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iker-my.sharepoint.com/personal/rjuste_neiker_eus/Documents/0TRABAJO/DIFUSION/Articulos/2024/VacunaTBTerneros/VetRes/"/>
    </mc:Choice>
  </mc:AlternateContent>
  <xr:revisionPtr revIDLastSave="0" documentId="8_{42AA7767-1ECA-44EA-8CB4-8C0445B81D44}" xr6:coauthVersionLast="47" xr6:coauthVersionMax="47" xr10:uidLastSave="{00000000-0000-0000-0000-000000000000}"/>
  <bookViews>
    <workbookView xWindow="30585" yWindow="825" windowWidth="27015" windowHeight="15375" xr2:uid="{1EA19AFF-430F-4877-B028-EE698DBEA8A8}"/>
  </bookViews>
  <sheets>
    <sheet name="Standard-Animal_jmv_Filled" sheetId="1" r:id="rId1"/>
  </sheets>
  <externalReferences>
    <externalReference r:id="rId2"/>
    <externalReference r:id="rId3"/>
  </externalReferences>
  <definedNames>
    <definedName name="_xlnm._FilterDatabase" localSheetId="0" hidden="1">'Standard-Animal_jmv_Filled'!$A$1:$AG$355</definedName>
    <definedName name="_xlnm.Print_Area" localSheetId="0">'Standard-Animal_jmv_Filled'!$C$1:$S$49</definedName>
    <definedName name="ENSAYO" localSheetId="0">[2]Lecturas!#REF!</definedName>
    <definedName name="ENSAYO">[2]Lecturas!#REF!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55" i="1" l="1"/>
  <c r="N355" i="1"/>
  <c r="AC354" i="1"/>
  <c r="AB354" i="1"/>
  <c r="W354" i="1"/>
  <c r="O354" i="1"/>
  <c r="AC353" i="1"/>
  <c r="U353" i="1"/>
  <c r="T353" i="1"/>
  <c r="P353" i="1"/>
  <c r="N353" i="1"/>
  <c r="AD352" i="1"/>
  <c r="AC352" i="1"/>
  <c r="Y352" i="1"/>
  <c r="W352" i="1"/>
  <c r="O352" i="1"/>
  <c r="P351" i="1"/>
  <c r="O351" i="1"/>
  <c r="AA350" i="1"/>
  <c r="Y350" i="1"/>
  <c r="X350" i="1"/>
  <c r="P350" i="1"/>
  <c r="O350" i="1"/>
  <c r="X349" i="1"/>
  <c r="T349" i="1"/>
  <c r="R349" i="1"/>
  <c r="P349" i="1"/>
  <c r="AC348" i="1"/>
  <c r="AA348" i="1"/>
  <c r="Q348" i="1"/>
  <c r="AA347" i="1"/>
  <c r="T347" i="1"/>
  <c r="R347" i="1"/>
  <c r="N347" i="1"/>
  <c r="AC346" i="1"/>
  <c r="AA346" i="1"/>
  <c r="W346" i="1"/>
  <c r="T346" i="1"/>
  <c r="S346" i="1"/>
  <c r="O346" i="1"/>
  <c r="AD345" i="1"/>
  <c r="AB345" i="1"/>
  <c r="T345" i="1"/>
  <c r="P345" i="1"/>
  <c r="N345" i="1"/>
  <c r="AC344" i="1"/>
  <c r="Y344" i="1"/>
  <c r="W344" i="1"/>
  <c r="O344" i="1"/>
  <c r="X343" i="1"/>
  <c r="W343" i="1"/>
  <c r="P343" i="1"/>
  <c r="O343" i="1"/>
  <c r="N343" i="1"/>
  <c r="AA342" i="1"/>
  <c r="Y342" i="1"/>
  <c r="W342" i="1"/>
  <c r="O342" i="1"/>
  <c r="Y341" i="1"/>
  <c r="T341" i="1"/>
  <c r="R341" i="1"/>
  <c r="AC340" i="1"/>
  <c r="AC355" i="1" s="1"/>
  <c r="AA340" i="1"/>
  <c r="AA355" i="1" s="1"/>
  <c r="Z340" i="1"/>
  <c r="Z355" i="1" s="1"/>
  <c r="Y340" i="1"/>
  <c r="Y355" i="1" s="1"/>
  <c r="X340" i="1"/>
  <c r="X355" i="1" s="1"/>
  <c r="W340" i="1"/>
  <c r="W355" i="1" s="1"/>
  <c r="T340" i="1"/>
  <c r="R340" i="1"/>
  <c r="R355" i="1" s="1"/>
  <c r="Q340" i="1"/>
  <c r="Q355" i="1" s="1"/>
  <c r="P340" i="1"/>
  <c r="P355" i="1" s="1"/>
  <c r="O340" i="1"/>
  <c r="O355" i="1" s="1"/>
  <c r="N340" i="1"/>
  <c r="AD339" i="1"/>
  <c r="AD354" i="1" s="1"/>
  <c r="AC339" i="1"/>
  <c r="AB339" i="1"/>
  <c r="AA339" i="1"/>
  <c r="AA354" i="1" s="1"/>
  <c r="Z339" i="1"/>
  <c r="Z354" i="1" s="1"/>
  <c r="Y339" i="1"/>
  <c r="Y354" i="1" s="1"/>
  <c r="W339" i="1"/>
  <c r="T339" i="1"/>
  <c r="T354" i="1" s="1"/>
  <c r="S339" i="1"/>
  <c r="S354" i="1" s="1"/>
  <c r="R339" i="1"/>
  <c r="R354" i="1" s="1"/>
  <c r="Q339" i="1"/>
  <c r="Q354" i="1" s="1"/>
  <c r="P339" i="1"/>
  <c r="P354" i="1" s="1"/>
  <c r="O339" i="1"/>
  <c r="N339" i="1"/>
  <c r="N354" i="1" s="1"/>
  <c r="AC338" i="1"/>
  <c r="AB338" i="1"/>
  <c r="AB353" i="1" s="1"/>
  <c r="AA338" i="1"/>
  <c r="AA353" i="1" s="1"/>
  <c r="Y338" i="1"/>
  <c r="Y353" i="1" s="1"/>
  <c r="W338" i="1"/>
  <c r="W353" i="1" s="1"/>
  <c r="U338" i="1"/>
  <c r="T338" i="1"/>
  <c r="S338" i="1"/>
  <c r="S353" i="1" s="1"/>
  <c r="R338" i="1"/>
  <c r="R353" i="1" s="1"/>
  <c r="P338" i="1"/>
  <c r="O338" i="1"/>
  <c r="O353" i="1" s="1"/>
  <c r="N338" i="1"/>
  <c r="AD337" i="1"/>
  <c r="AC337" i="1"/>
  <c r="AB337" i="1"/>
  <c r="AB352" i="1" s="1"/>
  <c r="AA337" i="1"/>
  <c r="AA352" i="1" s="1"/>
  <c r="Y337" i="1"/>
  <c r="W337" i="1"/>
  <c r="V337" i="1"/>
  <c r="V352" i="1" s="1"/>
  <c r="T337" i="1"/>
  <c r="T352" i="1" s="1"/>
  <c r="S337" i="1"/>
  <c r="S352" i="1" s="1"/>
  <c r="P337" i="1"/>
  <c r="P352" i="1" s="1"/>
  <c r="O337" i="1"/>
  <c r="N337" i="1"/>
  <c r="N352" i="1" s="1"/>
  <c r="AD336" i="1"/>
  <c r="AD351" i="1" s="1"/>
  <c r="AC336" i="1"/>
  <c r="AC351" i="1" s="1"/>
  <c r="AA336" i="1"/>
  <c r="AA351" i="1" s="1"/>
  <c r="Y336" i="1"/>
  <c r="Y351" i="1" s="1"/>
  <c r="W336" i="1"/>
  <c r="W351" i="1" s="1"/>
  <c r="T336" i="1"/>
  <c r="T351" i="1" s="1"/>
  <c r="P336" i="1"/>
  <c r="O336" i="1"/>
  <c r="N336" i="1"/>
  <c r="N351" i="1" s="1"/>
  <c r="AC335" i="1"/>
  <c r="AC350" i="1" s="1"/>
  <c r="AA335" i="1"/>
  <c r="Y335" i="1"/>
  <c r="X335" i="1"/>
  <c r="W335" i="1"/>
  <c r="W350" i="1" s="1"/>
  <c r="U335" i="1"/>
  <c r="U350" i="1" s="1"/>
  <c r="T335" i="1"/>
  <c r="T350" i="1" s="1"/>
  <c r="P335" i="1"/>
  <c r="O335" i="1"/>
  <c r="N335" i="1"/>
  <c r="N350" i="1" s="1"/>
  <c r="AC334" i="1"/>
  <c r="AC349" i="1" s="1"/>
  <c r="AA334" i="1"/>
  <c r="AA349" i="1" s="1"/>
  <c r="Y334" i="1"/>
  <c r="Y349" i="1" s="1"/>
  <c r="X334" i="1"/>
  <c r="W334" i="1"/>
  <c r="W349" i="1" s="1"/>
  <c r="T334" i="1"/>
  <c r="Q334" i="1"/>
  <c r="Q349" i="1" s="1"/>
  <c r="P334" i="1"/>
  <c r="O334" i="1"/>
  <c r="O349" i="1" s="1"/>
  <c r="N334" i="1"/>
  <c r="N349" i="1" s="1"/>
  <c r="AC333" i="1"/>
  <c r="AB333" i="1"/>
  <c r="AB348" i="1" s="1"/>
  <c r="AA333" i="1"/>
  <c r="Z333" i="1"/>
  <c r="Z348" i="1" s="1"/>
  <c r="Y333" i="1"/>
  <c r="Y348" i="1" s="1"/>
  <c r="X333" i="1"/>
  <c r="X348" i="1" s="1"/>
  <c r="W333" i="1"/>
  <c r="W348" i="1" s="1"/>
  <c r="T333" i="1"/>
  <c r="T348" i="1" s="1"/>
  <c r="R333" i="1"/>
  <c r="R348" i="1" s="1"/>
  <c r="Q333" i="1"/>
  <c r="P333" i="1"/>
  <c r="P348" i="1" s="1"/>
  <c r="O333" i="1"/>
  <c r="O348" i="1" s="1"/>
  <c r="N333" i="1"/>
  <c r="N348" i="1" s="1"/>
  <c r="AC332" i="1"/>
  <c r="AC347" i="1" s="1"/>
  <c r="AA332" i="1"/>
  <c r="Z332" i="1"/>
  <c r="Z347" i="1" s="1"/>
  <c r="Y332" i="1"/>
  <c r="Y347" i="1" s="1"/>
  <c r="X332" i="1"/>
  <c r="X347" i="1" s="1"/>
  <c r="W332" i="1"/>
  <c r="W347" i="1" s="1"/>
  <c r="T332" i="1"/>
  <c r="S332" i="1"/>
  <c r="S347" i="1" s="1"/>
  <c r="R332" i="1"/>
  <c r="Q332" i="1"/>
  <c r="Q347" i="1" s="1"/>
  <c r="P332" i="1"/>
  <c r="P347" i="1" s="1"/>
  <c r="O332" i="1"/>
  <c r="O347" i="1" s="1"/>
  <c r="N332" i="1"/>
  <c r="AD331" i="1"/>
  <c r="AD346" i="1" s="1"/>
  <c r="AC331" i="1"/>
  <c r="AB331" i="1"/>
  <c r="AB346" i="1" s="1"/>
  <c r="AA331" i="1"/>
  <c r="Z331" i="1"/>
  <c r="Z346" i="1" s="1"/>
  <c r="Y331" i="1"/>
  <c r="Y346" i="1" s="1"/>
  <c r="W331" i="1"/>
  <c r="T331" i="1"/>
  <c r="S331" i="1"/>
  <c r="R331" i="1"/>
  <c r="R346" i="1" s="1"/>
  <c r="Q331" i="1"/>
  <c r="Q346" i="1" s="1"/>
  <c r="P331" i="1"/>
  <c r="P346" i="1" s="1"/>
  <c r="O331" i="1"/>
  <c r="N331" i="1"/>
  <c r="N346" i="1" s="1"/>
  <c r="AC330" i="1"/>
  <c r="AC345" i="1" s="1"/>
  <c r="AB330" i="1"/>
  <c r="AA330" i="1"/>
  <c r="AA345" i="1" s="1"/>
  <c r="Y330" i="1"/>
  <c r="Y345" i="1" s="1"/>
  <c r="W330" i="1"/>
  <c r="W345" i="1" s="1"/>
  <c r="U330" i="1"/>
  <c r="U345" i="1" s="1"/>
  <c r="T330" i="1"/>
  <c r="S330" i="1"/>
  <c r="S345" i="1" s="1"/>
  <c r="R330" i="1"/>
  <c r="R345" i="1" s="1"/>
  <c r="P330" i="1"/>
  <c r="O330" i="1"/>
  <c r="O345" i="1" s="1"/>
  <c r="N330" i="1"/>
  <c r="AD329" i="1"/>
  <c r="AD344" i="1" s="1"/>
  <c r="AC329" i="1"/>
  <c r="AA329" i="1"/>
  <c r="AA344" i="1" s="1"/>
  <c r="Y329" i="1"/>
  <c r="W329" i="1"/>
  <c r="V329" i="1"/>
  <c r="V344" i="1" s="1"/>
  <c r="U329" i="1"/>
  <c r="U344" i="1" s="1"/>
  <c r="T329" i="1"/>
  <c r="T344" i="1" s="1"/>
  <c r="S329" i="1"/>
  <c r="S344" i="1" s="1"/>
  <c r="P329" i="1"/>
  <c r="P344" i="1" s="1"/>
  <c r="O329" i="1"/>
  <c r="N329" i="1"/>
  <c r="N344" i="1" s="1"/>
  <c r="AC328" i="1"/>
  <c r="AC343" i="1" s="1"/>
  <c r="AA328" i="1"/>
  <c r="AA343" i="1" s="1"/>
  <c r="Y328" i="1"/>
  <c r="Y343" i="1" s="1"/>
  <c r="W328" i="1"/>
  <c r="T328" i="1"/>
  <c r="T343" i="1" s="1"/>
  <c r="P328" i="1"/>
  <c r="O328" i="1"/>
  <c r="N328" i="1"/>
  <c r="AD327" i="1"/>
  <c r="AD342" i="1" s="1"/>
  <c r="AC327" i="1"/>
  <c r="AC342" i="1" s="1"/>
  <c r="AA327" i="1"/>
  <c r="Y327" i="1"/>
  <c r="X327" i="1"/>
  <c r="X342" i="1" s="1"/>
  <c r="W327" i="1"/>
  <c r="U327" i="1"/>
  <c r="U342" i="1" s="1"/>
  <c r="T327" i="1"/>
  <c r="T342" i="1" s="1"/>
  <c r="P327" i="1"/>
  <c r="P342" i="1" s="1"/>
  <c r="O327" i="1"/>
  <c r="N327" i="1"/>
  <c r="N342" i="1" s="1"/>
  <c r="AC326" i="1"/>
  <c r="AC341" i="1" s="1"/>
  <c r="AA326" i="1"/>
  <c r="AA341" i="1" s="1"/>
  <c r="Y326" i="1"/>
  <c r="X326" i="1"/>
  <c r="X341" i="1" s="1"/>
  <c r="W326" i="1"/>
  <c r="W341" i="1" s="1"/>
  <c r="T326" i="1"/>
  <c r="P326" i="1"/>
  <c r="P341" i="1" s="1"/>
  <c r="O326" i="1"/>
  <c r="O341" i="1" s="1"/>
  <c r="N326" i="1"/>
  <c r="N341" i="1" s="1"/>
  <c r="AD325" i="1"/>
  <c r="AD340" i="1" s="1"/>
  <c r="AD355" i="1" s="1"/>
  <c r="AB325" i="1"/>
  <c r="AB340" i="1" s="1"/>
  <c r="AB355" i="1" s="1"/>
  <c r="Z325" i="1"/>
  <c r="X325" i="1"/>
  <c r="S325" i="1"/>
  <c r="R325" i="1"/>
  <c r="Q325" i="1"/>
  <c r="AD324" i="1"/>
  <c r="AB324" i="1"/>
  <c r="Z324" i="1"/>
  <c r="X324" i="1"/>
  <c r="X339" i="1" s="1"/>
  <c r="X354" i="1" s="1"/>
  <c r="V324" i="1"/>
  <c r="V339" i="1" s="1"/>
  <c r="V354" i="1" s="1"/>
  <c r="U324" i="1"/>
  <c r="U339" i="1" s="1"/>
  <c r="U354" i="1" s="1"/>
  <c r="S324" i="1"/>
  <c r="R324" i="1"/>
  <c r="Q324" i="1"/>
  <c r="AD323" i="1"/>
  <c r="AD338" i="1" s="1"/>
  <c r="AD353" i="1" s="1"/>
  <c r="AB323" i="1"/>
  <c r="Z323" i="1"/>
  <c r="Z338" i="1" s="1"/>
  <c r="Z353" i="1" s="1"/>
  <c r="X323" i="1"/>
  <c r="X338" i="1" s="1"/>
  <c r="X353" i="1" s="1"/>
  <c r="V323" i="1"/>
  <c r="V338" i="1" s="1"/>
  <c r="V353" i="1" s="1"/>
  <c r="U323" i="1"/>
  <c r="S323" i="1"/>
  <c r="R323" i="1"/>
  <c r="Q323" i="1"/>
  <c r="Q338" i="1" s="1"/>
  <c r="Q353" i="1" s="1"/>
  <c r="AD322" i="1"/>
  <c r="AB322" i="1"/>
  <c r="Z322" i="1"/>
  <c r="Z337" i="1" s="1"/>
  <c r="Z352" i="1" s="1"/>
  <c r="X322" i="1"/>
  <c r="X337" i="1" s="1"/>
  <c r="X352" i="1" s="1"/>
  <c r="V322" i="1"/>
  <c r="S322" i="1"/>
  <c r="U322" i="1" s="1"/>
  <c r="U337" i="1" s="1"/>
  <c r="U352" i="1" s="1"/>
  <c r="R322" i="1"/>
  <c r="R337" i="1" s="1"/>
  <c r="R352" i="1" s="1"/>
  <c r="Q322" i="1"/>
  <c r="Q337" i="1" s="1"/>
  <c r="Q352" i="1" s="1"/>
  <c r="AD321" i="1"/>
  <c r="AB321" i="1"/>
  <c r="AB336" i="1" s="1"/>
  <c r="AB351" i="1" s="1"/>
  <c r="Z321" i="1"/>
  <c r="Z336" i="1" s="1"/>
  <c r="Z351" i="1" s="1"/>
  <c r="X321" i="1"/>
  <c r="X336" i="1" s="1"/>
  <c r="X351" i="1" s="1"/>
  <c r="S321" i="1"/>
  <c r="S336" i="1" s="1"/>
  <c r="S351" i="1" s="1"/>
  <c r="R321" i="1"/>
  <c r="R336" i="1" s="1"/>
  <c r="R351" i="1" s="1"/>
  <c r="Q321" i="1"/>
  <c r="Q336" i="1" s="1"/>
  <c r="Q351" i="1" s="1"/>
  <c r="AD320" i="1"/>
  <c r="AD335" i="1" s="1"/>
  <c r="AD350" i="1" s="1"/>
  <c r="AB320" i="1"/>
  <c r="AB335" i="1" s="1"/>
  <c r="AB350" i="1" s="1"/>
  <c r="Z320" i="1"/>
  <c r="Z335" i="1" s="1"/>
  <c r="Z350" i="1" s="1"/>
  <c r="X320" i="1"/>
  <c r="U320" i="1"/>
  <c r="S320" i="1"/>
  <c r="S335" i="1" s="1"/>
  <c r="S350" i="1" s="1"/>
  <c r="R320" i="1"/>
  <c r="R335" i="1" s="1"/>
  <c r="R350" i="1" s="1"/>
  <c r="Q320" i="1"/>
  <c r="Q335" i="1" s="1"/>
  <c r="Q350" i="1" s="1"/>
  <c r="AD319" i="1"/>
  <c r="AD334" i="1" s="1"/>
  <c r="AD349" i="1" s="1"/>
  <c r="AB319" i="1"/>
  <c r="AB334" i="1" s="1"/>
  <c r="AB349" i="1" s="1"/>
  <c r="Z319" i="1"/>
  <c r="Z334" i="1" s="1"/>
  <c r="Z349" i="1" s="1"/>
  <c r="X319" i="1"/>
  <c r="S319" i="1"/>
  <c r="R319" i="1"/>
  <c r="R334" i="1" s="1"/>
  <c r="Q319" i="1"/>
  <c r="AD318" i="1"/>
  <c r="AD333" i="1" s="1"/>
  <c r="AD348" i="1" s="1"/>
  <c r="AB318" i="1"/>
  <c r="Z318" i="1"/>
  <c r="X318" i="1"/>
  <c r="S318" i="1"/>
  <c r="R318" i="1"/>
  <c r="Q318" i="1"/>
  <c r="AD317" i="1"/>
  <c r="AD332" i="1" s="1"/>
  <c r="AD347" i="1" s="1"/>
  <c r="AB317" i="1"/>
  <c r="AB332" i="1" s="1"/>
  <c r="AB347" i="1" s="1"/>
  <c r="Z317" i="1"/>
  <c r="X317" i="1"/>
  <c r="V317" i="1"/>
  <c r="V332" i="1" s="1"/>
  <c r="V347" i="1" s="1"/>
  <c r="U317" i="1"/>
  <c r="U332" i="1" s="1"/>
  <c r="U347" i="1" s="1"/>
  <c r="S317" i="1"/>
  <c r="R317" i="1"/>
  <c r="Q317" i="1"/>
  <c r="AD316" i="1"/>
  <c r="AB316" i="1"/>
  <c r="Z316" i="1"/>
  <c r="X316" i="1"/>
  <c r="X331" i="1" s="1"/>
  <c r="X346" i="1" s="1"/>
  <c r="V316" i="1"/>
  <c r="V331" i="1" s="1"/>
  <c r="V346" i="1" s="1"/>
  <c r="U316" i="1"/>
  <c r="U331" i="1" s="1"/>
  <c r="U346" i="1" s="1"/>
  <c r="S316" i="1"/>
  <c r="R316" i="1"/>
  <c r="Q316" i="1"/>
  <c r="AD315" i="1"/>
  <c r="AD330" i="1" s="1"/>
  <c r="AB315" i="1"/>
  <c r="Z315" i="1"/>
  <c r="Z330" i="1" s="1"/>
  <c r="Z345" i="1" s="1"/>
  <c r="X315" i="1"/>
  <c r="X330" i="1" s="1"/>
  <c r="X345" i="1" s="1"/>
  <c r="V315" i="1"/>
  <c r="V330" i="1" s="1"/>
  <c r="V345" i="1" s="1"/>
  <c r="U315" i="1"/>
  <c r="S315" i="1"/>
  <c r="R315" i="1"/>
  <c r="Q315" i="1"/>
  <c r="Q330" i="1" s="1"/>
  <c r="Q345" i="1" s="1"/>
  <c r="AD314" i="1"/>
  <c r="AB314" i="1"/>
  <c r="AB329" i="1" s="1"/>
  <c r="AB344" i="1" s="1"/>
  <c r="Z314" i="1"/>
  <c r="Z329" i="1" s="1"/>
  <c r="Z344" i="1" s="1"/>
  <c r="X314" i="1"/>
  <c r="X329" i="1" s="1"/>
  <c r="X344" i="1" s="1"/>
  <c r="V314" i="1"/>
  <c r="U314" i="1"/>
  <c r="S314" i="1"/>
  <c r="R314" i="1"/>
  <c r="R329" i="1" s="1"/>
  <c r="R344" i="1" s="1"/>
  <c r="Q314" i="1"/>
  <c r="Q329" i="1" s="1"/>
  <c r="Q344" i="1" s="1"/>
  <c r="AD313" i="1"/>
  <c r="AD328" i="1" s="1"/>
  <c r="AD343" i="1" s="1"/>
  <c r="AB313" i="1"/>
  <c r="AB328" i="1" s="1"/>
  <c r="AB343" i="1" s="1"/>
  <c r="Z313" i="1"/>
  <c r="Z328" i="1" s="1"/>
  <c r="Z343" i="1" s="1"/>
  <c r="X313" i="1"/>
  <c r="X328" i="1" s="1"/>
  <c r="S313" i="1"/>
  <c r="S328" i="1" s="1"/>
  <c r="S343" i="1" s="1"/>
  <c r="R313" i="1"/>
  <c r="R328" i="1" s="1"/>
  <c r="R343" i="1" s="1"/>
  <c r="Q313" i="1"/>
  <c r="Q328" i="1" s="1"/>
  <c r="Q343" i="1" s="1"/>
  <c r="AD312" i="1"/>
  <c r="AB312" i="1"/>
  <c r="AB327" i="1" s="1"/>
  <c r="AB342" i="1" s="1"/>
  <c r="Z312" i="1"/>
  <c r="Z327" i="1" s="1"/>
  <c r="Z342" i="1" s="1"/>
  <c r="X312" i="1"/>
  <c r="U312" i="1"/>
  <c r="S312" i="1"/>
  <c r="S327" i="1" s="1"/>
  <c r="S342" i="1" s="1"/>
  <c r="R312" i="1"/>
  <c r="R327" i="1" s="1"/>
  <c r="R342" i="1" s="1"/>
  <c r="Q312" i="1"/>
  <c r="Q327" i="1" s="1"/>
  <c r="Q342" i="1" s="1"/>
  <c r="AD311" i="1"/>
  <c r="AD326" i="1" s="1"/>
  <c r="AD341" i="1" s="1"/>
  <c r="AB311" i="1"/>
  <c r="AB326" i="1" s="1"/>
  <c r="AB341" i="1" s="1"/>
  <c r="Z311" i="1"/>
  <c r="Z326" i="1" s="1"/>
  <c r="Z341" i="1" s="1"/>
  <c r="X311" i="1"/>
  <c r="S311" i="1"/>
  <c r="R311" i="1"/>
  <c r="R326" i="1" s="1"/>
  <c r="Q311" i="1"/>
  <c r="Q326" i="1" s="1"/>
  <c r="Q341" i="1" s="1"/>
  <c r="AD310" i="1"/>
  <c r="AB310" i="1"/>
  <c r="Z310" i="1"/>
  <c r="X310" i="1"/>
  <c r="U310" i="1"/>
  <c r="S310" i="1"/>
  <c r="V310" i="1" s="1"/>
  <c r="R310" i="1"/>
  <c r="Q310" i="1"/>
  <c r="AD309" i="1"/>
  <c r="AB309" i="1"/>
  <c r="Z309" i="1"/>
  <c r="X309" i="1"/>
  <c r="S309" i="1"/>
  <c r="V309" i="1" s="1"/>
  <c r="R309" i="1"/>
  <c r="Q309" i="1"/>
  <c r="AD308" i="1"/>
  <c r="AB308" i="1"/>
  <c r="Z308" i="1"/>
  <c r="X308" i="1"/>
  <c r="V308" i="1"/>
  <c r="U308" i="1"/>
  <c r="S308" i="1"/>
  <c r="R308" i="1"/>
  <c r="Q308" i="1"/>
  <c r="AD307" i="1"/>
  <c r="AB307" i="1"/>
  <c r="Z307" i="1"/>
  <c r="X307" i="1"/>
  <c r="V307" i="1"/>
  <c r="U307" i="1"/>
  <c r="S307" i="1"/>
  <c r="R307" i="1"/>
  <c r="Q307" i="1"/>
  <c r="AD306" i="1"/>
  <c r="AB306" i="1"/>
  <c r="Z306" i="1"/>
  <c r="X306" i="1"/>
  <c r="V306" i="1"/>
  <c r="U306" i="1"/>
  <c r="S306" i="1"/>
  <c r="R306" i="1"/>
  <c r="Q306" i="1"/>
  <c r="AD305" i="1"/>
  <c r="AB305" i="1"/>
  <c r="Z305" i="1"/>
  <c r="X305" i="1"/>
  <c r="S305" i="1"/>
  <c r="V305" i="1" s="1"/>
  <c r="R305" i="1"/>
  <c r="Q305" i="1"/>
  <c r="AD304" i="1"/>
  <c r="AB304" i="1"/>
  <c r="Z304" i="1"/>
  <c r="X304" i="1"/>
  <c r="U304" i="1"/>
  <c r="S304" i="1"/>
  <c r="V304" i="1" s="1"/>
  <c r="R304" i="1"/>
  <c r="Q304" i="1"/>
  <c r="AD303" i="1"/>
  <c r="AB303" i="1"/>
  <c r="Z303" i="1"/>
  <c r="X303" i="1"/>
  <c r="S303" i="1"/>
  <c r="R303" i="1"/>
  <c r="Q303" i="1"/>
  <c r="AD302" i="1"/>
  <c r="AB302" i="1"/>
  <c r="Z302" i="1"/>
  <c r="X302" i="1"/>
  <c r="S302" i="1"/>
  <c r="V302" i="1" s="1"/>
  <c r="R302" i="1"/>
  <c r="Q302" i="1"/>
  <c r="AD301" i="1"/>
  <c r="AB301" i="1"/>
  <c r="Z301" i="1"/>
  <c r="X301" i="1"/>
  <c r="V301" i="1"/>
  <c r="U301" i="1"/>
  <c r="S301" i="1"/>
  <c r="R301" i="1"/>
  <c r="Q301" i="1"/>
  <c r="AD300" i="1"/>
  <c r="AB300" i="1"/>
  <c r="Z300" i="1"/>
  <c r="X300" i="1"/>
  <c r="V300" i="1"/>
  <c r="S300" i="1"/>
  <c r="U300" i="1" s="1"/>
  <c r="R300" i="1"/>
  <c r="Q300" i="1"/>
  <c r="AD299" i="1"/>
  <c r="AB299" i="1"/>
  <c r="Z299" i="1"/>
  <c r="X299" i="1"/>
  <c r="V299" i="1"/>
  <c r="U299" i="1"/>
  <c r="S299" i="1"/>
  <c r="R299" i="1"/>
  <c r="Q299" i="1"/>
  <c r="AD298" i="1"/>
  <c r="AB298" i="1"/>
  <c r="Z298" i="1"/>
  <c r="X298" i="1"/>
  <c r="V298" i="1"/>
  <c r="S298" i="1"/>
  <c r="U298" i="1" s="1"/>
  <c r="R298" i="1"/>
  <c r="Q298" i="1"/>
  <c r="AD297" i="1"/>
  <c r="AB297" i="1"/>
  <c r="Z297" i="1"/>
  <c r="X297" i="1"/>
  <c r="S297" i="1"/>
  <c r="V297" i="1" s="1"/>
  <c r="R297" i="1"/>
  <c r="Q297" i="1"/>
  <c r="AD296" i="1"/>
  <c r="AB296" i="1"/>
  <c r="Z296" i="1"/>
  <c r="X296" i="1"/>
  <c r="U296" i="1"/>
  <c r="S296" i="1"/>
  <c r="V296" i="1" s="1"/>
  <c r="R296" i="1"/>
  <c r="Q296" i="1"/>
  <c r="AD295" i="1"/>
  <c r="AB295" i="1"/>
  <c r="Z295" i="1"/>
  <c r="X295" i="1"/>
  <c r="S295" i="1"/>
  <c r="R295" i="1"/>
  <c r="Q295" i="1"/>
  <c r="AD294" i="1"/>
  <c r="AB294" i="1"/>
  <c r="Z294" i="1"/>
  <c r="X294" i="1"/>
  <c r="U294" i="1"/>
  <c r="S294" i="1"/>
  <c r="V294" i="1" s="1"/>
  <c r="R294" i="1"/>
  <c r="Q294" i="1"/>
  <c r="AD293" i="1"/>
  <c r="AB293" i="1"/>
  <c r="Z293" i="1"/>
  <c r="X293" i="1"/>
  <c r="V293" i="1"/>
  <c r="S293" i="1"/>
  <c r="U293" i="1" s="1"/>
  <c r="R293" i="1"/>
  <c r="Q293" i="1"/>
  <c r="AD292" i="1"/>
  <c r="AB292" i="1"/>
  <c r="Z292" i="1"/>
  <c r="X292" i="1"/>
  <c r="S292" i="1"/>
  <c r="V292" i="1" s="1"/>
  <c r="R292" i="1"/>
  <c r="Q292" i="1"/>
  <c r="AD291" i="1"/>
  <c r="AB291" i="1"/>
  <c r="Z291" i="1"/>
  <c r="X291" i="1"/>
  <c r="V291" i="1"/>
  <c r="U291" i="1"/>
  <c r="S291" i="1"/>
  <c r="R291" i="1"/>
  <c r="Q291" i="1"/>
  <c r="AD290" i="1"/>
  <c r="AB290" i="1"/>
  <c r="Z290" i="1"/>
  <c r="X290" i="1"/>
  <c r="V290" i="1"/>
  <c r="U290" i="1"/>
  <c r="S290" i="1"/>
  <c r="R290" i="1"/>
  <c r="Q290" i="1"/>
  <c r="AD289" i="1"/>
  <c r="AB289" i="1"/>
  <c r="Z289" i="1"/>
  <c r="X289" i="1"/>
  <c r="S289" i="1"/>
  <c r="V289" i="1" s="1"/>
  <c r="R289" i="1"/>
  <c r="Q289" i="1"/>
  <c r="AD288" i="1"/>
  <c r="AB288" i="1"/>
  <c r="Z288" i="1"/>
  <c r="X288" i="1"/>
  <c r="U288" i="1"/>
  <c r="S288" i="1"/>
  <c r="V288" i="1" s="1"/>
  <c r="R288" i="1"/>
  <c r="Q288" i="1"/>
  <c r="AD287" i="1"/>
  <c r="AB287" i="1"/>
  <c r="Z287" i="1"/>
  <c r="X287" i="1"/>
  <c r="S287" i="1"/>
  <c r="R287" i="1"/>
  <c r="Q287" i="1"/>
  <c r="AD286" i="1"/>
  <c r="AB286" i="1"/>
  <c r="Z286" i="1"/>
  <c r="X286" i="1"/>
  <c r="S286" i="1"/>
  <c r="V286" i="1" s="1"/>
  <c r="R286" i="1"/>
  <c r="Q286" i="1"/>
  <c r="AD285" i="1"/>
  <c r="AB285" i="1"/>
  <c r="Z285" i="1"/>
  <c r="X285" i="1"/>
  <c r="S285" i="1"/>
  <c r="R285" i="1"/>
  <c r="Q285" i="1"/>
  <c r="AD284" i="1"/>
  <c r="AB284" i="1"/>
  <c r="Z284" i="1"/>
  <c r="X284" i="1"/>
  <c r="V284" i="1"/>
  <c r="U284" i="1"/>
  <c r="S284" i="1"/>
  <c r="R284" i="1"/>
  <c r="Q284" i="1"/>
  <c r="AD283" i="1"/>
  <c r="AB283" i="1"/>
  <c r="Z283" i="1"/>
  <c r="X283" i="1"/>
  <c r="V283" i="1"/>
  <c r="U283" i="1"/>
  <c r="S283" i="1"/>
  <c r="R283" i="1"/>
  <c r="Q283" i="1"/>
  <c r="AD282" i="1"/>
  <c r="AB282" i="1"/>
  <c r="Z282" i="1"/>
  <c r="X282" i="1"/>
  <c r="V282" i="1"/>
  <c r="U282" i="1"/>
  <c r="S282" i="1"/>
  <c r="R282" i="1"/>
  <c r="Q282" i="1"/>
  <c r="AD281" i="1"/>
  <c r="AB281" i="1"/>
  <c r="Z281" i="1"/>
  <c r="X281" i="1"/>
  <c r="S281" i="1"/>
  <c r="V281" i="1" s="1"/>
  <c r="R281" i="1"/>
  <c r="Q281" i="1"/>
  <c r="AD280" i="1"/>
  <c r="AB280" i="1"/>
  <c r="Z280" i="1"/>
  <c r="X280" i="1"/>
  <c r="U280" i="1"/>
  <c r="S280" i="1"/>
  <c r="V280" i="1" s="1"/>
  <c r="R280" i="1"/>
  <c r="Q280" i="1"/>
  <c r="AD279" i="1"/>
  <c r="AB279" i="1"/>
  <c r="Z279" i="1"/>
  <c r="X279" i="1"/>
  <c r="S279" i="1"/>
  <c r="R279" i="1"/>
  <c r="Q279" i="1"/>
  <c r="AD278" i="1"/>
  <c r="AB278" i="1"/>
  <c r="Z278" i="1"/>
  <c r="X278" i="1"/>
  <c r="U278" i="1"/>
  <c r="S278" i="1"/>
  <c r="V278" i="1" s="1"/>
  <c r="R278" i="1"/>
  <c r="Q278" i="1"/>
  <c r="AD277" i="1"/>
  <c r="AB277" i="1"/>
  <c r="Z277" i="1"/>
  <c r="X277" i="1"/>
  <c r="V277" i="1"/>
  <c r="U277" i="1"/>
  <c r="S277" i="1"/>
  <c r="R277" i="1"/>
  <c r="Q277" i="1"/>
  <c r="AD276" i="1"/>
  <c r="AB276" i="1"/>
  <c r="Z276" i="1"/>
  <c r="X276" i="1"/>
  <c r="S276" i="1"/>
  <c r="V276" i="1" s="1"/>
  <c r="R276" i="1"/>
  <c r="Q276" i="1"/>
  <c r="AD275" i="1"/>
  <c r="AB275" i="1"/>
  <c r="Z275" i="1"/>
  <c r="X275" i="1"/>
  <c r="V275" i="1"/>
  <c r="U275" i="1"/>
  <c r="S275" i="1"/>
  <c r="R275" i="1"/>
  <c r="Q275" i="1"/>
  <c r="AD274" i="1"/>
  <c r="AB274" i="1"/>
  <c r="Z274" i="1"/>
  <c r="X274" i="1"/>
  <c r="V274" i="1"/>
  <c r="S274" i="1"/>
  <c r="U274" i="1" s="1"/>
  <c r="R274" i="1"/>
  <c r="Q274" i="1"/>
  <c r="AD273" i="1"/>
  <c r="AB273" i="1"/>
  <c r="Z273" i="1"/>
  <c r="X273" i="1"/>
  <c r="S273" i="1"/>
  <c r="V273" i="1" s="1"/>
  <c r="R273" i="1"/>
  <c r="Q273" i="1"/>
  <c r="AD272" i="1"/>
  <c r="AB272" i="1"/>
  <c r="Z272" i="1"/>
  <c r="X272" i="1"/>
  <c r="U272" i="1"/>
  <c r="S272" i="1"/>
  <c r="V272" i="1" s="1"/>
  <c r="R272" i="1"/>
  <c r="Q272" i="1"/>
  <c r="AD271" i="1"/>
  <c r="AB271" i="1"/>
  <c r="Z271" i="1"/>
  <c r="X271" i="1"/>
  <c r="S271" i="1"/>
  <c r="R271" i="1"/>
  <c r="Q271" i="1"/>
  <c r="AD270" i="1"/>
  <c r="AB270" i="1"/>
  <c r="Z270" i="1"/>
  <c r="X270" i="1"/>
  <c r="S270" i="1"/>
  <c r="V270" i="1" s="1"/>
  <c r="R270" i="1"/>
  <c r="Q270" i="1"/>
  <c r="AD269" i="1"/>
  <c r="AB269" i="1"/>
  <c r="Z269" i="1"/>
  <c r="X269" i="1"/>
  <c r="S269" i="1"/>
  <c r="V269" i="1" s="1"/>
  <c r="R269" i="1"/>
  <c r="Q269" i="1"/>
  <c r="AD268" i="1"/>
  <c r="AB268" i="1"/>
  <c r="Z268" i="1"/>
  <c r="X268" i="1"/>
  <c r="S268" i="1"/>
  <c r="R268" i="1"/>
  <c r="Q268" i="1"/>
  <c r="AD267" i="1"/>
  <c r="AB267" i="1"/>
  <c r="Z267" i="1"/>
  <c r="X267" i="1"/>
  <c r="V267" i="1"/>
  <c r="U267" i="1"/>
  <c r="S267" i="1"/>
  <c r="R267" i="1"/>
  <c r="Q267" i="1"/>
  <c r="AD266" i="1"/>
  <c r="AB266" i="1"/>
  <c r="Z266" i="1"/>
  <c r="X266" i="1"/>
  <c r="V266" i="1"/>
  <c r="S266" i="1"/>
  <c r="U266" i="1" s="1"/>
  <c r="R266" i="1"/>
  <c r="Q266" i="1"/>
  <c r="AD265" i="1"/>
  <c r="AB265" i="1"/>
  <c r="Z265" i="1"/>
  <c r="X265" i="1"/>
  <c r="S265" i="1"/>
  <c r="V265" i="1" s="1"/>
  <c r="R265" i="1"/>
  <c r="Q265" i="1"/>
  <c r="AD264" i="1"/>
  <c r="AB264" i="1"/>
  <c r="Z264" i="1"/>
  <c r="X264" i="1"/>
  <c r="U264" i="1"/>
  <c r="S264" i="1"/>
  <c r="V264" i="1" s="1"/>
  <c r="R264" i="1"/>
  <c r="Q264" i="1"/>
  <c r="AD263" i="1"/>
  <c r="AB263" i="1"/>
  <c r="Z263" i="1"/>
  <c r="X263" i="1"/>
  <c r="S263" i="1"/>
  <c r="R263" i="1"/>
  <c r="Q263" i="1"/>
  <c r="AD262" i="1"/>
  <c r="AB262" i="1"/>
  <c r="Z262" i="1"/>
  <c r="X262" i="1"/>
  <c r="S262" i="1"/>
  <c r="V262" i="1" s="1"/>
  <c r="R262" i="1"/>
  <c r="Q262" i="1"/>
  <c r="AD261" i="1"/>
  <c r="AB261" i="1"/>
  <c r="Z261" i="1"/>
  <c r="X261" i="1"/>
  <c r="S261" i="1"/>
  <c r="R261" i="1"/>
  <c r="Q261" i="1"/>
  <c r="AD260" i="1"/>
  <c r="AB260" i="1"/>
  <c r="Z260" i="1"/>
  <c r="X260" i="1"/>
  <c r="V260" i="1"/>
  <c r="U260" i="1"/>
  <c r="S260" i="1"/>
  <c r="R260" i="1"/>
  <c r="Q260" i="1"/>
  <c r="AD259" i="1"/>
  <c r="AB259" i="1"/>
  <c r="Z259" i="1"/>
  <c r="X259" i="1"/>
  <c r="V259" i="1"/>
  <c r="U259" i="1"/>
  <c r="S259" i="1"/>
  <c r="R259" i="1"/>
  <c r="Q259" i="1"/>
  <c r="AD258" i="1"/>
  <c r="AB258" i="1"/>
  <c r="Z258" i="1"/>
  <c r="X258" i="1"/>
  <c r="V258" i="1"/>
  <c r="S258" i="1"/>
  <c r="U258" i="1" s="1"/>
  <c r="R258" i="1"/>
  <c r="Q258" i="1"/>
  <c r="AD257" i="1"/>
  <c r="AB257" i="1"/>
  <c r="Z257" i="1"/>
  <c r="X257" i="1"/>
  <c r="S257" i="1"/>
  <c r="V257" i="1" s="1"/>
  <c r="R257" i="1"/>
  <c r="Q257" i="1"/>
  <c r="AD256" i="1"/>
  <c r="AB256" i="1"/>
  <c r="Z256" i="1"/>
  <c r="X256" i="1"/>
  <c r="U256" i="1"/>
  <c r="S256" i="1"/>
  <c r="V256" i="1" s="1"/>
  <c r="R256" i="1"/>
  <c r="Q256" i="1"/>
  <c r="AD255" i="1"/>
  <c r="AB255" i="1"/>
  <c r="Z255" i="1"/>
  <c r="X255" i="1"/>
  <c r="S255" i="1"/>
  <c r="R255" i="1"/>
  <c r="Q255" i="1"/>
  <c r="AD254" i="1"/>
  <c r="AB254" i="1"/>
  <c r="Z254" i="1"/>
  <c r="X254" i="1"/>
  <c r="S254" i="1"/>
  <c r="R254" i="1"/>
  <c r="Q254" i="1"/>
  <c r="AD253" i="1"/>
  <c r="AB253" i="1"/>
  <c r="Z253" i="1"/>
  <c r="X253" i="1"/>
  <c r="V253" i="1"/>
  <c r="U253" i="1"/>
  <c r="S253" i="1"/>
  <c r="R253" i="1"/>
  <c r="Q253" i="1"/>
  <c r="AD252" i="1"/>
  <c r="AB252" i="1"/>
  <c r="Z252" i="1"/>
  <c r="X252" i="1"/>
  <c r="V252" i="1"/>
  <c r="S252" i="1"/>
  <c r="U252" i="1" s="1"/>
  <c r="R252" i="1"/>
  <c r="Q252" i="1"/>
  <c r="AD251" i="1"/>
  <c r="AB251" i="1"/>
  <c r="Z251" i="1"/>
  <c r="X251" i="1"/>
  <c r="V251" i="1"/>
  <c r="U251" i="1"/>
  <c r="S251" i="1"/>
  <c r="R251" i="1"/>
  <c r="Q251" i="1"/>
  <c r="AD250" i="1"/>
  <c r="AB250" i="1"/>
  <c r="Z250" i="1"/>
  <c r="X250" i="1"/>
  <c r="V250" i="1"/>
  <c r="S250" i="1"/>
  <c r="U250" i="1" s="1"/>
  <c r="R250" i="1"/>
  <c r="Q250" i="1"/>
  <c r="AD249" i="1"/>
  <c r="AB249" i="1"/>
  <c r="Z249" i="1"/>
  <c r="X249" i="1"/>
  <c r="S249" i="1"/>
  <c r="R249" i="1"/>
  <c r="Q249" i="1"/>
  <c r="AD248" i="1"/>
  <c r="AB248" i="1"/>
  <c r="Z248" i="1"/>
  <c r="X248" i="1"/>
  <c r="U248" i="1"/>
  <c r="S248" i="1"/>
  <c r="V248" i="1" s="1"/>
  <c r="R248" i="1"/>
  <c r="Q248" i="1"/>
  <c r="AD247" i="1"/>
  <c r="AB247" i="1"/>
  <c r="Z247" i="1"/>
  <c r="X247" i="1"/>
  <c r="S247" i="1"/>
  <c r="U247" i="1" s="1"/>
  <c r="R247" i="1"/>
  <c r="Q247" i="1"/>
  <c r="AD246" i="1"/>
  <c r="AB246" i="1"/>
  <c r="Z246" i="1"/>
  <c r="X246" i="1"/>
  <c r="S246" i="1"/>
  <c r="V246" i="1" s="1"/>
  <c r="R246" i="1"/>
  <c r="Q246" i="1"/>
  <c r="AD245" i="1"/>
  <c r="AB245" i="1"/>
  <c r="Z245" i="1"/>
  <c r="X245" i="1"/>
  <c r="S245" i="1"/>
  <c r="V245" i="1" s="1"/>
  <c r="R245" i="1"/>
  <c r="Q245" i="1"/>
  <c r="AD244" i="1"/>
  <c r="AB244" i="1"/>
  <c r="Z244" i="1"/>
  <c r="X244" i="1"/>
  <c r="S244" i="1"/>
  <c r="R244" i="1"/>
  <c r="Q244" i="1"/>
  <c r="AD243" i="1"/>
  <c r="AB243" i="1"/>
  <c r="Z243" i="1"/>
  <c r="X243" i="1"/>
  <c r="V243" i="1"/>
  <c r="U243" i="1"/>
  <c r="S243" i="1"/>
  <c r="R243" i="1"/>
  <c r="Q243" i="1"/>
  <c r="AD242" i="1"/>
  <c r="AB242" i="1"/>
  <c r="Z242" i="1"/>
  <c r="X242" i="1"/>
  <c r="V242" i="1"/>
  <c r="S242" i="1"/>
  <c r="U242" i="1" s="1"/>
  <c r="R242" i="1"/>
  <c r="Q242" i="1"/>
  <c r="AD241" i="1"/>
  <c r="AB241" i="1"/>
  <c r="Z241" i="1"/>
  <c r="X241" i="1"/>
  <c r="S241" i="1"/>
  <c r="R241" i="1"/>
  <c r="Q241" i="1"/>
  <c r="AD240" i="1"/>
  <c r="AB240" i="1"/>
  <c r="Z240" i="1"/>
  <c r="X240" i="1"/>
  <c r="U240" i="1"/>
  <c r="S240" i="1"/>
  <c r="V240" i="1" s="1"/>
  <c r="R240" i="1"/>
  <c r="Q240" i="1"/>
  <c r="AD239" i="1"/>
  <c r="AB239" i="1"/>
  <c r="Z239" i="1"/>
  <c r="X239" i="1"/>
  <c r="S239" i="1"/>
  <c r="R239" i="1"/>
  <c r="Q239" i="1"/>
  <c r="AD238" i="1"/>
  <c r="AB238" i="1"/>
  <c r="Z238" i="1"/>
  <c r="X238" i="1"/>
  <c r="S238" i="1"/>
  <c r="R238" i="1"/>
  <c r="Q238" i="1"/>
  <c r="AD237" i="1"/>
  <c r="AB237" i="1"/>
  <c r="Z237" i="1"/>
  <c r="X237" i="1"/>
  <c r="V237" i="1"/>
  <c r="U237" i="1"/>
  <c r="S237" i="1"/>
  <c r="R237" i="1"/>
  <c r="Q237" i="1"/>
  <c r="AD236" i="1"/>
  <c r="AB236" i="1"/>
  <c r="Z236" i="1"/>
  <c r="X236" i="1"/>
  <c r="V236" i="1"/>
  <c r="U236" i="1"/>
  <c r="S236" i="1"/>
  <c r="R236" i="1"/>
  <c r="Q236" i="1"/>
  <c r="AD235" i="1"/>
  <c r="AB235" i="1"/>
  <c r="Z235" i="1"/>
  <c r="X235" i="1"/>
  <c r="V235" i="1"/>
  <c r="U235" i="1"/>
  <c r="S235" i="1"/>
  <c r="AD234" i="1"/>
  <c r="AB234" i="1"/>
  <c r="Z234" i="1"/>
  <c r="X234" i="1"/>
  <c r="V234" i="1"/>
  <c r="U234" i="1"/>
  <c r="S234" i="1"/>
  <c r="Z233" i="1"/>
  <c r="Y233" i="1"/>
  <c r="W233" i="1"/>
  <c r="R233" i="1"/>
  <c r="Q233" i="1"/>
  <c r="O233" i="1"/>
  <c r="AD232" i="1"/>
  <c r="AB232" i="1"/>
  <c r="Z232" i="1"/>
  <c r="X232" i="1"/>
  <c r="S232" i="1"/>
  <c r="V232" i="1" s="1"/>
  <c r="Y231" i="1"/>
  <c r="W231" i="1"/>
  <c r="Q231" i="1"/>
  <c r="P231" i="1"/>
  <c r="O231" i="1"/>
  <c r="AD230" i="1"/>
  <c r="AB230" i="1"/>
  <c r="Z230" i="1"/>
  <c r="X230" i="1"/>
  <c r="S230" i="1"/>
  <c r="Y229" i="1"/>
  <c r="X229" i="1"/>
  <c r="W229" i="1"/>
  <c r="Q229" i="1"/>
  <c r="O229" i="1"/>
  <c r="AC228" i="1"/>
  <c r="AA228" i="1"/>
  <c r="P228" i="1"/>
  <c r="AD227" i="1"/>
  <c r="AB227" i="1"/>
  <c r="Z227" i="1"/>
  <c r="X227" i="1"/>
  <c r="V227" i="1"/>
  <c r="U227" i="1"/>
  <c r="S227" i="1"/>
  <c r="AD226" i="1"/>
  <c r="AB226" i="1"/>
  <c r="Z226" i="1"/>
  <c r="X226" i="1"/>
  <c r="V226" i="1"/>
  <c r="S226" i="1"/>
  <c r="U226" i="1" s="1"/>
  <c r="AC225" i="1"/>
  <c r="AB225" i="1"/>
  <c r="AA225" i="1"/>
  <c r="Y225" i="1"/>
  <c r="X225" i="1"/>
  <c r="W225" i="1"/>
  <c r="T225" i="1"/>
  <c r="R225" i="1"/>
  <c r="Q225" i="1"/>
  <c r="P225" i="1"/>
  <c r="O225" i="1"/>
  <c r="N225" i="1"/>
  <c r="AC224" i="1"/>
  <c r="AA224" i="1"/>
  <c r="Y224" i="1"/>
  <c r="X224" i="1"/>
  <c r="W224" i="1"/>
  <c r="T224" i="1"/>
  <c r="S224" i="1"/>
  <c r="R224" i="1"/>
  <c r="Q224" i="1"/>
  <c r="P224" i="1"/>
  <c r="O224" i="1"/>
  <c r="N224" i="1"/>
  <c r="AD223" i="1"/>
  <c r="AB223" i="1"/>
  <c r="Z223" i="1"/>
  <c r="X223" i="1"/>
  <c r="V223" i="1"/>
  <c r="U223" i="1"/>
  <c r="S223" i="1"/>
  <c r="AG222" i="1"/>
  <c r="AF222" i="1"/>
  <c r="AE222" i="1"/>
  <c r="AC222" i="1"/>
  <c r="AB222" i="1"/>
  <c r="AA222" i="1"/>
  <c r="Y222" i="1"/>
  <c r="W222" i="1"/>
  <c r="T222" i="1"/>
  <c r="R222" i="1"/>
  <c r="Q222" i="1"/>
  <c r="P222" i="1"/>
  <c r="O222" i="1"/>
  <c r="N222" i="1"/>
  <c r="AG221" i="1"/>
  <c r="AF221" i="1"/>
  <c r="AE221" i="1"/>
  <c r="AC221" i="1"/>
  <c r="AB221" i="1"/>
  <c r="AA221" i="1"/>
  <c r="Y221" i="1"/>
  <c r="X221" i="1"/>
  <c r="W221" i="1"/>
  <c r="T221" i="1"/>
  <c r="R221" i="1"/>
  <c r="Q221" i="1"/>
  <c r="P221" i="1"/>
  <c r="O221" i="1"/>
  <c r="N221" i="1"/>
  <c r="AG220" i="1"/>
  <c r="AF220" i="1"/>
  <c r="AE220" i="1"/>
  <c r="AD220" i="1"/>
  <c r="AD233" i="1" s="1"/>
  <c r="AC220" i="1"/>
  <c r="AC233" i="1" s="1"/>
  <c r="AA220" i="1"/>
  <c r="AA233" i="1" s="1"/>
  <c r="Y220" i="1"/>
  <c r="X220" i="1"/>
  <c r="X233" i="1" s="1"/>
  <c r="W220" i="1"/>
  <c r="T220" i="1"/>
  <c r="T233" i="1" s="1"/>
  <c r="R220" i="1"/>
  <c r="Q220" i="1"/>
  <c r="P220" i="1"/>
  <c r="P233" i="1" s="1"/>
  <c r="O220" i="1"/>
  <c r="N220" i="1"/>
  <c r="N233" i="1" s="1"/>
  <c r="AG219" i="1"/>
  <c r="AF219" i="1"/>
  <c r="AE219" i="1"/>
  <c r="AC219" i="1"/>
  <c r="AB219" i="1"/>
  <c r="AA219" i="1"/>
  <c r="Y219" i="1"/>
  <c r="W219" i="1"/>
  <c r="T219" i="1"/>
  <c r="R219" i="1"/>
  <c r="Q219" i="1"/>
  <c r="P219" i="1"/>
  <c r="O219" i="1"/>
  <c r="N219" i="1"/>
  <c r="AG218" i="1"/>
  <c r="AF218" i="1"/>
  <c r="AE218" i="1"/>
  <c r="AC218" i="1"/>
  <c r="AC231" i="1" s="1"/>
  <c r="AB218" i="1"/>
  <c r="AB231" i="1" s="1"/>
  <c r="AA218" i="1"/>
  <c r="AA231" i="1" s="1"/>
  <c r="Y218" i="1"/>
  <c r="X218" i="1"/>
  <c r="X231" i="1" s="1"/>
  <c r="W218" i="1"/>
  <c r="U218" i="1"/>
  <c r="T218" i="1"/>
  <c r="T231" i="1" s="1"/>
  <c r="S218" i="1"/>
  <c r="S231" i="1" s="1"/>
  <c r="R218" i="1"/>
  <c r="R231" i="1" s="1"/>
  <c r="Q218" i="1"/>
  <c r="P218" i="1"/>
  <c r="O218" i="1"/>
  <c r="N218" i="1"/>
  <c r="N231" i="1" s="1"/>
  <c r="AG217" i="1"/>
  <c r="AF217" i="1"/>
  <c r="AE217" i="1"/>
  <c r="AC217" i="1"/>
  <c r="AA217" i="1"/>
  <c r="Y217" i="1"/>
  <c r="X217" i="1"/>
  <c r="W217" i="1"/>
  <c r="T217" i="1"/>
  <c r="R217" i="1"/>
  <c r="Q217" i="1"/>
  <c r="P217" i="1"/>
  <c r="O217" i="1"/>
  <c r="N217" i="1"/>
  <c r="AG216" i="1"/>
  <c r="AF216" i="1"/>
  <c r="AE216" i="1"/>
  <c r="AD216" i="1"/>
  <c r="AD229" i="1" s="1"/>
  <c r="AC216" i="1"/>
  <c r="AC229" i="1" s="1"/>
  <c r="AA216" i="1"/>
  <c r="AA229" i="1" s="1"/>
  <c r="Y216" i="1"/>
  <c r="X216" i="1"/>
  <c r="W216" i="1"/>
  <c r="T216" i="1"/>
  <c r="T229" i="1" s="1"/>
  <c r="R216" i="1"/>
  <c r="R229" i="1" s="1"/>
  <c r="Q216" i="1"/>
  <c r="P216" i="1"/>
  <c r="P229" i="1" s="1"/>
  <c r="O216" i="1"/>
  <c r="N216" i="1"/>
  <c r="N229" i="1" s="1"/>
  <c r="AG215" i="1"/>
  <c r="AF215" i="1"/>
  <c r="AE215" i="1"/>
  <c r="AD215" i="1"/>
  <c r="AD228" i="1" s="1"/>
  <c r="AC215" i="1"/>
  <c r="AB215" i="1"/>
  <c r="AB228" i="1" s="1"/>
  <c r="AA215" i="1"/>
  <c r="Z215" i="1"/>
  <c r="Z228" i="1" s="1"/>
  <c r="Y215" i="1"/>
  <c r="Y228" i="1" s="1"/>
  <c r="W215" i="1"/>
  <c r="W228" i="1" s="1"/>
  <c r="T215" i="1"/>
  <c r="T228" i="1" s="1"/>
  <c r="R215" i="1"/>
  <c r="R228" i="1" s="1"/>
  <c r="Q215" i="1"/>
  <c r="Q228" i="1" s="1"/>
  <c r="P215" i="1"/>
  <c r="O215" i="1"/>
  <c r="O228" i="1" s="1"/>
  <c r="N215" i="1"/>
  <c r="N228" i="1" s="1"/>
  <c r="AG214" i="1"/>
  <c r="AF214" i="1"/>
  <c r="AE214" i="1"/>
  <c r="AC214" i="1"/>
  <c r="AA214" i="1"/>
  <c r="Z214" i="1"/>
  <c r="Y214" i="1"/>
  <c r="W214" i="1"/>
  <c r="T214" i="1"/>
  <c r="R214" i="1"/>
  <c r="Q214" i="1"/>
  <c r="P214" i="1"/>
  <c r="O214" i="1"/>
  <c r="N214" i="1"/>
  <c r="AG213" i="1"/>
  <c r="AF213" i="1"/>
  <c r="AE213" i="1"/>
  <c r="AC213" i="1"/>
  <c r="AA213" i="1"/>
  <c r="Z213" i="1"/>
  <c r="Y213" i="1"/>
  <c r="W213" i="1"/>
  <c r="T213" i="1"/>
  <c r="S213" i="1"/>
  <c r="R213" i="1"/>
  <c r="Q213" i="1"/>
  <c r="P213" i="1"/>
  <c r="O213" i="1"/>
  <c r="N213" i="1"/>
  <c r="AG212" i="1"/>
  <c r="AF212" i="1"/>
  <c r="AE212" i="1"/>
  <c r="AD212" i="1"/>
  <c r="AC212" i="1"/>
  <c r="AA212" i="1"/>
  <c r="Y212" i="1"/>
  <c r="X212" i="1"/>
  <c r="W212" i="1"/>
  <c r="T212" i="1"/>
  <c r="R212" i="1"/>
  <c r="Q212" i="1"/>
  <c r="P212" i="1"/>
  <c r="O212" i="1"/>
  <c r="N212" i="1"/>
  <c r="AG211" i="1"/>
  <c r="AF211" i="1"/>
  <c r="AE211" i="1"/>
  <c r="AD211" i="1"/>
  <c r="AC211" i="1"/>
  <c r="AA211" i="1"/>
  <c r="Y211" i="1"/>
  <c r="W211" i="1"/>
  <c r="T211" i="1"/>
  <c r="R211" i="1"/>
  <c r="Q211" i="1"/>
  <c r="P211" i="1"/>
  <c r="O211" i="1"/>
  <c r="N211" i="1"/>
  <c r="AG210" i="1"/>
  <c r="AF210" i="1"/>
  <c r="AE210" i="1"/>
  <c r="AC210" i="1"/>
  <c r="AA210" i="1"/>
  <c r="Z210" i="1"/>
  <c r="Y210" i="1"/>
  <c r="W210" i="1"/>
  <c r="U210" i="1"/>
  <c r="T210" i="1"/>
  <c r="R210" i="1"/>
  <c r="Q210" i="1"/>
  <c r="P210" i="1"/>
  <c r="O210" i="1"/>
  <c r="N210" i="1"/>
  <c r="AD209" i="1"/>
  <c r="AD222" i="1" s="1"/>
  <c r="AB209" i="1"/>
  <c r="Z209" i="1"/>
  <c r="Z222" i="1" s="1"/>
  <c r="X209" i="1"/>
  <c r="X222" i="1" s="1"/>
  <c r="V209" i="1"/>
  <c r="V222" i="1" s="1"/>
  <c r="S209" i="1"/>
  <c r="U209" i="1" s="1"/>
  <c r="U222" i="1" s="1"/>
  <c r="AD208" i="1"/>
  <c r="AD221" i="1" s="1"/>
  <c r="AB208" i="1"/>
  <c r="Z208" i="1"/>
  <c r="Z221" i="1" s="1"/>
  <c r="X208" i="1"/>
  <c r="V208" i="1"/>
  <c r="V221" i="1" s="1"/>
  <c r="U208" i="1"/>
  <c r="U221" i="1" s="1"/>
  <c r="S208" i="1"/>
  <c r="S221" i="1" s="1"/>
  <c r="AD207" i="1"/>
  <c r="AB207" i="1"/>
  <c r="AB220" i="1" s="1"/>
  <c r="AB233" i="1" s="1"/>
  <c r="Z207" i="1"/>
  <c r="Z220" i="1" s="1"/>
  <c r="X207" i="1"/>
  <c r="S207" i="1"/>
  <c r="AD206" i="1"/>
  <c r="AD219" i="1" s="1"/>
  <c r="AB206" i="1"/>
  <c r="Z206" i="1"/>
  <c r="Z219" i="1" s="1"/>
  <c r="X206" i="1"/>
  <c r="X219" i="1" s="1"/>
  <c r="S206" i="1"/>
  <c r="S219" i="1" s="1"/>
  <c r="AD205" i="1"/>
  <c r="AD218" i="1" s="1"/>
  <c r="AD231" i="1" s="1"/>
  <c r="AB205" i="1"/>
  <c r="Z205" i="1"/>
  <c r="Z218" i="1" s="1"/>
  <c r="Z231" i="1" s="1"/>
  <c r="X205" i="1"/>
  <c r="V205" i="1"/>
  <c r="V218" i="1" s="1"/>
  <c r="U205" i="1"/>
  <c r="S205" i="1"/>
  <c r="AD204" i="1"/>
  <c r="AD217" i="1" s="1"/>
  <c r="AB204" i="1"/>
  <c r="AB217" i="1" s="1"/>
  <c r="Z204" i="1"/>
  <c r="Z217" i="1" s="1"/>
  <c r="X204" i="1"/>
  <c r="V204" i="1"/>
  <c r="V217" i="1" s="1"/>
  <c r="U204" i="1"/>
  <c r="U217" i="1" s="1"/>
  <c r="S204" i="1"/>
  <c r="S217" i="1" s="1"/>
  <c r="AD203" i="1"/>
  <c r="AB203" i="1"/>
  <c r="AB216" i="1" s="1"/>
  <c r="AB229" i="1" s="1"/>
  <c r="Z203" i="1"/>
  <c r="Z216" i="1" s="1"/>
  <c r="Z229" i="1" s="1"/>
  <c r="X203" i="1"/>
  <c r="S203" i="1"/>
  <c r="AD202" i="1"/>
  <c r="AB202" i="1"/>
  <c r="Z202" i="1"/>
  <c r="X202" i="1"/>
  <c r="X215" i="1" s="1"/>
  <c r="X228" i="1" s="1"/>
  <c r="S202" i="1"/>
  <c r="S215" i="1" s="1"/>
  <c r="S228" i="1" s="1"/>
  <c r="V228" i="1" s="1"/>
  <c r="AD201" i="1"/>
  <c r="AD214" i="1" s="1"/>
  <c r="AB201" i="1"/>
  <c r="AB214" i="1" s="1"/>
  <c r="Z201" i="1"/>
  <c r="X201" i="1"/>
  <c r="X214" i="1" s="1"/>
  <c r="V201" i="1"/>
  <c r="V214" i="1" s="1"/>
  <c r="S201" i="1"/>
  <c r="S214" i="1" s="1"/>
  <c r="AD200" i="1"/>
  <c r="AD213" i="1" s="1"/>
  <c r="AB200" i="1"/>
  <c r="AB213" i="1" s="1"/>
  <c r="Z200" i="1"/>
  <c r="X200" i="1"/>
  <c r="X213" i="1" s="1"/>
  <c r="V200" i="1"/>
  <c r="V213" i="1" s="1"/>
  <c r="U200" i="1"/>
  <c r="U213" i="1" s="1"/>
  <c r="S200" i="1"/>
  <c r="AD199" i="1"/>
  <c r="AD225" i="1" s="1"/>
  <c r="AB199" i="1"/>
  <c r="AB212" i="1" s="1"/>
  <c r="Z199" i="1"/>
  <c r="X199" i="1"/>
  <c r="S199" i="1"/>
  <c r="AD198" i="1"/>
  <c r="AD224" i="1" s="1"/>
  <c r="AB198" i="1"/>
  <c r="AB224" i="1" s="1"/>
  <c r="Z198" i="1"/>
  <c r="Z211" i="1" s="1"/>
  <c r="X198" i="1"/>
  <c r="X211" i="1" s="1"/>
  <c r="S198" i="1"/>
  <c r="V198" i="1" s="1"/>
  <c r="V211" i="1" s="1"/>
  <c r="AD197" i="1"/>
  <c r="AD210" i="1" s="1"/>
  <c r="AB197" i="1"/>
  <c r="AB210" i="1" s="1"/>
  <c r="Z197" i="1"/>
  <c r="X197" i="1"/>
  <c r="X210" i="1" s="1"/>
  <c r="V197" i="1"/>
  <c r="V210" i="1" s="1"/>
  <c r="U197" i="1"/>
  <c r="S197" i="1"/>
  <c r="S210" i="1" s="1"/>
  <c r="AD196" i="1"/>
  <c r="AB196" i="1"/>
  <c r="Z196" i="1"/>
  <c r="X196" i="1"/>
  <c r="V196" i="1"/>
  <c r="U196" i="1"/>
  <c r="S196" i="1"/>
  <c r="AD195" i="1"/>
  <c r="AB195" i="1"/>
  <c r="Z195" i="1"/>
  <c r="X195" i="1"/>
  <c r="S195" i="1"/>
  <c r="AD194" i="1"/>
  <c r="AB194" i="1"/>
  <c r="Z194" i="1"/>
  <c r="X194" i="1"/>
  <c r="S194" i="1"/>
  <c r="AD193" i="1"/>
  <c r="AB193" i="1"/>
  <c r="Z193" i="1"/>
  <c r="X193" i="1"/>
  <c r="V193" i="1"/>
  <c r="S193" i="1"/>
  <c r="U193" i="1" s="1"/>
  <c r="AD192" i="1"/>
  <c r="AB192" i="1"/>
  <c r="Z192" i="1"/>
  <c r="X192" i="1"/>
  <c r="V192" i="1"/>
  <c r="U192" i="1"/>
  <c r="S192" i="1"/>
  <c r="AD191" i="1"/>
  <c r="AB191" i="1"/>
  <c r="Z191" i="1"/>
  <c r="X191" i="1"/>
  <c r="S191" i="1"/>
  <c r="AD190" i="1"/>
  <c r="AB190" i="1"/>
  <c r="Z190" i="1"/>
  <c r="X190" i="1"/>
  <c r="S190" i="1"/>
  <c r="V190" i="1" s="1"/>
  <c r="AD189" i="1"/>
  <c r="AB189" i="1"/>
  <c r="Z189" i="1"/>
  <c r="X189" i="1"/>
  <c r="V189" i="1"/>
  <c r="U189" i="1"/>
  <c r="S189" i="1"/>
  <c r="AD188" i="1"/>
  <c r="AB188" i="1"/>
  <c r="Z188" i="1"/>
  <c r="X188" i="1"/>
  <c r="V188" i="1"/>
  <c r="U188" i="1"/>
  <c r="S188" i="1"/>
  <c r="AD187" i="1"/>
  <c r="AB187" i="1"/>
  <c r="Z187" i="1"/>
  <c r="X187" i="1"/>
  <c r="S187" i="1"/>
  <c r="V187" i="1" s="1"/>
  <c r="AD186" i="1"/>
  <c r="AB186" i="1"/>
  <c r="Z186" i="1"/>
  <c r="X186" i="1"/>
  <c r="S186" i="1"/>
  <c r="AD185" i="1"/>
  <c r="AB185" i="1"/>
  <c r="Z185" i="1"/>
  <c r="X185" i="1"/>
  <c r="V185" i="1"/>
  <c r="S185" i="1"/>
  <c r="U185" i="1" s="1"/>
  <c r="AD184" i="1"/>
  <c r="AB184" i="1"/>
  <c r="Z184" i="1"/>
  <c r="X184" i="1"/>
  <c r="V184" i="1"/>
  <c r="U184" i="1"/>
  <c r="S184" i="1"/>
  <c r="AD183" i="1"/>
  <c r="AB183" i="1"/>
  <c r="Z183" i="1"/>
  <c r="X183" i="1"/>
  <c r="S183" i="1"/>
  <c r="AD182" i="1"/>
  <c r="AB182" i="1"/>
  <c r="Z182" i="1"/>
  <c r="X182" i="1"/>
  <c r="S182" i="1"/>
  <c r="V182" i="1" s="1"/>
  <c r="AD181" i="1"/>
  <c r="AB181" i="1"/>
  <c r="Z181" i="1"/>
  <c r="X181" i="1"/>
  <c r="V181" i="1"/>
  <c r="S181" i="1"/>
  <c r="U181" i="1" s="1"/>
  <c r="AD180" i="1"/>
  <c r="AB180" i="1"/>
  <c r="Z180" i="1"/>
  <c r="X180" i="1"/>
  <c r="V180" i="1"/>
  <c r="U180" i="1"/>
  <c r="S180" i="1"/>
  <c r="AD179" i="1"/>
  <c r="AB179" i="1"/>
  <c r="Z179" i="1"/>
  <c r="X179" i="1"/>
  <c r="S179" i="1"/>
  <c r="V179" i="1" s="1"/>
  <c r="AD178" i="1"/>
  <c r="AB178" i="1"/>
  <c r="Z178" i="1"/>
  <c r="X178" i="1"/>
  <c r="S178" i="1"/>
  <c r="AD177" i="1"/>
  <c r="AB177" i="1"/>
  <c r="Z177" i="1"/>
  <c r="X177" i="1"/>
  <c r="V177" i="1"/>
  <c r="S177" i="1"/>
  <c r="U177" i="1" s="1"/>
  <c r="AD176" i="1"/>
  <c r="AB176" i="1"/>
  <c r="Z176" i="1"/>
  <c r="X176" i="1"/>
  <c r="V176" i="1"/>
  <c r="U176" i="1"/>
  <c r="S176" i="1"/>
  <c r="AD175" i="1"/>
  <c r="AB175" i="1"/>
  <c r="Z175" i="1"/>
  <c r="X175" i="1"/>
  <c r="S175" i="1"/>
  <c r="AD174" i="1"/>
  <c r="AB174" i="1"/>
  <c r="Z174" i="1"/>
  <c r="X174" i="1"/>
  <c r="S174" i="1"/>
  <c r="V174" i="1" s="1"/>
  <c r="AD173" i="1"/>
  <c r="AB173" i="1"/>
  <c r="Z173" i="1"/>
  <c r="X173" i="1"/>
  <c r="V173" i="1"/>
  <c r="U173" i="1"/>
  <c r="S173" i="1"/>
  <c r="AD172" i="1"/>
  <c r="AB172" i="1"/>
  <c r="Z172" i="1"/>
  <c r="X172" i="1"/>
  <c r="V172" i="1"/>
  <c r="U172" i="1"/>
  <c r="S172" i="1"/>
  <c r="AD171" i="1"/>
  <c r="AB171" i="1"/>
  <c r="Z171" i="1"/>
  <c r="X171" i="1"/>
  <c r="S171" i="1"/>
  <c r="V171" i="1" s="1"/>
  <c r="AD170" i="1"/>
  <c r="AB170" i="1"/>
  <c r="Z170" i="1"/>
  <c r="X170" i="1"/>
  <c r="S170" i="1"/>
  <c r="AD169" i="1"/>
  <c r="AB169" i="1"/>
  <c r="Z169" i="1"/>
  <c r="X169" i="1"/>
  <c r="V169" i="1"/>
  <c r="S169" i="1"/>
  <c r="U169" i="1" s="1"/>
  <c r="AD168" i="1"/>
  <c r="AB168" i="1"/>
  <c r="Z168" i="1"/>
  <c r="X168" i="1"/>
  <c r="V168" i="1"/>
  <c r="U168" i="1"/>
  <c r="S168" i="1"/>
  <c r="AD167" i="1"/>
  <c r="AB167" i="1"/>
  <c r="Z167" i="1"/>
  <c r="X167" i="1"/>
  <c r="S167" i="1"/>
  <c r="AD166" i="1"/>
  <c r="AB166" i="1"/>
  <c r="Z166" i="1"/>
  <c r="X166" i="1"/>
  <c r="S166" i="1"/>
  <c r="V166" i="1" s="1"/>
  <c r="AD165" i="1"/>
  <c r="AB165" i="1"/>
  <c r="Z165" i="1"/>
  <c r="X165" i="1"/>
  <c r="V165" i="1"/>
  <c r="U165" i="1"/>
  <c r="S165" i="1"/>
  <c r="AD164" i="1"/>
  <c r="AB164" i="1"/>
  <c r="Z164" i="1"/>
  <c r="X164" i="1"/>
  <c r="V164" i="1"/>
  <c r="U164" i="1"/>
  <c r="S164" i="1"/>
  <c r="AD163" i="1"/>
  <c r="AB163" i="1"/>
  <c r="Z163" i="1"/>
  <c r="X163" i="1"/>
  <c r="S163" i="1"/>
  <c r="V163" i="1" s="1"/>
  <c r="AD162" i="1"/>
  <c r="AB162" i="1"/>
  <c r="Z162" i="1"/>
  <c r="X162" i="1"/>
  <c r="S162" i="1"/>
  <c r="AD161" i="1"/>
  <c r="AB161" i="1"/>
  <c r="Z161" i="1"/>
  <c r="X161" i="1"/>
  <c r="V161" i="1"/>
  <c r="S161" i="1"/>
  <c r="U161" i="1" s="1"/>
  <c r="AD160" i="1"/>
  <c r="AB160" i="1"/>
  <c r="Z160" i="1"/>
  <c r="X160" i="1"/>
  <c r="V160" i="1"/>
  <c r="U160" i="1"/>
  <c r="S160" i="1"/>
  <c r="AD159" i="1"/>
  <c r="AB159" i="1"/>
  <c r="Z159" i="1"/>
  <c r="X159" i="1"/>
  <c r="S159" i="1"/>
  <c r="AD158" i="1"/>
  <c r="AB158" i="1"/>
  <c r="Z158" i="1"/>
  <c r="X158" i="1"/>
  <c r="S158" i="1"/>
  <c r="V158" i="1" s="1"/>
  <c r="AD157" i="1"/>
  <c r="AB157" i="1"/>
  <c r="Z157" i="1"/>
  <c r="X157" i="1"/>
  <c r="V157" i="1"/>
  <c r="S157" i="1"/>
  <c r="U157" i="1" s="1"/>
  <c r="AD156" i="1"/>
  <c r="AB156" i="1"/>
  <c r="Z156" i="1"/>
  <c r="X156" i="1"/>
  <c r="V156" i="1"/>
  <c r="U156" i="1"/>
  <c r="S156" i="1"/>
  <c r="AD155" i="1"/>
  <c r="AB155" i="1"/>
  <c r="Z155" i="1"/>
  <c r="X155" i="1"/>
  <c r="U155" i="1"/>
  <c r="S155" i="1"/>
  <c r="V155" i="1" s="1"/>
  <c r="AD154" i="1"/>
  <c r="AB154" i="1"/>
  <c r="Z154" i="1"/>
  <c r="X154" i="1"/>
  <c r="S154" i="1"/>
  <c r="AD153" i="1"/>
  <c r="AB153" i="1"/>
  <c r="Z153" i="1"/>
  <c r="X153" i="1"/>
  <c r="V153" i="1"/>
  <c r="S153" i="1"/>
  <c r="U153" i="1" s="1"/>
  <c r="AD152" i="1"/>
  <c r="AB152" i="1"/>
  <c r="Z152" i="1"/>
  <c r="X152" i="1"/>
  <c r="V152" i="1"/>
  <c r="U152" i="1"/>
  <c r="S152" i="1"/>
  <c r="AD151" i="1"/>
  <c r="AB151" i="1"/>
  <c r="Z151" i="1"/>
  <c r="X151" i="1"/>
  <c r="S151" i="1"/>
  <c r="AD150" i="1"/>
  <c r="AB150" i="1"/>
  <c r="Z150" i="1"/>
  <c r="X150" i="1"/>
  <c r="S150" i="1"/>
  <c r="V150" i="1" s="1"/>
  <c r="AD149" i="1"/>
  <c r="AB149" i="1"/>
  <c r="Z149" i="1"/>
  <c r="X149" i="1"/>
  <c r="V149" i="1"/>
  <c r="S149" i="1"/>
  <c r="U149" i="1" s="1"/>
  <c r="AD148" i="1"/>
  <c r="AB148" i="1"/>
  <c r="Z148" i="1"/>
  <c r="X148" i="1"/>
  <c r="V148" i="1"/>
  <c r="U148" i="1"/>
  <c r="S148" i="1"/>
  <c r="AD147" i="1"/>
  <c r="AB147" i="1"/>
  <c r="Z147" i="1"/>
  <c r="X147" i="1"/>
  <c r="S147" i="1"/>
  <c r="V147" i="1" s="1"/>
  <c r="AD146" i="1"/>
  <c r="AB146" i="1"/>
  <c r="Z146" i="1"/>
  <c r="X146" i="1"/>
  <c r="S146" i="1"/>
  <c r="AD145" i="1"/>
  <c r="AB145" i="1"/>
  <c r="Z145" i="1"/>
  <c r="X145" i="1"/>
  <c r="V145" i="1"/>
  <c r="S145" i="1"/>
  <c r="U145" i="1" s="1"/>
  <c r="AD144" i="1"/>
  <c r="AB144" i="1"/>
  <c r="Z144" i="1"/>
  <c r="X144" i="1"/>
  <c r="V144" i="1"/>
  <c r="U144" i="1"/>
  <c r="S144" i="1"/>
  <c r="AD143" i="1"/>
  <c r="AB143" i="1"/>
  <c r="Z143" i="1"/>
  <c r="X143" i="1"/>
  <c r="S143" i="1"/>
  <c r="AD142" i="1"/>
  <c r="AB142" i="1"/>
  <c r="Z142" i="1"/>
  <c r="X142" i="1"/>
  <c r="S142" i="1"/>
  <c r="V142" i="1" s="1"/>
  <c r="AD141" i="1"/>
  <c r="AB141" i="1"/>
  <c r="Z141" i="1"/>
  <c r="X141" i="1"/>
  <c r="V141" i="1"/>
  <c r="S141" i="1"/>
  <c r="U141" i="1" s="1"/>
  <c r="AD140" i="1"/>
  <c r="AB140" i="1"/>
  <c r="Z140" i="1"/>
  <c r="X140" i="1"/>
  <c r="V140" i="1"/>
  <c r="U140" i="1"/>
  <c r="S140" i="1"/>
  <c r="AD139" i="1"/>
  <c r="AB139" i="1"/>
  <c r="Z139" i="1"/>
  <c r="X139" i="1"/>
  <c r="S139" i="1"/>
  <c r="V139" i="1" s="1"/>
  <c r="AD138" i="1"/>
  <c r="AB138" i="1"/>
  <c r="Z138" i="1"/>
  <c r="X138" i="1"/>
  <c r="S138" i="1"/>
  <c r="AD137" i="1"/>
  <c r="AB137" i="1"/>
  <c r="Z137" i="1"/>
  <c r="X137" i="1"/>
  <c r="V137" i="1"/>
  <c r="S137" i="1"/>
  <c r="U137" i="1" s="1"/>
  <c r="AD136" i="1"/>
  <c r="AB136" i="1"/>
  <c r="Z136" i="1"/>
  <c r="X136" i="1"/>
  <c r="V136" i="1"/>
  <c r="U136" i="1"/>
  <c r="S136" i="1"/>
  <c r="AD135" i="1"/>
  <c r="AB135" i="1"/>
  <c r="Z135" i="1"/>
  <c r="X135" i="1"/>
  <c r="S135" i="1"/>
  <c r="AD134" i="1"/>
  <c r="AB134" i="1"/>
  <c r="Z134" i="1"/>
  <c r="X134" i="1"/>
  <c r="S134" i="1"/>
  <c r="V134" i="1" s="1"/>
  <c r="AD133" i="1"/>
  <c r="AB133" i="1"/>
  <c r="Z133" i="1"/>
  <c r="X133" i="1"/>
  <c r="V133" i="1"/>
  <c r="U133" i="1"/>
  <c r="S133" i="1"/>
  <c r="AD132" i="1"/>
  <c r="AB132" i="1"/>
  <c r="Z132" i="1"/>
  <c r="X132" i="1"/>
  <c r="V132" i="1"/>
  <c r="U132" i="1"/>
  <c r="S132" i="1"/>
  <c r="AD131" i="1"/>
  <c r="AB131" i="1"/>
  <c r="Z131" i="1"/>
  <c r="X131" i="1"/>
  <c r="S131" i="1"/>
  <c r="V131" i="1" s="1"/>
  <c r="AD130" i="1"/>
  <c r="AB130" i="1"/>
  <c r="Z130" i="1"/>
  <c r="X130" i="1"/>
  <c r="S130" i="1"/>
  <c r="AA129" i="1"/>
  <c r="Y129" i="1"/>
  <c r="X129" i="1"/>
  <c r="W129" i="1"/>
  <c r="U129" i="1"/>
  <c r="R129" i="1"/>
  <c r="Q129" i="1"/>
  <c r="P129" i="1"/>
  <c r="O129" i="1"/>
  <c r="N129" i="1"/>
  <c r="AA128" i="1"/>
  <c r="Y128" i="1"/>
  <c r="X128" i="1"/>
  <c r="W128" i="1"/>
  <c r="T128" i="1"/>
  <c r="S128" i="1"/>
  <c r="R128" i="1"/>
  <c r="Q128" i="1"/>
  <c r="P128" i="1"/>
  <c r="O128" i="1"/>
  <c r="N128" i="1"/>
  <c r="AA127" i="1"/>
  <c r="Y127" i="1"/>
  <c r="W127" i="1"/>
  <c r="S127" i="1"/>
  <c r="R127" i="1"/>
  <c r="Q127" i="1"/>
  <c r="P127" i="1"/>
  <c r="O127" i="1"/>
  <c r="N127" i="1"/>
  <c r="AA126" i="1"/>
  <c r="Y126" i="1"/>
  <c r="W126" i="1"/>
  <c r="U126" i="1"/>
  <c r="S126" i="1"/>
  <c r="R126" i="1"/>
  <c r="Q126" i="1"/>
  <c r="P126" i="1"/>
  <c r="O126" i="1"/>
  <c r="N126" i="1"/>
  <c r="AA125" i="1"/>
  <c r="Y125" i="1"/>
  <c r="X125" i="1"/>
  <c r="W125" i="1"/>
  <c r="R125" i="1"/>
  <c r="Q125" i="1"/>
  <c r="P125" i="1"/>
  <c r="O125" i="1"/>
  <c r="N125" i="1"/>
  <c r="AA124" i="1"/>
  <c r="Y124" i="1"/>
  <c r="X124" i="1"/>
  <c r="W124" i="1"/>
  <c r="S124" i="1"/>
  <c r="R124" i="1"/>
  <c r="Q124" i="1"/>
  <c r="P124" i="1"/>
  <c r="O124" i="1"/>
  <c r="N124" i="1"/>
  <c r="AA123" i="1"/>
  <c r="Y123" i="1"/>
  <c r="X123" i="1"/>
  <c r="W123" i="1"/>
  <c r="S123" i="1"/>
  <c r="R123" i="1"/>
  <c r="Q123" i="1"/>
  <c r="P123" i="1"/>
  <c r="O123" i="1"/>
  <c r="N123" i="1"/>
  <c r="AA122" i="1"/>
  <c r="Y122" i="1"/>
  <c r="X122" i="1"/>
  <c r="W122" i="1"/>
  <c r="U122" i="1"/>
  <c r="R122" i="1"/>
  <c r="Q122" i="1"/>
  <c r="P122" i="1"/>
  <c r="O122" i="1"/>
  <c r="N122" i="1"/>
  <c r="AA121" i="1"/>
  <c r="Y121" i="1"/>
  <c r="X121" i="1"/>
  <c r="W121" i="1"/>
  <c r="U121" i="1"/>
  <c r="R121" i="1"/>
  <c r="Q121" i="1"/>
  <c r="P121" i="1"/>
  <c r="O121" i="1"/>
  <c r="N121" i="1"/>
  <c r="AA120" i="1"/>
  <c r="Y120" i="1"/>
  <c r="X120" i="1"/>
  <c r="W120" i="1"/>
  <c r="T120" i="1"/>
  <c r="S120" i="1"/>
  <c r="R120" i="1"/>
  <c r="Q120" i="1"/>
  <c r="P120" i="1"/>
  <c r="O120" i="1"/>
  <c r="N120" i="1"/>
  <c r="AD119" i="1"/>
  <c r="AB119" i="1"/>
  <c r="AB129" i="1" s="1"/>
  <c r="Z119" i="1"/>
  <c r="Z129" i="1" s="1"/>
  <c r="X119" i="1"/>
  <c r="U119" i="1"/>
  <c r="T119" i="1"/>
  <c r="T129" i="1" s="1"/>
  <c r="S119" i="1"/>
  <c r="S129" i="1" s="1"/>
  <c r="AD118" i="1"/>
  <c r="AB118" i="1"/>
  <c r="AB128" i="1" s="1"/>
  <c r="Z118" i="1"/>
  <c r="Z128" i="1" s="1"/>
  <c r="X118" i="1"/>
  <c r="U118" i="1"/>
  <c r="U128" i="1" s="1"/>
  <c r="T118" i="1"/>
  <c r="S118" i="1"/>
  <c r="V118" i="1" s="1"/>
  <c r="V128" i="1" s="1"/>
  <c r="AD117" i="1"/>
  <c r="AB117" i="1"/>
  <c r="AB127" i="1" s="1"/>
  <c r="Z117" i="1"/>
  <c r="Z127" i="1" s="1"/>
  <c r="X117" i="1"/>
  <c r="X127" i="1" s="1"/>
  <c r="U117" i="1"/>
  <c r="U127" i="1" s="1"/>
  <c r="T117" i="1"/>
  <c r="T127" i="1" s="1"/>
  <c r="S117" i="1"/>
  <c r="V117" i="1" s="1"/>
  <c r="V127" i="1" s="1"/>
  <c r="AD116" i="1"/>
  <c r="AB116" i="1"/>
  <c r="AB126" i="1" s="1"/>
  <c r="Z116" i="1"/>
  <c r="Z126" i="1" s="1"/>
  <c r="X116" i="1"/>
  <c r="X126" i="1" s="1"/>
  <c r="U116" i="1"/>
  <c r="T116" i="1"/>
  <c r="T126" i="1" s="1"/>
  <c r="S116" i="1"/>
  <c r="V116" i="1" s="1"/>
  <c r="V126" i="1" s="1"/>
  <c r="AD115" i="1"/>
  <c r="AB115" i="1"/>
  <c r="AB125" i="1" s="1"/>
  <c r="Z115" i="1"/>
  <c r="Z125" i="1" s="1"/>
  <c r="X115" i="1"/>
  <c r="U115" i="1"/>
  <c r="U125" i="1" s="1"/>
  <c r="T115" i="1"/>
  <c r="T125" i="1" s="1"/>
  <c r="S115" i="1"/>
  <c r="V115" i="1" s="1"/>
  <c r="V125" i="1" s="1"/>
  <c r="AD114" i="1"/>
  <c r="AB114" i="1"/>
  <c r="AB124" i="1" s="1"/>
  <c r="Z114" i="1"/>
  <c r="Z124" i="1" s="1"/>
  <c r="X114" i="1"/>
  <c r="U114" i="1"/>
  <c r="U124" i="1" s="1"/>
  <c r="T114" i="1"/>
  <c r="T124" i="1" s="1"/>
  <c r="S114" i="1"/>
  <c r="V114" i="1" s="1"/>
  <c r="V124" i="1" s="1"/>
  <c r="AD113" i="1"/>
  <c r="AB113" i="1"/>
  <c r="AB123" i="1" s="1"/>
  <c r="Z113" i="1"/>
  <c r="Z123" i="1" s="1"/>
  <c r="X113" i="1"/>
  <c r="U113" i="1"/>
  <c r="U123" i="1" s="1"/>
  <c r="T113" i="1"/>
  <c r="T123" i="1" s="1"/>
  <c r="S113" i="1"/>
  <c r="V113" i="1" s="1"/>
  <c r="V123" i="1" s="1"/>
  <c r="AD112" i="1"/>
  <c r="AB112" i="1"/>
  <c r="AB122" i="1" s="1"/>
  <c r="Z112" i="1"/>
  <c r="Z122" i="1" s="1"/>
  <c r="X112" i="1"/>
  <c r="U112" i="1"/>
  <c r="T112" i="1"/>
  <c r="T122" i="1" s="1"/>
  <c r="S112" i="1"/>
  <c r="S122" i="1" s="1"/>
  <c r="AD111" i="1"/>
  <c r="AB111" i="1"/>
  <c r="AB121" i="1" s="1"/>
  <c r="Z111" i="1"/>
  <c r="Z121" i="1" s="1"/>
  <c r="X111" i="1"/>
  <c r="U111" i="1"/>
  <c r="T111" i="1"/>
  <c r="T121" i="1" s="1"/>
  <c r="S111" i="1"/>
  <c r="S121" i="1" s="1"/>
  <c r="AD110" i="1"/>
  <c r="AB110" i="1"/>
  <c r="AB120" i="1" s="1"/>
  <c r="Z110" i="1"/>
  <c r="Z120" i="1" s="1"/>
  <c r="X110" i="1"/>
  <c r="U110" i="1"/>
  <c r="U120" i="1" s="1"/>
  <c r="T110" i="1"/>
  <c r="S110" i="1"/>
  <c r="V110" i="1" s="1"/>
  <c r="V120" i="1" s="1"/>
  <c r="AD99" i="1"/>
  <c r="AB99" i="1"/>
  <c r="Z99" i="1"/>
  <c r="X99" i="1"/>
  <c r="U99" i="1"/>
  <c r="T99" i="1"/>
  <c r="S99" i="1"/>
  <c r="V99" i="1" s="1"/>
  <c r="AD98" i="1"/>
  <c r="AB98" i="1"/>
  <c r="Z98" i="1"/>
  <c r="X98" i="1"/>
  <c r="U98" i="1"/>
  <c r="T98" i="1"/>
  <c r="S98" i="1"/>
  <c r="V98" i="1" s="1"/>
  <c r="AD97" i="1"/>
  <c r="AB97" i="1"/>
  <c r="Z97" i="1"/>
  <c r="X97" i="1"/>
  <c r="U97" i="1"/>
  <c r="T97" i="1"/>
  <c r="S97" i="1"/>
  <c r="V97" i="1" s="1"/>
  <c r="AD96" i="1"/>
  <c r="AB96" i="1"/>
  <c r="Z96" i="1"/>
  <c r="X96" i="1"/>
  <c r="U96" i="1"/>
  <c r="T96" i="1"/>
  <c r="S96" i="1"/>
  <c r="V96" i="1" s="1"/>
  <c r="AD95" i="1"/>
  <c r="AB95" i="1"/>
  <c r="Z95" i="1"/>
  <c r="X95" i="1"/>
  <c r="U95" i="1"/>
  <c r="T95" i="1"/>
  <c r="S95" i="1"/>
  <c r="V95" i="1" s="1"/>
  <c r="AD94" i="1"/>
  <c r="AB94" i="1"/>
  <c r="Z94" i="1"/>
  <c r="X94" i="1"/>
  <c r="U94" i="1"/>
  <c r="T94" i="1"/>
  <c r="S94" i="1"/>
  <c r="V94" i="1" s="1"/>
  <c r="AD93" i="1"/>
  <c r="AB93" i="1"/>
  <c r="Z93" i="1"/>
  <c r="X93" i="1"/>
  <c r="U93" i="1"/>
  <c r="T93" i="1"/>
  <c r="S93" i="1"/>
  <c r="V93" i="1" s="1"/>
  <c r="AD92" i="1"/>
  <c r="AB92" i="1"/>
  <c r="Z92" i="1"/>
  <c r="X92" i="1"/>
  <c r="U92" i="1"/>
  <c r="T92" i="1"/>
  <c r="S92" i="1"/>
  <c r="V92" i="1" s="1"/>
  <c r="AD91" i="1"/>
  <c r="AB91" i="1"/>
  <c r="Z91" i="1"/>
  <c r="X91" i="1"/>
  <c r="U91" i="1"/>
  <c r="T91" i="1"/>
  <c r="S91" i="1"/>
  <c r="V91" i="1" s="1"/>
  <c r="AD90" i="1"/>
  <c r="AB90" i="1"/>
  <c r="Z90" i="1"/>
  <c r="X90" i="1"/>
  <c r="U90" i="1"/>
  <c r="T90" i="1"/>
  <c r="S90" i="1"/>
  <c r="V90" i="1" s="1"/>
  <c r="AD89" i="1"/>
  <c r="AB89" i="1"/>
  <c r="Z89" i="1"/>
  <c r="X89" i="1"/>
  <c r="U89" i="1"/>
  <c r="T89" i="1"/>
  <c r="S89" i="1"/>
  <c r="V89" i="1" s="1"/>
  <c r="AD88" i="1"/>
  <c r="AB88" i="1"/>
  <c r="Z88" i="1"/>
  <c r="X88" i="1"/>
  <c r="U88" i="1"/>
  <c r="T88" i="1"/>
  <c r="S88" i="1"/>
  <c r="V88" i="1" s="1"/>
  <c r="AD87" i="1"/>
  <c r="AB87" i="1"/>
  <c r="Z87" i="1"/>
  <c r="X87" i="1"/>
  <c r="U87" i="1"/>
  <c r="T87" i="1"/>
  <c r="S87" i="1"/>
  <c r="V87" i="1" s="1"/>
  <c r="AD86" i="1"/>
  <c r="AB86" i="1"/>
  <c r="Z86" i="1"/>
  <c r="X86" i="1"/>
  <c r="U86" i="1"/>
  <c r="T86" i="1"/>
  <c r="S86" i="1"/>
  <c r="V86" i="1" s="1"/>
  <c r="AD85" i="1"/>
  <c r="AB85" i="1"/>
  <c r="Z85" i="1"/>
  <c r="X85" i="1"/>
  <c r="U85" i="1"/>
  <c r="T85" i="1"/>
  <c r="S85" i="1"/>
  <c r="V85" i="1" s="1"/>
  <c r="AD84" i="1"/>
  <c r="AB84" i="1"/>
  <c r="Z84" i="1"/>
  <c r="X84" i="1"/>
  <c r="U84" i="1"/>
  <c r="T84" i="1"/>
  <c r="S84" i="1"/>
  <c r="V84" i="1" s="1"/>
  <c r="AD83" i="1"/>
  <c r="AB83" i="1"/>
  <c r="Z83" i="1"/>
  <c r="X83" i="1"/>
  <c r="U83" i="1"/>
  <c r="T83" i="1"/>
  <c r="S83" i="1"/>
  <c r="V83" i="1" s="1"/>
  <c r="AD82" i="1"/>
  <c r="AB82" i="1"/>
  <c r="Z82" i="1"/>
  <c r="X82" i="1"/>
  <c r="U82" i="1"/>
  <c r="T82" i="1"/>
  <c r="S82" i="1"/>
  <c r="V82" i="1" s="1"/>
  <c r="AD81" i="1"/>
  <c r="AB81" i="1"/>
  <c r="Z81" i="1"/>
  <c r="X81" i="1"/>
  <c r="U81" i="1"/>
  <c r="T81" i="1"/>
  <c r="S81" i="1"/>
  <c r="V81" i="1" s="1"/>
  <c r="AD80" i="1"/>
  <c r="AB80" i="1"/>
  <c r="Z80" i="1"/>
  <c r="X80" i="1"/>
  <c r="U80" i="1"/>
  <c r="T80" i="1"/>
  <c r="S80" i="1"/>
  <c r="V80" i="1" s="1"/>
  <c r="AD79" i="1"/>
  <c r="AB79" i="1"/>
  <c r="Z79" i="1"/>
  <c r="X79" i="1"/>
  <c r="U79" i="1"/>
  <c r="T79" i="1"/>
  <c r="S79" i="1"/>
  <c r="V79" i="1" s="1"/>
  <c r="AD78" i="1"/>
  <c r="AB78" i="1"/>
  <c r="Z78" i="1"/>
  <c r="X78" i="1"/>
  <c r="U78" i="1"/>
  <c r="T78" i="1"/>
  <c r="S78" i="1"/>
  <c r="V78" i="1" s="1"/>
  <c r="AD77" i="1"/>
  <c r="AB77" i="1"/>
  <c r="Z77" i="1"/>
  <c r="X77" i="1"/>
  <c r="U77" i="1"/>
  <c r="T77" i="1"/>
  <c r="S77" i="1"/>
  <c r="V77" i="1" s="1"/>
  <c r="AD76" i="1"/>
  <c r="AB76" i="1"/>
  <c r="Z76" i="1"/>
  <c r="X76" i="1"/>
  <c r="U76" i="1"/>
  <c r="T76" i="1"/>
  <c r="S76" i="1"/>
  <c r="V76" i="1" s="1"/>
  <c r="AD75" i="1"/>
  <c r="AB75" i="1"/>
  <c r="Z75" i="1"/>
  <c r="X75" i="1"/>
  <c r="U75" i="1"/>
  <c r="T75" i="1"/>
  <c r="S75" i="1"/>
  <c r="V75" i="1" s="1"/>
  <c r="AD74" i="1"/>
  <c r="AB74" i="1"/>
  <c r="Z74" i="1"/>
  <c r="X74" i="1"/>
  <c r="U74" i="1"/>
  <c r="T74" i="1"/>
  <c r="S74" i="1"/>
  <c r="V74" i="1" s="1"/>
  <c r="AD73" i="1"/>
  <c r="AB73" i="1"/>
  <c r="Z73" i="1"/>
  <c r="X73" i="1"/>
  <c r="U73" i="1"/>
  <c r="T73" i="1"/>
  <c r="S73" i="1"/>
  <c r="V73" i="1" s="1"/>
  <c r="AD72" i="1"/>
  <c r="AB72" i="1"/>
  <c r="Z72" i="1"/>
  <c r="X72" i="1"/>
  <c r="U72" i="1"/>
  <c r="T72" i="1"/>
  <c r="S72" i="1"/>
  <c r="V72" i="1" s="1"/>
  <c r="AD71" i="1"/>
  <c r="AB71" i="1"/>
  <c r="Z71" i="1"/>
  <c r="X71" i="1"/>
  <c r="U71" i="1"/>
  <c r="T71" i="1"/>
  <c r="S71" i="1"/>
  <c r="V71" i="1" s="1"/>
  <c r="AD70" i="1"/>
  <c r="AB70" i="1"/>
  <c r="Z70" i="1"/>
  <c r="X70" i="1"/>
  <c r="U70" i="1"/>
  <c r="T70" i="1"/>
  <c r="S70" i="1"/>
  <c r="V70" i="1" s="1"/>
  <c r="AD69" i="1"/>
  <c r="AB69" i="1"/>
  <c r="Z69" i="1"/>
  <c r="X69" i="1"/>
  <c r="U69" i="1"/>
  <c r="T69" i="1"/>
  <c r="S69" i="1"/>
  <c r="V69" i="1" s="1"/>
  <c r="AD68" i="1"/>
  <c r="AB68" i="1"/>
  <c r="Z68" i="1"/>
  <c r="X68" i="1"/>
  <c r="U68" i="1"/>
  <c r="T68" i="1"/>
  <c r="S68" i="1"/>
  <c r="V68" i="1" s="1"/>
  <c r="AD67" i="1"/>
  <c r="AB67" i="1"/>
  <c r="Z67" i="1"/>
  <c r="X67" i="1"/>
  <c r="U67" i="1"/>
  <c r="T67" i="1"/>
  <c r="S67" i="1"/>
  <c r="V67" i="1" s="1"/>
  <c r="AD66" i="1"/>
  <c r="AB66" i="1"/>
  <c r="Z66" i="1"/>
  <c r="X66" i="1"/>
  <c r="U66" i="1"/>
  <c r="T66" i="1"/>
  <c r="S66" i="1"/>
  <c r="V66" i="1" s="1"/>
  <c r="AD65" i="1"/>
  <c r="AB65" i="1"/>
  <c r="Z65" i="1"/>
  <c r="X65" i="1"/>
  <c r="U65" i="1"/>
  <c r="T65" i="1"/>
  <c r="S65" i="1"/>
  <c r="V65" i="1" s="1"/>
  <c r="AD64" i="1"/>
  <c r="AB64" i="1"/>
  <c r="Z64" i="1"/>
  <c r="X64" i="1"/>
  <c r="U64" i="1"/>
  <c r="T64" i="1"/>
  <c r="S64" i="1"/>
  <c r="V64" i="1" s="1"/>
  <c r="AD63" i="1"/>
  <c r="AB63" i="1"/>
  <c r="Z63" i="1"/>
  <c r="X63" i="1"/>
  <c r="U63" i="1"/>
  <c r="T63" i="1"/>
  <c r="S63" i="1"/>
  <c r="V63" i="1" s="1"/>
  <c r="AD62" i="1"/>
  <c r="AB62" i="1"/>
  <c r="Z62" i="1"/>
  <c r="X62" i="1"/>
  <c r="U62" i="1"/>
  <c r="T62" i="1"/>
  <c r="S62" i="1"/>
  <c r="V62" i="1" s="1"/>
  <c r="AD61" i="1"/>
  <c r="AB61" i="1"/>
  <c r="Z61" i="1"/>
  <c r="X61" i="1"/>
  <c r="U61" i="1"/>
  <c r="T61" i="1"/>
  <c r="S61" i="1"/>
  <c r="V61" i="1" s="1"/>
  <c r="AD60" i="1"/>
  <c r="AB60" i="1"/>
  <c r="Z60" i="1"/>
  <c r="X60" i="1"/>
  <c r="U60" i="1"/>
  <c r="T60" i="1"/>
  <c r="S60" i="1"/>
  <c r="V60" i="1" s="1"/>
  <c r="AD59" i="1"/>
  <c r="AB59" i="1"/>
  <c r="Z59" i="1"/>
  <c r="X59" i="1"/>
  <c r="U59" i="1"/>
  <c r="T59" i="1"/>
  <c r="S59" i="1"/>
  <c r="V59" i="1" s="1"/>
  <c r="AD58" i="1"/>
  <c r="AB58" i="1"/>
  <c r="Z58" i="1"/>
  <c r="X58" i="1"/>
  <c r="U58" i="1"/>
  <c r="T58" i="1"/>
  <c r="S58" i="1"/>
  <c r="V58" i="1" s="1"/>
  <c r="AD57" i="1"/>
  <c r="AB57" i="1"/>
  <c r="Z57" i="1"/>
  <c r="X57" i="1"/>
  <c r="U57" i="1"/>
  <c r="T57" i="1"/>
  <c r="S57" i="1"/>
  <c r="V57" i="1" s="1"/>
  <c r="AD56" i="1"/>
  <c r="AB56" i="1"/>
  <c r="Z56" i="1"/>
  <c r="X56" i="1"/>
  <c r="U56" i="1"/>
  <c r="T56" i="1"/>
  <c r="S56" i="1"/>
  <c r="V56" i="1" s="1"/>
  <c r="AD55" i="1"/>
  <c r="AB55" i="1"/>
  <c r="Z55" i="1"/>
  <c r="X55" i="1"/>
  <c r="U55" i="1"/>
  <c r="T55" i="1"/>
  <c r="S55" i="1"/>
  <c r="V55" i="1" s="1"/>
  <c r="AD54" i="1"/>
  <c r="AB54" i="1"/>
  <c r="Z54" i="1"/>
  <c r="X54" i="1"/>
  <c r="U54" i="1"/>
  <c r="T54" i="1"/>
  <c r="S54" i="1"/>
  <c r="V54" i="1" s="1"/>
  <c r="AD53" i="1"/>
  <c r="AB53" i="1"/>
  <c r="Z53" i="1"/>
  <c r="X53" i="1"/>
  <c r="U53" i="1"/>
  <c r="T53" i="1"/>
  <c r="S53" i="1"/>
  <c r="V53" i="1" s="1"/>
  <c r="AD52" i="1"/>
  <c r="AB52" i="1"/>
  <c r="Z52" i="1"/>
  <c r="X52" i="1"/>
  <c r="U52" i="1"/>
  <c r="T52" i="1"/>
  <c r="S52" i="1"/>
  <c r="V52" i="1" s="1"/>
  <c r="AD51" i="1"/>
  <c r="AB51" i="1"/>
  <c r="Z51" i="1"/>
  <c r="X51" i="1"/>
  <c r="U51" i="1"/>
  <c r="T51" i="1"/>
  <c r="S51" i="1"/>
  <c r="V51" i="1" s="1"/>
  <c r="AD50" i="1"/>
  <c r="AB50" i="1"/>
  <c r="Z50" i="1"/>
  <c r="X50" i="1"/>
  <c r="U50" i="1"/>
  <c r="T50" i="1"/>
  <c r="S50" i="1"/>
  <c r="V50" i="1" s="1"/>
  <c r="AD49" i="1"/>
  <c r="AB49" i="1"/>
  <c r="Z49" i="1"/>
  <c r="X49" i="1"/>
  <c r="U49" i="1"/>
  <c r="T49" i="1"/>
  <c r="S49" i="1"/>
  <c r="V49" i="1" s="1"/>
  <c r="R49" i="1"/>
  <c r="Q49" i="1"/>
  <c r="AD48" i="1"/>
  <c r="AB48" i="1"/>
  <c r="Z48" i="1"/>
  <c r="X48" i="1"/>
  <c r="V48" i="1"/>
  <c r="S48" i="1"/>
  <c r="R48" i="1"/>
  <c r="Q48" i="1"/>
  <c r="AD47" i="1"/>
  <c r="AB47" i="1"/>
  <c r="Z47" i="1"/>
  <c r="X47" i="1"/>
  <c r="V47" i="1"/>
  <c r="U47" i="1"/>
  <c r="T47" i="1"/>
  <c r="S47" i="1"/>
  <c r="R47" i="1"/>
  <c r="Q47" i="1"/>
  <c r="AD46" i="1"/>
  <c r="AB46" i="1"/>
  <c r="Z46" i="1"/>
  <c r="X46" i="1"/>
  <c r="V46" i="1"/>
  <c r="S46" i="1"/>
  <c r="U46" i="1" s="1"/>
  <c r="R46" i="1"/>
  <c r="Q46" i="1"/>
  <c r="AD45" i="1"/>
  <c r="AB45" i="1"/>
  <c r="Z45" i="1"/>
  <c r="X45" i="1"/>
  <c r="U45" i="1"/>
  <c r="T45" i="1"/>
  <c r="S45" i="1"/>
  <c r="V45" i="1" s="1"/>
  <c r="R45" i="1"/>
  <c r="Q45" i="1"/>
  <c r="AD44" i="1"/>
  <c r="AB44" i="1"/>
  <c r="Z44" i="1"/>
  <c r="X44" i="1"/>
  <c r="S44" i="1"/>
  <c r="R44" i="1"/>
  <c r="Q44" i="1"/>
  <c r="AD43" i="1"/>
  <c r="AB43" i="1"/>
  <c r="Z43" i="1"/>
  <c r="X43" i="1"/>
  <c r="V43" i="1"/>
  <c r="U43" i="1"/>
  <c r="T43" i="1"/>
  <c r="S43" i="1"/>
  <c r="R43" i="1"/>
  <c r="Q43" i="1"/>
  <c r="AD42" i="1"/>
  <c r="AB42" i="1"/>
  <c r="Z42" i="1"/>
  <c r="X42" i="1"/>
  <c r="V42" i="1"/>
  <c r="S42" i="1"/>
  <c r="U42" i="1" s="1"/>
  <c r="R42" i="1"/>
  <c r="Q42" i="1"/>
  <c r="AD41" i="1"/>
  <c r="AB41" i="1"/>
  <c r="Z41" i="1"/>
  <c r="X41" i="1"/>
  <c r="U41" i="1"/>
  <c r="T41" i="1"/>
  <c r="S41" i="1"/>
  <c r="V41" i="1" s="1"/>
  <c r="R41" i="1"/>
  <c r="Q41" i="1"/>
  <c r="AD40" i="1"/>
  <c r="AB40" i="1"/>
  <c r="Z40" i="1"/>
  <c r="X40" i="1"/>
  <c r="S40" i="1"/>
  <c r="R40" i="1"/>
  <c r="Q40" i="1"/>
  <c r="AD39" i="1"/>
  <c r="AB39" i="1"/>
  <c r="Z39" i="1"/>
  <c r="X39" i="1"/>
  <c r="V39" i="1"/>
  <c r="U39" i="1"/>
  <c r="T39" i="1"/>
  <c r="S39" i="1"/>
  <c r="R39" i="1"/>
  <c r="Q39" i="1"/>
  <c r="AD38" i="1"/>
  <c r="AB38" i="1"/>
  <c r="Z38" i="1"/>
  <c r="X38" i="1"/>
  <c r="V38" i="1"/>
  <c r="S38" i="1"/>
  <c r="U38" i="1" s="1"/>
  <c r="R38" i="1"/>
  <c r="Q38" i="1"/>
  <c r="AD37" i="1"/>
  <c r="AB37" i="1"/>
  <c r="Z37" i="1"/>
  <c r="X37" i="1"/>
  <c r="U37" i="1"/>
  <c r="T37" i="1"/>
  <c r="S37" i="1"/>
  <c r="V37" i="1" s="1"/>
  <c r="R37" i="1"/>
  <c r="Q37" i="1"/>
  <c r="AD36" i="1"/>
  <c r="AB36" i="1"/>
  <c r="Z36" i="1"/>
  <c r="X36" i="1"/>
  <c r="S36" i="1"/>
  <c r="R36" i="1"/>
  <c r="Q36" i="1"/>
  <c r="AD35" i="1"/>
  <c r="AB35" i="1"/>
  <c r="Z35" i="1"/>
  <c r="X35" i="1"/>
  <c r="V35" i="1"/>
  <c r="U35" i="1"/>
  <c r="T35" i="1"/>
  <c r="S35" i="1"/>
  <c r="R35" i="1"/>
  <c r="Q35" i="1"/>
  <c r="AD34" i="1"/>
  <c r="AB34" i="1"/>
  <c r="Z34" i="1"/>
  <c r="X34" i="1"/>
  <c r="V34" i="1"/>
  <c r="S34" i="1"/>
  <c r="U34" i="1" s="1"/>
  <c r="R34" i="1"/>
  <c r="Q34" i="1"/>
  <c r="AD33" i="1"/>
  <c r="AB33" i="1"/>
  <c r="Z33" i="1"/>
  <c r="X33" i="1"/>
  <c r="U33" i="1"/>
  <c r="T33" i="1"/>
  <c r="S33" i="1"/>
  <c r="V33" i="1" s="1"/>
  <c r="R33" i="1"/>
  <c r="Q33" i="1"/>
  <c r="AD32" i="1"/>
  <c r="AB32" i="1"/>
  <c r="Z32" i="1"/>
  <c r="X32" i="1"/>
  <c r="V32" i="1"/>
  <c r="S32" i="1"/>
  <c r="R32" i="1"/>
  <c r="Q32" i="1"/>
  <c r="AD31" i="1"/>
  <c r="AB31" i="1"/>
  <c r="Z31" i="1"/>
  <c r="X31" i="1"/>
  <c r="V31" i="1"/>
  <c r="U31" i="1"/>
  <c r="T31" i="1"/>
  <c r="S31" i="1"/>
  <c r="R31" i="1"/>
  <c r="Q31" i="1"/>
  <c r="AD30" i="1"/>
  <c r="AB30" i="1"/>
  <c r="Z30" i="1"/>
  <c r="X30" i="1"/>
  <c r="V30" i="1"/>
  <c r="S30" i="1"/>
  <c r="U30" i="1" s="1"/>
  <c r="R30" i="1"/>
  <c r="Q30" i="1"/>
  <c r="AD29" i="1"/>
  <c r="AB29" i="1"/>
  <c r="Z29" i="1"/>
  <c r="X29" i="1"/>
  <c r="U29" i="1"/>
  <c r="T29" i="1"/>
  <c r="S29" i="1"/>
  <c r="V29" i="1" s="1"/>
  <c r="R29" i="1"/>
  <c r="Q29" i="1"/>
  <c r="AD28" i="1"/>
  <c r="AB28" i="1"/>
  <c r="Z28" i="1"/>
  <c r="X28" i="1"/>
  <c r="S28" i="1"/>
  <c r="R28" i="1"/>
  <c r="Q28" i="1"/>
  <c r="AD27" i="1"/>
  <c r="AB27" i="1"/>
  <c r="Z27" i="1"/>
  <c r="X27" i="1"/>
  <c r="V27" i="1"/>
  <c r="U27" i="1"/>
  <c r="T27" i="1"/>
  <c r="S27" i="1"/>
  <c r="R27" i="1"/>
  <c r="Q27" i="1"/>
  <c r="AD26" i="1"/>
  <c r="AB26" i="1"/>
  <c r="Z26" i="1"/>
  <c r="X26" i="1"/>
  <c r="V26" i="1"/>
  <c r="S26" i="1"/>
  <c r="U26" i="1" s="1"/>
  <c r="R26" i="1"/>
  <c r="Q26" i="1"/>
  <c r="AD25" i="1"/>
  <c r="AB25" i="1"/>
  <c r="Z25" i="1"/>
  <c r="X25" i="1"/>
  <c r="U25" i="1"/>
  <c r="T25" i="1"/>
  <c r="S25" i="1"/>
  <c r="V25" i="1" s="1"/>
  <c r="R25" i="1"/>
  <c r="Q25" i="1"/>
  <c r="AD24" i="1"/>
  <c r="AB24" i="1"/>
  <c r="Z24" i="1"/>
  <c r="X24" i="1"/>
  <c r="S24" i="1"/>
  <c r="R24" i="1"/>
  <c r="Q24" i="1"/>
  <c r="AD23" i="1"/>
  <c r="AB23" i="1"/>
  <c r="Z23" i="1"/>
  <c r="X23" i="1"/>
  <c r="V23" i="1"/>
  <c r="U23" i="1"/>
  <c r="T23" i="1"/>
  <c r="S23" i="1"/>
  <c r="R23" i="1"/>
  <c r="Q23" i="1"/>
  <c r="AD22" i="1"/>
  <c r="AB22" i="1"/>
  <c r="Z22" i="1"/>
  <c r="X22" i="1"/>
  <c r="V22" i="1"/>
  <c r="S22" i="1"/>
  <c r="U22" i="1" s="1"/>
  <c r="R22" i="1"/>
  <c r="Q22" i="1"/>
  <c r="AD21" i="1"/>
  <c r="AB21" i="1"/>
  <c r="Z21" i="1"/>
  <c r="X21" i="1"/>
  <c r="U21" i="1"/>
  <c r="T21" i="1"/>
  <c r="S21" i="1"/>
  <c r="V21" i="1" s="1"/>
  <c r="R21" i="1"/>
  <c r="Q21" i="1"/>
  <c r="AD20" i="1"/>
  <c r="AB20" i="1"/>
  <c r="Z20" i="1"/>
  <c r="X20" i="1"/>
  <c r="S20" i="1"/>
  <c r="V20" i="1" s="1"/>
  <c r="R20" i="1"/>
  <c r="Q20" i="1"/>
  <c r="AD19" i="1"/>
  <c r="AB19" i="1"/>
  <c r="Z19" i="1"/>
  <c r="X19" i="1"/>
  <c r="V19" i="1"/>
  <c r="U19" i="1"/>
  <c r="T19" i="1"/>
  <c r="S19" i="1"/>
  <c r="R19" i="1"/>
  <c r="Q19" i="1"/>
  <c r="AD18" i="1"/>
  <c r="AB18" i="1"/>
  <c r="Z18" i="1"/>
  <c r="X18" i="1"/>
  <c r="V18" i="1"/>
  <c r="S18" i="1"/>
  <c r="U18" i="1" s="1"/>
  <c r="R18" i="1"/>
  <c r="Q18" i="1"/>
  <c r="AD17" i="1"/>
  <c r="AB17" i="1"/>
  <c r="Z17" i="1"/>
  <c r="X17" i="1"/>
  <c r="U17" i="1"/>
  <c r="T17" i="1"/>
  <c r="S17" i="1"/>
  <c r="V17" i="1" s="1"/>
  <c r="R17" i="1"/>
  <c r="Q17" i="1"/>
  <c r="AD16" i="1"/>
  <c r="AB16" i="1"/>
  <c r="Z16" i="1"/>
  <c r="X16" i="1"/>
  <c r="V16" i="1"/>
  <c r="S16" i="1"/>
  <c r="R16" i="1"/>
  <c r="Q16" i="1"/>
  <c r="AD15" i="1"/>
  <c r="AB15" i="1"/>
  <c r="Z15" i="1"/>
  <c r="X15" i="1"/>
  <c r="V15" i="1"/>
  <c r="U15" i="1"/>
  <c r="T15" i="1"/>
  <c r="S15" i="1"/>
  <c r="R15" i="1"/>
  <c r="Q15" i="1"/>
  <c r="AD14" i="1"/>
  <c r="AB14" i="1"/>
  <c r="Z14" i="1"/>
  <c r="X14" i="1"/>
  <c r="V14" i="1"/>
  <c r="S14" i="1"/>
  <c r="U14" i="1" s="1"/>
  <c r="R14" i="1"/>
  <c r="Q14" i="1"/>
  <c r="AD13" i="1"/>
  <c r="AB13" i="1"/>
  <c r="Z13" i="1"/>
  <c r="X13" i="1"/>
  <c r="U13" i="1"/>
  <c r="T13" i="1"/>
  <c r="S13" i="1"/>
  <c r="V13" i="1" s="1"/>
  <c r="R13" i="1"/>
  <c r="Q13" i="1"/>
  <c r="AD12" i="1"/>
  <c r="AB12" i="1"/>
  <c r="Z12" i="1"/>
  <c r="X12" i="1"/>
  <c r="S12" i="1"/>
  <c r="R12" i="1"/>
  <c r="Q12" i="1"/>
  <c r="AD11" i="1"/>
  <c r="AB11" i="1"/>
  <c r="Z11" i="1"/>
  <c r="X11" i="1"/>
  <c r="V11" i="1"/>
  <c r="U11" i="1"/>
  <c r="T11" i="1"/>
  <c r="S11" i="1"/>
  <c r="R11" i="1"/>
  <c r="Q11" i="1"/>
  <c r="AD10" i="1"/>
  <c r="AB10" i="1"/>
  <c r="Z10" i="1"/>
  <c r="X10" i="1"/>
  <c r="V10" i="1"/>
  <c r="S10" i="1"/>
  <c r="U10" i="1" s="1"/>
  <c r="R10" i="1"/>
  <c r="Q10" i="1"/>
  <c r="AD9" i="1"/>
  <c r="AB9" i="1"/>
  <c r="Z9" i="1"/>
  <c r="X9" i="1"/>
  <c r="U9" i="1"/>
  <c r="T9" i="1"/>
  <c r="S9" i="1"/>
  <c r="V9" i="1" s="1"/>
  <c r="R9" i="1"/>
  <c r="Q9" i="1"/>
  <c r="AD8" i="1"/>
  <c r="AB8" i="1"/>
  <c r="Z8" i="1"/>
  <c r="X8" i="1"/>
  <c r="S8" i="1"/>
  <c r="R8" i="1"/>
  <c r="Q8" i="1"/>
  <c r="AD7" i="1"/>
  <c r="AB7" i="1"/>
  <c r="Z7" i="1"/>
  <c r="X7" i="1"/>
  <c r="V7" i="1"/>
  <c r="U7" i="1"/>
  <c r="T7" i="1"/>
  <c r="S7" i="1"/>
  <c r="R7" i="1"/>
  <c r="Q7" i="1"/>
  <c r="AD6" i="1"/>
  <c r="AB6" i="1"/>
  <c r="Z6" i="1"/>
  <c r="X6" i="1"/>
  <c r="V6" i="1"/>
  <c r="S6" i="1"/>
  <c r="U6" i="1" s="1"/>
  <c r="R6" i="1"/>
  <c r="Q6" i="1"/>
  <c r="AD5" i="1"/>
  <c r="AB5" i="1"/>
  <c r="Z5" i="1"/>
  <c r="X5" i="1"/>
  <c r="U5" i="1"/>
  <c r="T5" i="1"/>
  <c r="S5" i="1"/>
  <c r="V5" i="1" s="1"/>
  <c r="R5" i="1"/>
  <c r="Q5" i="1"/>
  <c r="AD4" i="1"/>
  <c r="AB4" i="1"/>
  <c r="Z4" i="1"/>
  <c r="X4" i="1"/>
  <c r="S4" i="1"/>
  <c r="R4" i="1"/>
  <c r="Q4" i="1"/>
  <c r="AD3" i="1"/>
  <c r="AB3" i="1"/>
  <c r="Z3" i="1"/>
  <c r="X3" i="1"/>
  <c r="V3" i="1"/>
  <c r="U3" i="1"/>
  <c r="T3" i="1"/>
  <c r="S3" i="1"/>
  <c r="R3" i="1"/>
  <c r="Q3" i="1"/>
  <c r="AD2" i="1"/>
  <c r="AB2" i="1"/>
  <c r="Z2" i="1"/>
  <c r="X2" i="1"/>
  <c r="V2" i="1"/>
  <c r="S2" i="1"/>
  <c r="U2" i="1" s="1"/>
  <c r="R2" i="1"/>
  <c r="Q2" i="1"/>
  <c r="V162" i="1" l="1"/>
  <c r="U162" i="1"/>
  <c r="V135" i="1"/>
  <c r="U135" i="1"/>
  <c r="U32" i="1"/>
  <c r="T32" i="1"/>
  <c r="V146" i="1"/>
  <c r="U146" i="1"/>
  <c r="U285" i="1"/>
  <c r="V285" i="1"/>
  <c r="U151" i="1"/>
  <c r="V151" i="1"/>
  <c r="V194" i="1"/>
  <c r="U194" i="1"/>
  <c r="S334" i="1"/>
  <c r="S349" i="1" s="1"/>
  <c r="V319" i="1"/>
  <c r="V334" i="1" s="1"/>
  <c r="V349" i="1" s="1"/>
  <c r="U319" i="1"/>
  <c r="U334" i="1" s="1"/>
  <c r="U349" i="1" s="1"/>
  <c r="S340" i="1"/>
  <c r="S355" i="1" s="1"/>
  <c r="U325" i="1"/>
  <c r="U340" i="1" s="1"/>
  <c r="U355" i="1" s="1"/>
  <c r="V325" i="1"/>
  <c r="V340" i="1" s="1"/>
  <c r="V355" i="1" s="1"/>
  <c r="U8" i="1"/>
  <c r="T8" i="1"/>
  <c r="U40" i="1"/>
  <c r="T40" i="1"/>
  <c r="U147" i="1"/>
  <c r="V255" i="1"/>
  <c r="U255" i="1"/>
  <c r="V261" i="1"/>
  <c r="U261" i="1"/>
  <c r="V8" i="1"/>
  <c r="V40" i="1"/>
  <c r="U131" i="1"/>
  <c r="V154" i="1"/>
  <c r="U154" i="1"/>
  <c r="U12" i="1"/>
  <c r="T12" i="1"/>
  <c r="U44" i="1"/>
  <c r="T44" i="1"/>
  <c r="V130" i="1"/>
  <c r="U130" i="1"/>
  <c r="V138" i="1"/>
  <c r="U138" i="1"/>
  <c r="S216" i="1"/>
  <c r="S229" i="1" s="1"/>
  <c r="V203" i="1"/>
  <c r="V216" i="1" s="1"/>
  <c r="U203" i="1"/>
  <c r="U216" i="1" s="1"/>
  <c r="S220" i="1"/>
  <c r="S233" i="1" s="1"/>
  <c r="V207" i="1"/>
  <c r="V220" i="1" s="1"/>
  <c r="U207" i="1"/>
  <c r="U220" i="1" s="1"/>
  <c r="V186" i="1"/>
  <c r="U186" i="1"/>
  <c r="V178" i="1"/>
  <c r="U178" i="1"/>
  <c r="U139" i="1"/>
  <c r="V254" i="1"/>
  <c r="U254" i="1"/>
  <c r="U24" i="1"/>
  <c r="T24" i="1"/>
  <c r="V44" i="1"/>
  <c r="U195" i="1"/>
  <c r="V195" i="1"/>
  <c r="S225" i="1"/>
  <c r="U199" i="1"/>
  <c r="U212" i="1" s="1"/>
  <c r="S212" i="1"/>
  <c r="V199" i="1"/>
  <c r="V212" i="1" s="1"/>
  <c r="V224" i="1"/>
  <c r="U224" i="1"/>
  <c r="V241" i="1"/>
  <c r="U241" i="1"/>
  <c r="V244" i="1"/>
  <c r="U244" i="1"/>
  <c r="U28" i="1"/>
  <c r="T28" i="1"/>
  <c r="V143" i="1"/>
  <c r="U143" i="1"/>
  <c r="V170" i="1"/>
  <c r="U170" i="1"/>
  <c r="S333" i="1"/>
  <c r="S348" i="1" s="1"/>
  <c r="V318" i="1"/>
  <c r="V333" i="1" s="1"/>
  <c r="V348" i="1" s="1"/>
  <c r="U318" i="1"/>
  <c r="U333" i="1" s="1"/>
  <c r="U348" i="1" s="1"/>
  <c r="U20" i="1"/>
  <c r="T20" i="1"/>
  <c r="V12" i="1"/>
  <c r="U4" i="1"/>
  <c r="T4" i="1"/>
  <c r="V24" i="1"/>
  <c r="U36" i="1"/>
  <c r="T36" i="1"/>
  <c r="V183" i="1"/>
  <c r="U183" i="1"/>
  <c r="U187" i="1"/>
  <c r="U191" i="1"/>
  <c r="V191" i="1"/>
  <c r="U228" i="1"/>
  <c r="U230" i="1"/>
  <c r="V230" i="1"/>
  <c r="U239" i="1"/>
  <c r="V239" i="1"/>
  <c r="V268" i="1"/>
  <c r="U268" i="1"/>
  <c r="V28" i="1"/>
  <c r="V4" i="1"/>
  <c r="U16" i="1"/>
  <c r="T16" i="1"/>
  <c r="V36" i="1"/>
  <c r="U48" i="1"/>
  <c r="T48" i="1"/>
  <c r="V159" i="1"/>
  <c r="U159" i="1"/>
  <c r="U163" i="1"/>
  <c r="U167" i="1"/>
  <c r="V167" i="1"/>
  <c r="U171" i="1"/>
  <c r="U175" i="1"/>
  <c r="V175" i="1"/>
  <c r="U179" i="1"/>
  <c r="Z212" i="1"/>
  <c r="Z225" i="1"/>
  <c r="V238" i="1"/>
  <c r="U238" i="1"/>
  <c r="U202" i="1"/>
  <c r="U215" i="1" s="1"/>
  <c r="S211" i="1"/>
  <c r="S222" i="1"/>
  <c r="Z224" i="1"/>
  <c r="U245" i="1"/>
  <c r="V249" i="1"/>
  <c r="U249" i="1"/>
  <c r="U286" i="1"/>
  <c r="U292" i="1"/>
  <c r="V287" i="1"/>
  <c r="U287" i="1"/>
  <c r="S125" i="1"/>
  <c r="U201" i="1"/>
  <c r="U214" i="1" s="1"/>
  <c r="V202" i="1"/>
  <c r="V215" i="1" s="1"/>
  <c r="AB211" i="1"/>
  <c r="V231" i="1"/>
  <c r="U231" i="1"/>
  <c r="U246" i="1"/>
  <c r="V247" i="1"/>
  <c r="V295" i="1"/>
  <c r="U295" i="1"/>
  <c r="V263" i="1"/>
  <c r="U263" i="1"/>
  <c r="U302" i="1"/>
  <c r="T2" i="1"/>
  <c r="T6" i="1"/>
  <c r="T10" i="1"/>
  <c r="T14" i="1"/>
  <c r="T18" i="1"/>
  <c r="T22" i="1"/>
  <c r="T26" i="1"/>
  <c r="T30" i="1"/>
  <c r="T34" i="1"/>
  <c r="T38" i="1"/>
  <c r="T42" i="1"/>
  <c r="T46" i="1"/>
  <c r="V111" i="1"/>
  <c r="V121" i="1" s="1"/>
  <c r="V112" i="1"/>
  <c r="V122" i="1" s="1"/>
  <c r="V119" i="1"/>
  <c r="V129" i="1" s="1"/>
  <c r="U134" i="1"/>
  <c r="U142" i="1"/>
  <c r="U150" i="1"/>
  <c r="U158" i="1"/>
  <c r="U166" i="1"/>
  <c r="U174" i="1"/>
  <c r="U182" i="1"/>
  <c r="U190" i="1"/>
  <c r="U198" i="1"/>
  <c r="U211" i="1" s="1"/>
  <c r="U206" i="1"/>
  <c r="U219" i="1" s="1"/>
  <c r="U232" i="1"/>
  <c r="U262" i="1"/>
  <c r="U269" i="1"/>
  <c r="V271" i="1"/>
  <c r="U271" i="1"/>
  <c r="U276" i="1"/>
  <c r="U309" i="1"/>
  <c r="S326" i="1"/>
  <c r="S341" i="1" s="1"/>
  <c r="V311" i="1"/>
  <c r="V326" i="1" s="1"/>
  <c r="V341" i="1" s="1"/>
  <c r="U311" i="1"/>
  <c r="U326" i="1" s="1"/>
  <c r="U341" i="1" s="1"/>
  <c r="V303" i="1"/>
  <c r="U303" i="1"/>
  <c r="V206" i="1"/>
  <c r="V219" i="1" s="1"/>
  <c r="U270" i="1"/>
  <c r="V279" i="1"/>
  <c r="U279" i="1"/>
  <c r="U257" i="1"/>
  <c r="U265" i="1"/>
  <c r="U273" i="1"/>
  <c r="U281" i="1"/>
  <c r="U289" i="1"/>
  <c r="U297" i="1"/>
  <c r="U305" i="1"/>
  <c r="V312" i="1"/>
  <c r="V327" i="1" s="1"/>
  <c r="V342" i="1" s="1"/>
  <c r="U313" i="1"/>
  <c r="U328" i="1" s="1"/>
  <c r="U343" i="1" s="1"/>
  <c r="V320" i="1"/>
  <c r="V335" i="1" s="1"/>
  <c r="V350" i="1" s="1"/>
  <c r="U321" i="1"/>
  <c r="U336" i="1" s="1"/>
  <c r="U351" i="1" s="1"/>
  <c r="V313" i="1"/>
  <c r="V328" i="1" s="1"/>
  <c r="V343" i="1" s="1"/>
  <c r="V321" i="1"/>
  <c r="V336" i="1" s="1"/>
  <c r="V351" i="1" s="1"/>
  <c r="V233" i="1" l="1"/>
  <c r="U233" i="1"/>
  <c r="V225" i="1"/>
  <c r="U225" i="1"/>
  <c r="V229" i="1"/>
  <c r="U229" i="1"/>
</calcChain>
</file>

<file path=xl/sharedStrings.xml><?xml version="1.0" encoding="utf-8"?>
<sst xmlns="http://schemas.openxmlformats.org/spreadsheetml/2006/main" count="4508" uniqueCount="413">
  <si>
    <t>Project</t>
  </si>
  <si>
    <t>Year</t>
  </si>
  <si>
    <t>ID</t>
  </si>
  <si>
    <t>Treatment</t>
  </si>
  <si>
    <t>Vaccine</t>
  </si>
  <si>
    <t>Dose</t>
  </si>
  <si>
    <t>Route</t>
  </si>
  <si>
    <t>InfeRoute</t>
  </si>
  <si>
    <t>TipoMu</t>
  </si>
  <si>
    <t>DPES</t>
  </si>
  <si>
    <t>DPESgc</t>
  </si>
  <si>
    <t>Id. NEIKER</t>
  </si>
  <si>
    <t>Data</t>
  </si>
  <si>
    <t>nilPPD</t>
  </si>
  <si>
    <t>aviPPD</t>
  </si>
  <si>
    <t>bovPPD</t>
  </si>
  <si>
    <t>bov-nil</t>
  </si>
  <si>
    <t>avi-nil</t>
  </si>
  <si>
    <t>bov-avi</t>
  </si>
  <si>
    <t>IFNkit</t>
  </si>
  <si>
    <t>IFN+3sd</t>
  </si>
  <si>
    <t>AV+3sd</t>
  </si>
  <si>
    <t>P22</t>
  </si>
  <si>
    <t>P22+3sd</t>
  </si>
  <si>
    <t>ESACFP</t>
  </si>
  <si>
    <t>ESACFP+3sd</t>
  </si>
  <si>
    <t>Rv3615c</t>
  </si>
  <si>
    <t>Rv3615+3sd</t>
  </si>
  <si>
    <t>Rv3020c</t>
  </si>
  <si>
    <t>Rv3020+3sd</t>
  </si>
  <si>
    <t>ELI-DO</t>
  </si>
  <si>
    <t>ELI-%E/P</t>
  </si>
  <si>
    <t>ELISA+</t>
  </si>
  <si>
    <t>AVDif</t>
  </si>
  <si>
    <t>AVRes</t>
  </si>
  <si>
    <t>TBDif</t>
  </si>
  <si>
    <t>TBRes</t>
  </si>
  <si>
    <t>TBDiag</t>
  </si>
  <si>
    <t>AP1Dif</t>
  </si>
  <si>
    <t>AP1Res</t>
  </si>
  <si>
    <t>AP1Diag</t>
  </si>
  <si>
    <t>AP2Dif</t>
  </si>
  <si>
    <t>AP2Res</t>
  </si>
  <si>
    <t>AP2Diag</t>
  </si>
  <si>
    <t>Parapato1</t>
  </si>
  <si>
    <t>ES041520353830</t>
  </si>
  <si>
    <t>CPVPE</t>
  </si>
  <si>
    <t>CPV</t>
  </si>
  <si>
    <t>Standard</t>
  </si>
  <si>
    <t>PE</t>
  </si>
  <si>
    <t>ET</t>
  </si>
  <si>
    <t>AV000</t>
  </si>
  <si>
    <t>00AV</t>
  </si>
  <si>
    <t>0.10.03174_001.01</t>
  </si>
  <si>
    <t>Y</t>
  </si>
  <si>
    <t>+</t>
  </si>
  <si>
    <t>N</t>
  </si>
  <si>
    <t>ES041520355632</t>
  </si>
  <si>
    <t>0.10.03211_001.01</t>
  </si>
  <si>
    <t>ES041520355633</t>
  </si>
  <si>
    <t>0.10.03211_002.01</t>
  </si>
  <si>
    <t>ES051520353831</t>
  </si>
  <si>
    <t>0.10.03174_002.01</t>
  </si>
  <si>
    <t>ES061520353832</t>
  </si>
  <si>
    <t>0.10.03174_003.01</t>
  </si>
  <si>
    <t>ES081520353834</t>
  </si>
  <si>
    <t>0.10.03174_004.01</t>
  </si>
  <si>
    <t>PV002</t>
  </si>
  <si>
    <t>00V75</t>
  </si>
  <si>
    <t>0.10.04029_006.02</t>
  </si>
  <si>
    <t>0.10.04029_007.02</t>
  </si>
  <si>
    <t>0.10.04029_008.02</t>
  </si>
  <si>
    <t>0.10.04029_003.02</t>
  </si>
  <si>
    <t>0.10.04029_004.02</t>
  </si>
  <si>
    <t>0.10.04029_005.02</t>
  </si>
  <si>
    <t>PVI02</t>
  </si>
  <si>
    <t>015DPI</t>
  </si>
  <si>
    <t>0.10.04302_006.02</t>
  </si>
  <si>
    <t>0.10.04302_010.02</t>
  </si>
  <si>
    <t>0.10.04302_011.02</t>
  </si>
  <si>
    <t>0.10.04302_007.02</t>
  </si>
  <si>
    <t>0.10.04302_008.02</t>
  </si>
  <si>
    <t>0.10.04302_009.02</t>
  </si>
  <si>
    <t>PVI04</t>
  </si>
  <si>
    <t>030DPI</t>
  </si>
  <si>
    <t>0.10.04476_006.02</t>
  </si>
  <si>
    <t>0.10.04476_010.02</t>
  </si>
  <si>
    <t>0.10.04476_011.02</t>
  </si>
  <si>
    <t>0.10.04476_007.02</t>
  </si>
  <si>
    <t>0.10.04476_008.02</t>
  </si>
  <si>
    <t>0.10.04476_009.02</t>
  </si>
  <si>
    <t>PVI08</t>
  </si>
  <si>
    <t>060DPI</t>
  </si>
  <si>
    <t>0.10.05318_006.02</t>
  </si>
  <si>
    <t>0.10.05318_010.02</t>
  </si>
  <si>
    <t>0.10.05318_011.02</t>
  </si>
  <si>
    <t>0.10.05318_007.02</t>
  </si>
  <si>
    <t>0.10.05318_008.02</t>
  </si>
  <si>
    <t>0.10.05318_009.02</t>
  </si>
  <si>
    <t>PVI09</t>
  </si>
  <si>
    <t>075DPI</t>
  </si>
  <si>
    <t>0.10.05466_006.02</t>
  </si>
  <si>
    <t>0.10.05466_010.02</t>
  </si>
  <si>
    <t>0.10.05466_011.02</t>
  </si>
  <si>
    <t>0.10.05466_007.02</t>
  </si>
  <si>
    <t>0.10.05466_008.02</t>
  </si>
  <si>
    <t>0.10.05466_009.02</t>
  </si>
  <si>
    <t>PVI10</t>
  </si>
  <si>
    <t>090DPI</t>
  </si>
  <si>
    <t>0.11.00154_006.02</t>
  </si>
  <si>
    <t>0.11.00154_010.02</t>
  </si>
  <si>
    <t>0.11.00154_011.02</t>
  </si>
  <si>
    <t>0.11.00154_007.02</t>
  </si>
  <si>
    <t>0.11.00154_008.02</t>
  </si>
  <si>
    <t>0.11.00154_009.02</t>
  </si>
  <si>
    <t>PVI14</t>
  </si>
  <si>
    <t>150DPI</t>
  </si>
  <si>
    <t>0.11.01038_006.02</t>
  </si>
  <si>
    <t>0.11.01038_010.02</t>
  </si>
  <si>
    <t>0.11.01038_011.02</t>
  </si>
  <si>
    <t>0.11.01038_007.02</t>
  </si>
  <si>
    <t>0.11.01038_008.02</t>
  </si>
  <si>
    <t>0.11.01038_009.02</t>
  </si>
  <si>
    <t>Parapato2</t>
  </si>
  <si>
    <t>ES030604109245</t>
  </si>
  <si>
    <t>0.12.02391_014.00</t>
  </si>
  <si>
    <t>ES051108405492</t>
  </si>
  <si>
    <t>0.12.02391_021.00</t>
  </si>
  <si>
    <t>ES070306871199</t>
  </si>
  <si>
    <t>0.12.02391_027.00</t>
  </si>
  <si>
    <t>ES080809514303</t>
  </si>
  <si>
    <t>0.12.02391_015.00</t>
  </si>
  <si>
    <t>ES091109289634</t>
  </si>
  <si>
    <t>0.12.02391_017.00</t>
  </si>
  <si>
    <t>ES000306871045</t>
  </si>
  <si>
    <t>NoVac</t>
  </si>
  <si>
    <t>None</t>
  </si>
  <si>
    <t>NA</t>
  </si>
  <si>
    <t>0.12.02391_004.00</t>
  </si>
  <si>
    <t>ES020306872346</t>
  </si>
  <si>
    <t>0.12.02391_009.00</t>
  </si>
  <si>
    <t>ES040306857732</t>
  </si>
  <si>
    <t>0.12.02391_008.00</t>
  </si>
  <si>
    <t>ES041109435455</t>
  </si>
  <si>
    <t>0.12.02391_010.00</t>
  </si>
  <si>
    <t>ES061109501049</t>
  </si>
  <si>
    <t>0.12.02391_006.00</t>
  </si>
  <si>
    <t>PV003</t>
  </si>
  <si>
    <t>0.12.04163_006.00</t>
  </si>
  <si>
    <t>0.12.04163_010.00</t>
  </si>
  <si>
    <t>0.12.04163_007.00</t>
  </si>
  <si>
    <t>0.12.04163_008.00</t>
  </si>
  <si>
    <t>0.12.04163_009.00</t>
  </si>
  <si>
    <t>0.12.04163_011.00</t>
  </si>
  <si>
    <t>0.12.04163_014.00</t>
  </si>
  <si>
    <t>0.12.04163_013.00</t>
  </si>
  <si>
    <t>0.12.04163_015.00</t>
  </si>
  <si>
    <t>0.12.04163_012.00</t>
  </si>
  <si>
    <t>PVI01</t>
  </si>
  <si>
    <t>0.12.04383_006.00</t>
  </si>
  <si>
    <t>0.12.04383_010.00</t>
  </si>
  <si>
    <t>0.12.04383_007.00</t>
  </si>
  <si>
    <t>0.12.04383_008.00</t>
  </si>
  <si>
    <t>0.12.04383_009.00</t>
  </si>
  <si>
    <t>0.12.04383_011.00</t>
  </si>
  <si>
    <t>0.12.04383_014.00</t>
  </si>
  <si>
    <t>0.12.04383_013.00</t>
  </si>
  <si>
    <t>0.12.04383_015.00</t>
  </si>
  <si>
    <t>0.12.04383_012.00</t>
  </si>
  <si>
    <t>0.12.04626_006.01</t>
  </si>
  <si>
    <t>0.12.04626_010.01</t>
  </si>
  <si>
    <t>0.12.04626_007.01</t>
  </si>
  <si>
    <t>0.12.04626_008.01</t>
  </si>
  <si>
    <t>0.12.04626_009.01</t>
  </si>
  <si>
    <t>0.12.04626_011.01</t>
  </si>
  <si>
    <t>0.12.04626_014.01</t>
  </si>
  <si>
    <t>0.12.04626_013.01</t>
  </si>
  <si>
    <t>0.12.04626_015.01</t>
  </si>
  <si>
    <t>0.12.04626_012.01</t>
  </si>
  <si>
    <t>PVI03</t>
  </si>
  <si>
    <t>0.12.05139_006.01</t>
  </si>
  <si>
    <t>0.12.05139_010.01</t>
  </si>
  <si>
    <t>0.12.05139_007.01</t>
  </si>
  <si>
    <t>0.12.05139_008.01</t>
  </si>
  <si>
    <t>0.12.05139_009.01</t>
  </si>
  <si>
    <t>0.12.05139_011.01</t>
  </si>
  <si>
    <t>0.12.05139_014.01</t>
  </si>
  <si>
    <t>0.12.05139_013.01</t>
  </si>
  <si>
    <t>0.12.05139_015.01</t>
  </si>
  <si>
    <t>0.12.05139_012.01</t>
  </si>
  <si>
    <t/>
  </si>
  <si>
    <t>0.13.00142_006.01</t>
  </si>
  <si>
    <t>0.13.00142_009.01</t>
  </si>
  <si>
    <t>0.13.00142_010.01</t>
  </si>
  <si>
    <t>0.13.00142_007.01</t>
  </si>
  <si>
    <t>0.13.00142_008.01</t>
  </si>
  <si>
    <t>0.13.00142_011.01</t>
  </si>
  <si>
    <t>0.13.00142_015.01</t>
  </si>
  <si>
    <t>0.13.00142_013.01</t>
  </si>
  <si>
    <t>0.13.00142_012.01</t>
  </si>
  <si>
    <t>0.13.00142_014.01</t>
  </si>
  <si>
    <t>Mycoinvac1</t>
  </si>
  <si>
    <t>ES020307472886</t>
  </si>
  <si>
    <t>BCGO</t>
  </si>
  <si>
    <t>BCG</t>
  </si>
  <si>
    <t>Oral</t>
  </si>
  <si>
    <t>ES031111573414</t>
  </si>
  <si>
    <t>Neg</t>
  </si>
  <si>
    <t>ES091110474412</t>
  </si>
  <si>
    <t>ES061402836316</t>
  </si>
  <si>
    <t>ES031110607531</t>
  </si>
  <si>
    <t>ES030307451035</t>
  </si>
  <si>
    <t>HIMBO</t>
  </si>
  <si>
    <t>HIMB</t>
  </si>
  <si>
    <t>ES011402814544</t>
  </si>
  <si>
    <t>ES081111607974</t>
  </si>
  <si>
    <t>ES061110638222</t>
  </si>
  <si>
    <t>ES081111379815</t>
  </si>
  <si>
    <t>ES081402836318</t>
  </si>
  <si>
    <t>01600580_026</t>
  </si>
  <si>
    <t>ES011111507336</t>
  </si>
  <si>
    <t>01600580_028</t>
  </si>
  <si>
    <t>ES091111407453</t>
  </si>
  <si>
    <t>01600580_024</t>
  </si>
  <si>
    <t>ES061110468600</t>
  </si>
  <si>
    <t>01600580_023</t>
  </si>
  <si>
    <t>ES031110488672</t>
  </si>
  <si>
    <t>01600580_030</t>
  </si>
  <si>
    <t>0.16.01635_001.01</t>
  </si>
  <si>
    <t>0.16.01635_004.01</t>
  </si>
  <si>
    <t>0.16.01635_003.01</t>
  </si>
  <si>
    <t>0.16.01635_002.01</t>
  </si>
  <si>
    <t>0.16.01635_005.01</t>
  </si>
  <si>
    <t>POS</t>
  </si>
  <si>
    <t>0.16.01635_007.01</t>
  </si>
  <si>
    <t>0.16.01635_006.01</t>
  </si>
  <si>
    <t>0.16.01635_008.01</t>
  </si>
  <si>
    <t>0.16.01635_011.01</t>
  </si>
  <si>
    <t>0.16.01635_012.01</t>
  </si>
  <si>
    <t>0.16.01635_010.01</t>
  </si>
  <si>
    <t>0.16.01635_009.01</t>
  </si>
  <si>
    <t>0.16.01635_013.01</t>
  </si>
  <si>
    <t>0.16.01992_001.00</t>
  </si>
  <si>
    <t>0.16.01992_004.00</t>
  </si>
  <si>
    <t>0.16.01992_003.00</t>
  </si>
  <si>
    <t>0.16.01992_002.00</t>
  </si>
  <si>
    <t>0.16.01992_005.00</t>
  </si>
  <si>
    <t>0.16.01992_007.00</t>
  </si>
  <si>
    <t>0.16.01992_006.00</t>
  </si>
  <si>
    <t>0.16.01992_008.00</t>
  </si>
  <si>
    <t>0.16.01992_011.00</t>
  </si>
  <si>
    <t>0.16.01992_012.00</t>
  </si>
  <si>
    <t>0.16.01992_010.00</t>
  </si>
  <si>
    <t>0.16.01992_009.00</t>
  </si>
  <si>
    <t>0.16.01992_013.00</t>
  </si>
  <si>
    <t>0.16.02087_001.01</t>
  </si>
  <si>
    <t>0.16.02087_004.01</t>
  </si>
  <si>
    <t>0.16.02087_003.01</t>
  </si>
  <si>
    <t>0.16.02087_002.01</t>
  </si>
  <si>
    <t>0.16.02087_005.01</t>
  </si>
  <si>
    <t>0.16.02087_007.01</t>
  </si>
  <si>
    <t>0.16.02087_006.01</t>
  </si>
  <si>
    <t>0.16.02087_008.01</t>
  </si>
  <si>
    <t>0.16.02087_011.01</t>
  </si>
  <si>
    <t>0.16.02087_012.01</t>
  </si>
  <si>
    <t>0.16.02087_010.01</t>
  </si>
  <si>
    <t>0.16.02087_009.01</t>
  </si>
  <si>
    <t>0.16.02087_013.01</t>
  </si>
  <si>
    <t>0.16.02657_001.00</t>
  </si>
  <si>
    <t>0.16.02657_004.00</t>
  </si>
  <si>
    <t>0.16.02657_003.00</t>
  </si>
  <si>
    <t>0.16.02657_002.00</t>
  </si>
  <si>
    <t>0.16.02657_005.00</t>
  </si>
  <si>
    <t>0.16.02657_007.00</t>
  </si>
  <si>
    <t>0.16.02657_006.00</t>
  </si>
  <si>
    <t>0.16.02657_008.00</t>
  </si>
  <si>
    <t>0.16.02657_011.00</t>
  </si>
  <si>
    <t>0.16.02657_012.00</t>
  </si>
  <si>
    <t>0.16.02657_010.00</t>
  </si>
  <si>
    <t>0.16.02657_009.00</t>
  </si>
  <si>
    <t>0.16.02657_013.00</t>
  </si>
  <si>
    <t>0.16.02943_001.00</t>
  </si>
  <si>
    <t>0.16.02943_004.00</t>
  </si>
  <si>
    <t>0.16.02943_003.00</t>
  </si>
  <si>
    <t>0.16.02943_002.00</t>
  </si>
  <si>
    <t>0.16.02943_005.00</t>
  </si>
  <si>
    <t>DUD</t>
  </si>
  <si>
    <t>0.16.02943_007.00</t>
  </si>
  <si>
    <t>0.16.02943_006.00</t>
  </si>
  <si>
    <t>0.16.02943_008.00</t>
  </si>
  <si>
    <t>0.16.02943_011.00</t>
  </si>
  <si>
    <t>0.16.02943_012.00</t>
  </si>
  <si>
    <t>0.16.02943_010.00</t>
  </si>
  <si>
    <t>0.16.02943_009.00</t>
  </si>
  <si>
    <t>0.16.02943_013.00</t>
  </si>
  <si>
    <t>PVI05</t>
  </si>
  <si>
    <t>0.16.03766_001.00</t>
  </si>
  <si>
    <t>0.16.03766_002.00</t>
  </si>
  <si>
    <t>0.16.03766_003.00</t>
  </si>
  <si>
    <t>0.16.03766_004.00</t>
  </si>
  <si>
    <t>0.16.03766_006.00</t>
  </si>
  <si>
    <t>0.16.03766_005.00</t>
  </si>
  <si>
    <t>0.16.03766_007.00</t>
  </si>
  <si>
    <t>Mycoinvac2</t>
  </si>
  <si>
    <t>ES031530485135</t>
  </si>
  <si>
    <t>0.17.00335_011.00</t>
  </si>
  <si>
    <t>ES050307647428</t>
  </si>
  <si>
    <t>0.17.00335_002.00</t>
  </si>
  <si>
    <t>ES051111146822</t>
  </si>
  <si>
    <t>0.17.00335_001.00</t>
  </si>
  <si>
    <t>ES061111416020</t>
  </si>
  <si>
    <t>0.17.00335_010.00</t>
  </si>
  <si>
    <t>ES071110939630</t>
  </si>
  <si>
    <t>0.17.00335_003.00</t>
  </si>
  <si>
    <t>ES021110719808</t>
  </si>
  <si>
    <t>0.17.00335_025.00</t>
  </si>
  <si>
    <t>ES031111166339</t>
  </si>
  <si>
    <t>0.17.00335_034.00</t>
  </si>
  <si>
    <t>ES071402879403</t>
  </si>
  <si>
    <t>0.17.00335_031.00</t>
  </si>
  <si>
    <t>ES081110774665</t>
  </si>
  <si>
    <t>0.17.00335_035.00</t>
  </si>
  <si>
    <t>ES091111130197</t>
  </si>
  <si>
    <t>0.17.00335_032.00</t>
  </si>
  <si>
    <t>ES000307658646</t>
  </si>
  <si>
    <t>HIMBPE</t>
  </si>
  <si>
    <t>Low</t>
  </si>
  <si>
    <t>0.17.00335_022.00</t>
  </si>
  <si>
    <t>ES011110884463</t>
  </si>
  <si>
    <t>0.17.00335_017.00</t>
  </si>
  <si>
    <t>ES021110868286</t>
  </si>
  <si>
    <t>0.17.00335_013.00</t>
  </si>
  <si>
    <t>ES031110710448</t>
  </si>
  <si>
    <t>0.17.00335_014.00</t>
  </si>
  <si>
    <t>ES031110771912</t>
  </si>
  <si>
    <t>0.17.00335_024.00</t>
  </si>
  <si>
    <t>0.17.01994_005.00</t>
  </si>
  <si>
    <t>0.17.01994_002.00</t>
  </si>
  <si>
    <t>0.17.01994_001.00</t>
  </si>
  <si>
    <t>0.17.01994_004.00</t>
  </si>
  <si>
    <t>0.17.01994_003.00</t>
  </si>
  <si>
    <t>0.17.01994_011.00</t>
  </si>
  <si>
    <t>0.17.01994_014.00</t>
  </si>
  <si>
    <t>0.17.01994_012.00</t>
  </si>
  <si>
    <t>0.17.01994_015.00</t>
  </si>
  <si>
    <t>0.17.01994_013.00</t>
  </si>
  <si>
    <t>ES00307658646</t>
  </si>
  <si>
    <t>0.17.01994_009.00</t>
  </si>
  <si>
    <t>0.17.01994_008.00</t>
  </si>
  <si>
    <t>0.17.01994_006.00</t>
  </si>
  <si>
    <t>0.17.01994_007.00</t>
  </si>
  <si>
    <t>ES031110771912 con crotal 5948</t>
  </si>
  <si>
    <t>0.17.01994_010.00</t>
  </si>
  <si>
    <t>0.17.02196_005</t>
  </si>
  <si>
    <t>0.17.02196_002</t>
  </si>
  <si>
    <t>0.17.02196_001</t>
  </si>
  <si>
    <t>0.17.02196_004</t>
  </si>
  <si>
    <t>0.17.02196_003</t>
  </si>
  <si>
    <t>0.17.02196_011</t>
  </si>
  <si>
    <t>0.17.02196_014</t>
  </si>
  <si>
    <t>0.17.02196_012</t>
  </si>
  <si>
    <t>0.17.02196_015</t>
  </si>
  <si>
    <t>0.17.02196_013</t>
  </si>
  <si>
    <t>0.17.02196_009</t>
  </si>
  <si>
    <t>0.17.02196_008</t>
  </si>
  <si>
    <t>0.17.02196_006</t>
  </si>
  <si>
    <t>0.17.02196_007</t>
  </si>
  <si>
    <t>0.17.02196_010</t>
  </si>
  <si>
    <t>0.17.02436_005</t>
  </si>
  <si>
    <t>0.17.02436_002</t>
  </si>
  <si>
    <t>0.17.02436_001</t>
  </si>
  <si>
    <t>0.17.02436_004</t>
  </si>
  <si>
    <t>0.17.02436_003</t>
  </si>
  <si>
    <t>0.17.02436_011</t>
  </si>
  <si>
    <t>0.17.02436_014</t>
  </si>
  <si>
    <t>0.17.02436_012</t>
  </si>
  <si>
    <t>0.17.02436_015</t>
  </si>
  <si>
    <t>0.17.02436_013</t>
  </si>
  <si>
    <t>0.17.02436_009</t>
  </si>
  <si>
    <t>0.17.02436_008</t>
  </si>
  <si>
    <t>0.17.02436_006</t>
  </si>
  <si>
    <t>0.17.02436_007</t>
  </si>
  <si>
    <t>0.17.02436_010</t>
  </si>
  <si>
    <t>0.17.02709_005</t>
  </si>
  <si>
    <t>0.17.02709_002</t>
  </si>
  <si>
    <t>0.17.02709_001</t>
  </si>
  <si>
    <t>0.17.02709_004</t>
  </si>
  <si>
    <t>0.17.02709_003</t>
  </si>
  <si>
    <t>0.17.02709_011</t>
  </si>
  <si>
    <t>0.17.02709_014</t>
  </si>
  <si>
    <t>0.17.02709_012</t>
  </si>
  <si>
    <t>0.17.02709_015</t>
  </si>
  <si>
    <t>0.17.02709_013</t>
  </si>
  <si>
    <t>0.17.02709_009</t>
  </si>
  <si>
    <t>0.17.02709_008</t>
  </si>
  <si>
    <t>0.17.02709_006</t>
  </si>
  <si>
    <t>0.17.02709_007</t>
  </si>
  <si>
    <t>0.17.02709_010</t>
  </si>
  <si>
    <t>0.17.03191_005</t>
  </si>
  <si>
    <t>0.17.03191_002</t>
  </si>
  <si>
    <t>0.17.03191_001</t>
  </si>
  <si>
    <t>0.17.03191_004</t>
  </si>
  <si>
    <t>0.17.03191_003</t>
  </si>
  <si>
    <t>0.17.03191_011</t>
  </si>
  <si>
    <t>0.17.03191_014</t>
  </si>
  <si>
    <t>0.17.03191_012</t>
  </si>
  <si>
    <t>0.17.03191_015</t>
  </si>
  <si>
    <t>0.17.03191_013</t>
  </si>
  <si>
    <t>0.17.03191_009</t>
  </si>
  <si>
    <t>0.17.03191_008</t>
  </si>
  <si>
    <t>0.17.03191_006</t>
  </si>
  <si>
    <t>0.17.03191_007</t>
  </si>
  <si>
    <t>0.17.03191_010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</si>
</sst>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000"/>
    <numFmt numFmtId="165" formatCode="0.000"/>
    <numFmt numFmtId="166" formatCode="_-* #,##0.000\ _€_-;\-* #,##0.000\ _€_-;_-* &quot;-&quot;???\ _€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ptos Narrow"/>
      <family val="2"/>
      <scheme val="minor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37">
    <xf numFmtId="0" fontId="0" fillId="0" borderId="0" xfId="0"/>
    <xf numFmtId="0" fontId="2" fillId="0" borderId="0" xfId="2"/>
    <xf numFmtId="0" fontId="3" fillId="2" borderId="0" xfId="2" applyFont="1" applyFill="1" applyAlignment="1">
      <alignment horizontal="left"/>
    </xf>
    <xf numFmtId="0" fontId="3" fillId="2" borderId="0" xfId="2" applyFont="1" applyFill="1" applyAlignment="1">
      <alignment horizontal="center"/>
    </xf>
    <xf numFmtId="0" fontId="3" fillId="3" borderId="0" xfId="2" applyFont="1" applyFill="1" applyAlignment="1">
      <alignment horizontal="center"/>
    </xf>
    <xf numFmtId="0" fontId="2" fillId="4" borderId="0" xfId="2" applyFill="1"/>
    <xf numFmtId="49" fontId="2" fillId="4" borderId="0" xfId="2" applyNumberFormat="1" applyFill="1" applyAlignment="1">
      <alignment horizontal="left"/>
    </xf>
    <xf numFmtId="14" fontId="2" fillId="4" borderId="0" xfId="2" applyNumberFormat="1" applyFill="1" applyAlignment="1">
      <alignment horizontal="center"/>
    </xf>
    <xf numFmtId="14" fontId="2" fillId="0" borderId="0" xfId="2" applyNumberFormat="1" applyAlignment="1">
      <alignment horizontal="center"/>
    </xf>
    <xf numFmtId="49" fontId="2" fillId="4" borderId="0" xfId="2" applyNumberFormat="1" applyFill="1" applyAlignment="1">
      <alignment horizontal="center"/>
    </xf>
    <xf numFmtId="164" fontId="2" fillId="4" borderId="0" xfId="2" applyNumberFormat="1" applyFill="1"/>
    <xf numFmtId="1" fontId="2" fillId="4" borderId="0" xfId="2" applyNumberFormat="1" applyFill="1" applyAlignment="1">
      <alignment horizontal="center"/>
    </xf>
    <xf numFmtId="0" fontId="2" fillId="4" borderId="0" xfId="2" applyFill="1" applyAlignment="1">
      <alignment horizontal="left"/>
    </xf>
    <xf numFmtId="0" fontId="2" fillId="4" borderId="0" xfId="2" applyFill="1" applyAlignment="1">
      <alignment horizontal="center"/>
    </xf>
    <xf numFmtId="0" fontId="2" fillId="0" borderId="0" xfId="2" applyAlignment="1">
      <alignment horizontal="left"/>
    </xf>
    <xf numFmtId="0" fontId="2" fillId="0" borderId="0" xfId="2" applyAlignment="1">
      <alignment horizontal="center"/>
    </xf>
    <xf numFmtId="164" fontId="2" fillId="0" borderId="0" xfId="2" applyNumberFormat="1"/>
    <xf numFmtId="1" fontId="2" fillId="0" borderId="0" xfId="2" applyNumberFormat="1" applyAlignment="1">
      <alignment horizontal="center"/>
    </xf>
    <xf numFmtId="49" fontId="2" fillId="0" borderId="0" xfId="2" applyNumberFormat="1" applyAlignment="1">
      <alignment horizontal="left"/>
    </xf>
    <xf numFmtId="164" fontId="2" fillId="0" borderId="0" xfId="2" applyNumberFormat="1" applyAlignment="1">
      <alignment horizontal="center"/>
    </xf>
    <xf numFmtId="165" fontId="2" fillId="0" borderId="0" xfId="2" applyNumberFormat="1" applyAlignment="1">
      <alignment horizontal="center"/>
    </xf>
    <xf numFmtId="165" fontId="2" fillId="5" borderId="0" xfId="2" applyNumberFormat="1" applyFill="1" applyAlignment="1">
      <alignment horizontal="center"/>
    </xf>
    <xf numFmtId="166" fontId="2" fillId="0" borderId="0" xfId="2" applyNumberFormat="1"/>
    <xf numFmtId="164" fontId="2" fillId="5" borderId="0" xfId="2" applyNumberFormat="1" applyFill="1" applyAlignment="1">
      <alignment horizontal="center"/>
    </xf>
    <xf numFmtId="164" fontId="4" fillId="4" borderId="0" xfId="0" applyNumberFormat="1" applyFont="1" applyFill="1"/>
    <xf numFmtId="164" fontId="4" fillId="0" borderId="0" xfId="0" applyNumberFormat="1" applyFont="1"/>
    <xf numFmtId="164" fontId="2" fillId="4" borderId="0" xfId="2" applyNumberFormat="1" applyFill="1" applyAlignment="1">
      <alignment horizontal="right"/>
    </xf>
    <xf numFmtId="164" fontId="2" fillId="0" borderId="0" xfId="2" applyNumberFormat="1" applyAlignment="1">
      <alignment horizontal="right"/>
    </xf>
    <xf numFmtId="0" fontId="2" fillId="6" borderId="0" xfId="2" applyFill="1"/>
    <xf numFmtId="0" fontId="2" fillId="6" borderId="0" xfId="2" applyFill="1" applyAlignment="1">
      <alignment horizontal="left"/>
    </xf>
    <xf numFmtId="0" fontId="2" fillId="6" borderId="0" xfId="2" applyFill="1" applyAlignment="1">
      <alignment horizontal="center"/>
    </xf>
    <xf numFmtId="164" fontId="2" fillId="6" borderId="0" xfId="2" applyNumberFormat="1" applyFill="1"/>
    <xf numFmtId="0" fontId="2" fillId="6" borderId="0" xfId="1" applyNumberFormat="1" applyFont="1" applyFill="1" applyAlignment="1">
      <alignment horizontal="center"/>
    </xf>
    <xf numFmtId="1" fontId="2" fillId="6" borderId="0" xfId="2" applyNumberFormat="1" applyFill="1" applyAlignment="1">
      <alignment horizontal="center"/>
    </xf>
    <xf numFmtId="0" fontId="5" fillId="0" borderId="0" xfId="2" applyFont="1" applyAlignment="1">
      <alignment horizontal="left"/>
    </xf>
    <xf numFmtId="0" fontId="5" fillId="0" borderId="0" xfId="2" applyFont="1"/>
    <xf numFmtId="0" fontId="5" fillId="0" borderId="0" xfId="2" applyFont="1" applyAlignment="1">
      <alignment horizontal="center"/>
    </xf>
  </cellXfs>
  <cellStyles count="3">
    <cellStyle name="Millares" xfId="1" builtinId="3"/>
    <cellStyle name="Normal" xfId="0" builtinId="0"/>
    <cellStyle name="Normal 3" xfId="2" xr:uid="{27F951E4-8A77-47E2-884D-DEE89F65C6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eiker-my.sharepoint.com/personal/rjuste_neiker_eus/Documents/0TRABAJO/DIFUSION/Articulos/2024/VacunaTBTerneros/Conjunto/ConjuntoFinal/FinalBase/Evol_immun.xlsx" TargetMode="External"/><Relationship Id="rId1" Type="http://schemas.openxmlformats.org/officeDocument/2006/relationships/externalLinkPath" Target="/personal/rjuste_neiker_eus/Documents/0TRABAJO/DIFUSION/Articulos/2024/VacunaTBTerneros/Conjunto/ConjuntoFinal/FinalBase/Evol_immun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0889rju\OneDrive%20-%20Neiker%20S.A\0TRABAJO\DIFUSION\Articulos\2024\VacunaTBTerneros\Conjunto\PARAPATO1\Lecturas%20terneros%20p3%20Revisado2021.xls" TargetMode="External"/><Relationship Id="rId1" Type="http://schemas.openxmlformats.org/officeDocument/2006/relationships/externalLinkPath" Target="/Users/u0889rju/OneDrive%20-%20Neiker%20S.A/0TRABAJO/DIFUSION/Articulos/2024/VacunaTBTerneros/Conjunto/PARAPATO1/Lecturas%20terneros%20p3%20Revisado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ndard-Animal"/>
      <sheetName val="Negatives"/>
      <sheetName val="Graphs_Real"/>
      <sheetName val="Standard-Animal_jmv_Filled"/>
      <sheetName val="Graphs_jmv_Filled"/>
    </sheetNames>
    <sheetDataSet>
      <sheetData sheetId="0"/>
      <sheetData sheetId="1">
        <row r="45">
          <cell r="Q45">
            <v>0.38426682188352346</v>
          </cell>
          <cell r="T45">
            <v>0.50320482117380938</v>
          </cell>
          <cell r="V45">
            <v>0.65388057069087824</v>
          </cell>
          <cell r="X45">
            <v>1.5932746182480781</v>
          </cell>
          <cell r="Z45">
            <v>0.67487279421004798</v>
          </cell>
        </row>
        <row r="46">
          <cell r="Q46">
            <v>-0.35879182188352343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cuenciaExp"/>
      <sheetName val="Lecturas"/>
      <sheetName val="TabDinIFN"/>
      <sheetName val="Ordenacion"/>
      <sheetName val="IDR-IFN"/>
      <sheetName val="Muestreos seleccionado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9D371-F8A8-483F-808C-1F129BBD829A}">
  <dimension ref="A1:AS355"/>
  <sheetViews>
    <sheetView tabSelected="1" zoomScale="92" zoomScaleNormal="92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I11" sqref="I11"/>
    </sheetView>
  </sheetViews>
  <sheetFormatPr baseColWidth="10" defaultRowHeight="12.5" x14ac:dyDescent="0.25"/>
  <cols>
    <col min="1" max="2" width="10.90625" style="1"/>
    <col min="3" max="3" width="17.26953125" style="34" customWidth="1"/>
    <col min="4" max="8" width="9" style="35" customWidth="1"/>
    <col min="9" max="11" width="6.453125" style="35" customWidth="1"/>
    <col min="12" max="13" width="17.90625" style="36" customWidth="1"/>
    <col min="14" max="19" width="8.26953125" style="35" customWidth="1"/>
    <col min="20" max="20" width="8.26953125" style="1" customWidth="1"/>
    <col min="21" max="22" width="8.26953125" style="35" customWidth="1"/>
    <col min="23" max="33" width="8.26953125" style="1" customWidth="1"/>
    <col min="34" max="39" width="9.36328125" style="1" bestFit="1" customWidth="1"/>
    <col min="40" max="40" width="11.1796875" style="1" bestFit="1" customWidth="1"/>
    <col min="41" max="46" width="16.1796875" style="1" bestFit="1" customWidth="1"/>
    <col min="47" max="49" width="16.1796875" style="1" customWidth="1"/>
    <col min="50" max="63" width="16.1796875" style="1" bestFit="1" customWidth="1"/>
    <col min="64" max="64" width="17.54296875" style="1" bestFit="1" customWidth="1"/>
    <col min="65" max="65" width="19.26953125" style="1" bestFit="1" customWidth="1"/>
    <col min="66" max="66" width="20.7265625" style="1" bestFit="1" customWidth="1"/>
    <col min="67" max="250" width="10.90625" style="1"/>
    <col min="251" max="251" width="17.26953125" style="1" customWidth="1"/>
    <col min="252" max="252" width="10.453125" style="1" customWidth="1"/>
    <col min="253" max="253" width="8.1796875" style="1" customWidth="1"/>
    <col min="254" max="254" width="9" style="1" customWidth="1"/>
    <col min="255" max="255" width="7.90625" style="1" customWidth="1"/>
    <col min="256" max="256" width="9.54296875" style="1" customWidth="1"/>
    <col min="257" max="257" width="6.453125" style="1" customWidth="1"/>
    <col min="258" max="258" width="10.1796875" style="1" customWidth="1"/>
    <col min="259" max="259" width="16.54296875" style="1" customWidth="1"/>
    <col min="260" max="261" width="6.1796875" style="1" customWidth="1"/>
    <col min="262" max="262" width="6.81640625" style="1" customWidth="1"/>
    <col min="263" max="263" width="7.81640625" style="1" customWidth="1"/>
    <col min="264" max="264" width="6.81640625" style="1" customWidth="1"/>
    <col min="265" max="265" width="6.54296875" style="1" customWidth="1"/>
    <col min="266" max="266" width="10.90625" style="1"/>
    <col min="267" max="268" width="12" style="1" customWidth="1"/>
    <col min="269" max="269" width="9.81640625" style="1" customWidth="1"/>
    <col min="270" max="272" width="12" style="1" customWidth="1"/>
    <col min="273" max="273" width="18.36328125" style="1" bestFit="1" customWidth="1"/>
    <col min="274" max="274" width="9.26953125" style="1" bestFit="1" customWidth="1"/>
    <col min="275" max="275" width="15.08984375" style="1" bestFit="1" customWidth="1"/>
    <col min="276" max="276" width="17" style="1" bestFit="1" customWidth="1"/>
    <col min="277" max="277" width="18.36328125" style="1" bestFit="1" customWidth="1"/>
    <col min="278" max="294" width="9.26953125" style="1" bestFit="1" customWidth="1"/>
    <col min="295" max="295" width="11.26953125" style="1" bestFit="1" customWidth="1"/>
    <col min="296" max="296" width="11.26953125" style="1" customWidth="1"/>
    <col min="297" max="302" width="16.1796875" style="1" bestFit="1" customWidth="1"/>
    <col min="303" max="305" width="16.1796875" style="1" customWidth="1"/>
    <col min="306" max="319" width="16.1796875" style="1" bestFit="1" customWidth="1"/>
    <col min="320" max="320" width="17.54296875" style="1" bestFit="1" customWidth="1"/>
    <col min="321" max="321" width="19.26953125" style="1" bestFit="1" customWidth="1"/>
    <col min="322" max="322" width="20.7265625" style="1" bestFit="1" customWidth="1"/>
    <col min="323" max="506" width="10.90625" style="1"/>
    <col min="507" max="507" width="17.26953125" style="1" customWidth="1"/>
    <col min="508" max="508" width="10.453125" style="1" customWidth="1"/>
    <col min="509" max="509" width="8.1796875" style="1" customWidth="1"/>
    <col min="510" max="510" width="9" style="1" customWidth="1"/>
    <col min="511" max="511" width="7.90625" style="1" customWidth="1"/>
    <col min="512" max="512" width="9.54296875" style="1" customWidth="1"/>
    <col min="513" max="513" width="6.453125" style="1" customWidth="1"/>
    <col min="514" max="514" width="10.1796875" style="1" customWidth="1"/>
    <col min="515" max="515" width="16.54296875" style="1" customWidth="1"/>
    <col min="516" max="517" width="6.1796875" style="1" customWidth="1"/>
    <col min="518" max="518" width="6.81640625" style="1" customWidth="1"/>
    <col min="519" max="519" width="7.81640625" style="1" customWidth="1"/>
    <col min="520" max="520" width="6.81640625" style="1" customWidth="1"/>
    <col min="521" max="521" width="6.54296875" style="1" customWidth="1"/>
    <col min="522" max="522" width="10.90625" style="1"/>
    <col min="523" max="524" width="12" style="1" customWidth="1"/>
    <col min="525" max="525" width="9.81640625" style="1" customWidth="1"/>
    <col min="526" max="528" width="12" style="1" customWidth="1"/>
    <col min="529" max="529" width="18.36328125" style="1" bestFit="1" customWidth="1"/>
    <col min="530" max="530" width="9.26953125" style="1" bestFit="1" customWidth="1"/>
    <col min="531" max="531" width="15.08984375" style="1" bestFit="1" customWidth="1"/>
    <col min="532" max="532" width="17" style="1" bestFit="1" customWidth="1"/>
    <col min="533" max="533" width="18.36328125" style="1" bestFit="1" customWidth="1"/>
    <col min="534" max="550" width="9.26953125" style="1" bestFit="1" customWidth="1"/>
    <col min="551" max="551" width="11.26953125" style="1" bestFit="1" customWidth="1"/>
    <col min="552" max="552" width="11.26953125" style="1" customWidth="1"/>
    <col min="553" max="558" width="16.1796875" style="1" bestFit="1" customWidth="1"/>
    <col min="559" max="561" width="16.1796875" style="1" customWidth="1"/>
    <col min="562" max="575" width="16.1796875" style="1" bestFit="1" customWidth="1"/>
    <col min="576" max="576" width="17.54296875" style="1" bestFit="1" customWidth="1"/>
    <col min="577" max="577" width="19.26953125" style="1" bestFit="1" customWidth="1"/>
    <col min="578" max="578" width="20.7265625" style="1" bestFit="1" customWidth="1"/>
    <col min="579" max="762" width="10.90625" style="1"/>
    <col min="763" max="763" width="17.26953125" style="1" customWidth="1"/>
    <col min="764" max="764" width="10.453125" style="1" customWidth="1"/>
    <col min="765" max="765" width="8.1796875" style="1" customWidth="1"/>
    <col min="766" max="766" width="9" style="1" customWidth="1"/>
    <col min="767" max="767" width="7.90625" style="1" customWidth="1"/>
    <col min="768" max="768" width="9.54296875" style="1" customWidth="1"/>
    <col min="769" max="769" width="6.453125" style="1" customWidth="1"/>
    <col min="770" max="770" width="10.1796875" style="1" customWidth="1"/>
    <col min="771" max="771" width="16.54296875" style="1" customWidth="1"/>
    <col min="772" max="773" width="6.1796875" style="1" customWidth="1"/>
    <col min="774" max="774" width="6.81640625" style="1" customWidth="1"/>
    <col min="775" max="775" width="7.81640625" style="1" customWidth="1"/>
    <col min="776" max="776" width="6.81640625" style="1" customWidth="1"/>
    <col min="777" max="777" width="6.54296875" style="1" customWidth="1"/>
    <col min="778" max="778" width="10.90625" style="1"/>
    <col min="779" max="780" width="12" style="1" customWidth="1"/>
    <col min="781" max="781" width="9.81640625" style="1" customWidth="1"/>
    <col min="782" max="784" width="12" style="1" customWidth="1"/>
    <col min="785" max="785" width="18.36328125" style="1" bestFit="1" customWidth="1"/>
    <col min="786" max="786" width="9.26953125" style="1" bestFit="1" customWidth="1"/>
    <col min="787" max="787" width="15.08984375" style="1" bestFit="1" customWidth="1"/>
    <col min="788" max="788" width="17" style="1" bestFit="1" customWidth="1"/>
    <col min="789" max="789" width="18.36328125" style="1" bestFit="1" customWidth="1"/>
    <col min="790" max="806" width="9.26953125" style="1" bestFit="1" customWidth="1"/>
    <col min="807" max="807" width="11.26953125" style="1" bestFit="1" customWidth="1"/>
    <col min="808" max="808" width="11.26953125" style="1" customWidth="1"/>
    <col min="809" max="814" width="16.1796875" style="1" bestFit="1" customWidth="1"/>
    <col min="815" max="817" width="16.1796875" style="1" customWidth="1"/>
    <col min="818" max="831" width="16.1796875" style="1" bestFit="1" customWidth="1"/>
    <col min="832" max="832" width="17.54296875" style="1" bestFit="1" customWidth="1"/>
    <col min="833" max="833" width="19.26953125" style="1" bestFit="1" customWidth="1"/>
    <col min="834" max="834" width="20.7265625" style="1" bestFit="1" customWidth="1"/>
    <col min="835" max="1018" width="10.90625" style="1"/>
    <col min="1019" max="1019" width="17.26953125" style="1" customWidth="1"/>
    <col min="1020" max="1020" width="10.453125" style="1" customWidth="1"/>
    <col min="1021" max="1021" width="8.1796875" style="1" customWidth="1"/>
    <col min="1022" max="1022" width="9" style="1" customWidth="1"/>
    <col min="1023" max="1023" width="7.90625" style="1" customWidth="1"/>
    <col min="1024" max="1024" width="9.54296875" style="1" customWidth="1"/>
    <col min="1025" max="1025" width="6.453125" style="1" customWidth="1"/>
    <col min="1026" max="1026" width="10.1796875" style="1" customWidth="1"/>
    <col min="1027" max="1027" width="16.54296875" style="1" customWidth="1"/>
    <col min="1028" max="1029" width="6.1796875" style="1" customWidth="1"/>
    <col min="1030" max="1030" width="6.81640625" style="1" customWidth="1"/>
    <col min="1031" max="1031" width="7.81640625" style="1" customWidth="1"/>
    <col min="1032" max="1032" width="6.81640625" style="1" customWidth="1"/>
    <col min="1033" max="1033" width="6.54296875" style="1" customWidth="1"/>
    <col min="1034" max="1034" width="10.90625" style="1"/>
    <col min="1035" max="1036" width="12" style="1" customWidth="1"/>
    <col min="1037" max="1037" width="9.81640625" style="1" customWidth="1"/>
    <col min="1038" max="1040" width="12" style="1" customWidth="1"/>
    <col min="1041" max="1041" width="18.36328125" style="1" bestFit="1" customWidth="1"/>
    <col min="1042" max="1042" width="9.26953125" style="1" bestFit="1" customWidth="1"/>
    <col min="1043" max="1043" width="15.08984375" style="1" bestFit="1" customWidth="1"/>
    <col min="1044" max="1044" width="17" style="1" bestFit="1" customWidth="1"/>
    <col min="1045" max="1045" width="18.36328125" style="1" bestFit="1" customWidth="1"/>
    <col min="1046" max="1062" width="9.26953125" style="1" bestFit="1" customWidth="1"/>
    <col min="1063" max="1063" width="11.26953125" style="1" bestFit="1" customWidth="1"/>
    <col min="1064" max="1064" width="11.26953125" style="1" customWidth="1"/>
    <col min="1065" max="1070" width="16.1796875" style="1" bestFit="1" customWidth="1"/>
    <col min="1071" max="1073" width="16.1796875" style="1" customWidth="1"/>
    <col min="1074" max="1087" width="16.1796875" style="1" bestFit="1" customWidth="1"/>
    <col min="1088" max="1088" width="17.54296875" style="1" bestFit="1" customWidth="1"/>
    <col min="1089" max="1089" width="19.26953125" style="1" bestFit="1" customWidth="1"/>
    <col min="1090" max="1090" width="20.7265625" style="1" bestFit="1" customWidth="1"/>
    <col min="1091" max="1274" width="10.90625" style="1"/>
    <col min="1275" max="1275" width="17.26953125" style="1" customWidth="1"/>
    <col min="1276" max="1276" width="10.453125" style="1" customWidth="1"/>
    <col min="1277" max="1277" width="8.1796875" style="1" customWidth="1"/>
    <col min="1278" max="1278" width="9" style="1" customWidth="1"/>
    <col min="1279" max="1279" width="7.90625" style="1" customWidth="1"/>
    <col min="1280" max="1280" width="9.54296875" style="1" customWidth="1"/>
    <col min="1281" max="1281" width="6.453125" style="1" customWidth="1"/>
    <col min="1282" max="1282" width="10.1796875" style="1" customWidth="1"/>
    <col min="1283" max="1283" width="16.54296875" style="1" customWidth="1"/>
    <col min="1284" max="1285" width="6.1796875" style="1" customWidth="1"/>
    <col min="1286" max="1286" width="6.81640625" style="1" customWidth="1"/>
    <col min="1287" max="1287" width="7.81640625" style="1" customWidth="1"/>
    <col min="1288" max="1288" width="6.81640625" style="1" customWidth="1"/>
    <col min="1289" max="1289" width="6.54296875" style="1" customWidth="1"/>
    <col min="1290" max="1290" width="10.90625" style="1"/>
    <col min="1291" max="1292" width="12" style="1" customWidth="1"/>
    <col min="1293" max="1293" width="9.81640625" style="1" customWidth="1"/>
    <col min="1294" max="1296" width="12" style="1" customWidth="1"/>
    <col min="1297" max="1297" width="18.36328125" style="1" bestFit="1" customWidth="1"/>
    <col min="1298" max="1298" width="9.26953125" style="1" bestFit="1" customWidth="1"/>
    <col min="1299" max="1299" width="15.08984375" style="1" bestFit="1" customWidth="1"/>
    <col min="1300" max="1300" width="17" style="1" bestFit="1" customWidth="1"/>
    <col min="1301" max="1301" width="18.36328125" style="1" bestFit="1" customWidth="1"/>
    <col min="1302" max="1318" width="9.26953125" style="1" bestFit="1" customWidth="1"/>
    <col min="1319" max="1319" width="11.26953125" style="1" bestFit="1" customWidth="1"/>
    <col min="1320" max="1320" width="11.26953125" style="1" customWidth="1"/>
    <col min="1321" max="1326" width="16.1796875" style="1" bestFit="1" customWidth="1"/>
    <col min="1327" max="1329" width="16.1796875" style="1" customWidth="1"/>
    <col min="1330" max="1343" width="16.1796875" style="1" bestFit="1" customWidth="1"/>
    <col min="1344" max="1344" width="17.54296875" style="1" bestFit="1" customWidth="1"/>
    <col min="1345" max="1345" width="19.26953125" style="1" bestFit="1" customWidth="1"/>
    <col min="1346" max="1346" width="20.7265625" style="1" bestFit="1" customWidth="1"/>
    <col min="1347" max="1530" width="10.90625" style="1"/>
    <col min="1531" max="1531" width="17.26953125" style="1" customWidth="1"/>
    <col min="1532" max="1532" width="10.453125" style="1" customWidth="1"/>
    <col min="1533" max="1533" width="8.1796875" style="1" customWidth="1"/>
    <col min="1534" max="1534" width="9" style="1" customWidth="1"/>
    <col min="1535" max="1535" width="7.90625" style="1" customWidth="1"/>
    <col min="1536" max="1536" width="9.54296875" style="1" customWidth="1"/>
    <col min="1537" max="1537" width="6.453125" style="1" customWidth="1"/>
    <col min="1538" max="1538" width="10.1796875" style="1" customWidth="1"/>
    <col min="1539" max="1539" width="16.54296875" style="1" customWidth="1"/>
    <col min="1540" max="1541" width="6.1796875" style="1" customWidth="1"/>
    <col min="1542" max="1542" width="6.81640625" style="1" customWidth="1"/>
    <col min="1543" max="1543" width="7.81640625" style="1" customWidth="1"/>
    <col min="1544" max="1544" width="6.81640625" style="1" customWidth="1"/>
    <col min="1545" max="1545" width="6.54296875" style="1" customWidth="1"/>
    <col min="1546" max="1546" width="10.90625" style="1"/>
    <col min="1547" max="1548" width="12" style="1" customWidth="1"/>
    <col min="1549" max="1549" width="9.81640625" style="1" customWidth="1"/>
    <col min="1550" max="1552" width="12" style="1" customWidth="1"/>
    <col min="1553" max="1553" width="18.36328125" style="1" bestFit="1" customWidth="1"/>
    <col min="1554" max="1554" width="9.26953125" style="1" bestFit="1" customWidth="1"/>
    <col min="1555" max="1555" width="15.08984375" style="1" bestFit="1" customWidth="1"/>
    <col min="1556" max="1556" width="17" style="1" bestFit="1" customWidth="1"/>
    <col min="1557" max="1557" width="18.36328125" style="1" bestFit="1" customWidth="1"/>
    <col min="1558" max="1574" width="9.26953125" style="1" bestFit="1" customWidth="1"/>
    <col min="1575" max="1575" width="11.26953125" style="1" bestFit="1" customWidth="1"/>
    <col min="1576" max="1576" width="11.26953125" style="1" customWidth="1"/>
    <col min="1577" max="1582" width="16.1796875" style="1" bestFit="1" customWidth="1"/>
    <col min="1583" max="1585" width="16.1796875" style="1" customWidth="1"/>
    <col min="1586" max="1599" width="16.1796875" style="1" bestFit="1" customWidth="1"/>
    <col min="1600" max="1600" width="17.54296875" style="1" bestFit="1" customWidth="1"/>
    <col min="1601" max="1601" width="19.26953125" style="1" bestFit="1" customWidth="1"/>
    <col min="1602" max="1602" width="20.7265625" style="1" bestFit="1" customWidth="1"/>
    <col min="1603" max="1786" width="10.90625" style="1"/>
    <col min="1787" max="1787" width="17.26953125" style="1" customWidth="1"/>
    <col min="1788" max="1788" width="10.453125" style="1" customWidth="1"/>
    <col min="1789" max="1789" width="8.1796875" style="1" customWidth="1"/>
    <col min="1790" max="1790" width="9" style="1" customWidth="1"/>
    <col min="1791" max="1791" width="7.90625" style="1" customWidth="1"/>
    <col min="1792" max="1792" width="9.54296875" style="1" customWidth="1"/>
    <col min="1793" max="1793" width="6.453125" style="1" customWidth="1"/>
    <col min="1794" max="1794" width="10.1796875" style="1" customWidth="1"/>
    <col min="1795" max="1795" width="16.54296875" style="1" customWidth="1"/>
    <col min="1796" max="1797" width="6.1796875" style="1" customWidth="1"/>
    <col min="1798" max="1798" width="6.81640625" style="1" customWidth="1"/>
    <col min="1799" max="1799" width="7.81640625" style="1" customWidth="1"/>
    <col min="1800" max="1800" width="6.81640625" style="1" customWidth="1"/>
    <col min="1801" max="1801" width="6.54296875" style="1" customWidth="1"/>
    <col min="1802" max="1802" width="10.90625" style="1"/>
    <col min="1803" max="1804" width="12" style="1" customWidth="1"/>
    <col min="1805" max="1805" width="9.81640625" style="1" customWidth="1"/>
    <col min="1806" max="1808" width="12" style="1" customWidth="1"/>
    <col min="1809" max="1809" width="18.36328125" style="1" bestFit="1" customWidth="1"/>
    <col min="1810" max="1810" width="9.26953125" style="1" bestFit="1" customWidth="1"/>
    <col min="1811" max="1811" width="15.08984375" style="1" bestFit="1" customWidth="1"/>
    <col min="1812" max="1812" width="17" style="1" bestFit="1" customWidth="1"/>
    <col min="1813" max="1813" width="18.36328125" style="1" bestFit="1" customWidth="1"/>
    <col min="1814" max="1830" width="9.26953125" style="1" bestFit="1" customWidth="1"/>
    <col min="1831" max="1831" width="11.26953125" style="1" bestFit="1" customWidth="1"/>
    <col min="1832" max="1832" width="11.26953125" style="1" customWidth="1"/>
    <col min="1833" max="1838" width="16.1796875" style="1" bestFit="1" customWidth="1"/>
    <col min="1839" max="1841" width="16.1796875" style="1" customWidth="1"/>
    <col min="1842" max="1855" width="16.1796875" style="1" bestFit="1" customWidth="1"/>
    <col min="1856" max="1856" width="17.54296875" style="1" bestFit="1" customWidth="1"/>
    <col min="1857" max="1857" width="19.26953125" style="1" bestFit="1" customWidth="1"/>
    <col min="1858" max="1858" width="20.7265625" style="1" bestFit="1" customWidth="1"/>
    <col min="1859" max="2042" width="10.90625" style="1"/>
    <col min="2043" max="2043" width="17.26953125" style="1" customWidth="1"/>
    <col min="2044" max="2044" width="10.453125" style="1" customWidth="1"/>
    <col min="2045" max="2045" width="8.1796875" style="1" customWidth="1"/>
    <col min="2046" max="2046" width="9" style="1" customWidth="1"/>
    <col min="2047" max="2047" width="7.90625" style="1" customWidth="1"/>
    <col min="2048" max="2048" width="9.54296875" style="1" customWidth="1"/>
    <col min="2049" max="2049" width="6.453125" style="1" customWidth="1"/>
    <col min="2050" max="2050" width="10.1796875" style="1" customWidth="1"/>
    <col min="2051" max="2051" width="16.54296875" style="1" customWidth="1"/>
    <col min="2052" max="2053" width="6.1796875" style="1" customWidth="1"/>
    <col min="2054" max="2054" width="6.81640625" style="1" customWidth="1"/>
    <col min="2055" max="2055" width="7.81640625" style="1" customWidth="1"/>
    <col min="2056" max="2056" width="6.81640625" style="1" customWidth="1"/>
    <col min="2057" max="2057" width="6.54296875" style="1" customWidth="1"/>
    <col min="2058" max="2058" width="10.90625" style="1"/>
    <col min="2059" max="2060" width="12" style="1" customWidth="1"/>
    <col min="2061" max="2061" width="9.81640625" style="1" customWidth="1"/>
    <col min="2062" max="2064" width="12" style="1" customWidth="1"/>
    <col min="2065" max="2065" width="18.36328125" style="1" bestFit="1" customWidth="1"/>
    <col min="2066" max="2066" width="9.26953125" style="1" bestFit="1" customWidth="1"/>
    <col min="2067" max="2067" width="15.08984375" style="1" bestFit="1" customWidth="1"/>
    <col min="2068" max="2068" width="17" style="1" bestFit="1" customWidth="1"/>
    <col min="2069" max="2069" width="18.36328125" style="1" bestFit="1" customWidth="1"/>
    <col min="2070" max="2086" width="9.26953125" style="1" bestFit="1" customWidth="1"/>
    <col min="2087" max="2087" width="11.26953125" style="1" bestFit="1" customWidth="1"/>
    <col min="2088" max="2088" width="11.26953125" style="1" customWidth="1"/>
    <col min="2089" max="2094" width="16.1796875" style="1" bestFit="1" customWidth="1"/>
    <col min="2095" max="2097" width="16.1796875" style="1" customWidth="1"/>
    <col min="2098" max="2111" width="16.1796875" style="1" bestFit="1" customWidth="1"/>
    <col min="2112" max="2112" width="17.54296875" style="1" bestFit="1" customWidth="1"/>
    <col min="2113" max="2113" width="19.26953125" style="1" bestFit="1" customWidth="1"/>
    <col min="2114" max="2114" width="20.7265625" style="1" bestFit="1" customWidth="1"/>
    <col min="2115" max="2298" width="10.90625" style="1"/>
    <col min="2299" max="2299" width="17.26953125" style="1" customWidth="1"/>
    <col min="2300" max="2300" width="10.453125" style="1" customWidth="1"/>
    <col min="2301" max="2301" width="8.1796875" style="1" customWidth="1"/>
    <col min="2302" max="2302" width="9" style="1" customWidth="1"/>
    <col min="2303" max="2303" width="7.90625" style="1" customWidth="1"/>
    <col min="2304" max="2304" width="9.54296875" style="1" customWidth="1"/>
    <col min="2305" max="2305" width="6.453125" style="1" customWidth="1"/>
    <col min="2306" max="2306" width="10.1796875" style="1" customWidth="1"/>
    <col min="2307" max="2307" width="16.54296875" style="1" customWidth="1"/>
    <col min="2308" max="2309" width="6.1796875" style="1" customWidth="1"/>
    <col min="2310" max="2310" width="6.81640625" style="1" customWidth="1"/>
    <col min="2311" max="2311" width="7.81640625" style="1" customWidth="1"/>
    <col min="2312" max="2312" width="6.81640625" style="1" customWidth="1"/>
    <col min="2313" max="2313" width="6.54296875" style="1" customWidth="1"/>
    <col min="2314" max="2314" width="10.90625" style="1"/>
    <col min="2315" max="2316" width="12" style="1" customWidth="1"/>
    <col min="2317" max="2317" width="9.81640625" style="1" customWidth="1"/>
    <col min="2318" max="2320" width="12" style="1" customWidth="1"/>
    <col min="2321" max="2321" width="18.36328125" style="1" bestFit="1" customWidth="1"/>
    <col min="2322" max="2322" width="9.26953125" style="1" bestFit="1" customWidth="1"/>
    <col min="2323" max="2323" width="15.08984375" style="1" bestFit="1" customWidth="1"/>
    <col min="2324" max="2324" width="17" style="1" bestFit="1" customWidth="1"/>
    <col min="2325" max="2325" width="18.36328125" style="1" bestFit="1" customWidth="1"/>
    <col min="2326" max="2342" width="9.26953125" style="1" bestFit="1" customWidth="1"/>
    <col min="2343" max="2343" width="11.26953125" style="1" bestFit="1" customWidth="1"/>
    <col min="2344" max="2344" width="11.26953125" style="1" customWidth="1"/>
    <col min="2345" max="2350" width="16.1796875" style="1" bestFit="1" customWidth="1"/>
    <col min="2351" max="2353" width="16.1796875" style="1" customWidth="1"/>
    <col min="2354" max="2367" width="16.1796875" style="1" bestFit="1" customWidth="1"/>
    <col min="2368" max="2368" width="17.54296875" style="1" bestFit="1" customWidth="1"/>
    <col min="2369" max="2369" width="19.26953125" style="1" bestFit="1" customWidth="1"/>
    <col min="2370" max="2370" width="20.7265625" style="1" bestFit="1" customWidth="1"/>
    <col min="2371" max="2554" width="10.90625" style="1"/>
    <col min="2555" max="2555" width="17.26953125" style="1" customWidth="1"/>
    <col min="2556" max="2556" width="10.453125" style="1" customWidth="1"/>
    <col min="2557" max="2557" width="8.1796875" style="1" customWidth="1"/>
    <col min="2558" max="2558" width="9" style="1" customWidth="1"/>
    <col min="2559" max="2559" width="7.90625" style="1" customWidth="1"/>
    <col min="2560" max="2560" width="9.54296875" style="1" customWidth="1"/>
    <col min="2561" max="2561" width="6.453125" style="1" customWidth="1"/>
    <col min="2562" max="2562" width="10.1796875" style="1" customWidth="1"/>
    <col min="2563" max="2563" width="16.54296875" style="1" customWidth="1"/>
    <col min="2564" max="2565" width="6.1796875" style="1" customWidth="1"/>
    <col min="2566" max="2566" width="6.81640625" style="1" customWidth="1"/>
    <col min="2567" max="2567" width="7.81640625" style="1" customWidth="1"/>
    <col min="2568" max="2568" width="6.81640625" style="1" customWidth="1"/>
    <col min="2569" max="2569" width="6.54296875" style="1" customWidth="1"/>
    <col min="2570" max="2570" width="10.90625" style="1"/>
    <col min="2571" max="2572" width="12" style="1" customWidth="1"/>
    <col min="2573" max="2573" width="9.81640625" style="1" customWidth="1"/>
    <col min="2574" max="2576" width="12" style="1" customWidth="1"/>
    <col min="2577" max="2577" width="18.36328125" style="1" bestFit="1" customWidth="1"/>
    <col min="2578" max="2578" width="9.26953125" style="1" bestFit="1" customWidth="1"/>
    <col min="2579" max="2579" width="15.08984375" style="1" bestFit="1" customWidth="1"/>
    <col min="2580" max="2580" width="17" style="1" bestFit="1" customWidth="1"/>
    <col min="2581" max="2581" width="18.36328125" style="1" bestFit="1" customWidth="1"/>
    <col min="2582" max="2598" width="9.26953125" style="1" bestFit="1" customWidth="1"/>
    <col min="2599" max="2599" width="11.26953125" style="1" bestFit="1" customWidth="1"/>
    <col min="2600" max="2600" width="11.26953125" style="1" customWidth="1"/>
    <col min="2601" max="2606" width="16.1796875" style="1" bestFit="1" customWidth="1"/>
    <col min="2607" max="2609" width="16.1796875" style="1" customWidth="1"/>
    <col min="2610" max="2623" width="16.1796875" style="1" bestFit="1" customWidth="1"/>
    <col min="2624" max="2624" width="17.54296875" style="1" bestFit="1" customWidth="1"/>
    <col min="2625" max="2625" width="19.26953125" style="1" bestFit="1" customWidth="1"/>
    <col min="2626" max="2626" width="20.7265625" style="1" bestFit="1" customWidth="1"/>
    <col min="2627" max="2810" width="10.90625" style="1"/>
    <col min="2811" max="2811" width="17.26953125" style="1" customWidth="1"/>
    <col min="2812" max="2812" width="10.453125" style="1" customWidth="1"/>
    <col min="2813" max="2813" width="8.1796875" style="1" customWidth="1"/>
    <col min="2814" max="2814" width="9" style="1" customWidth="1"/>
    <col min="2815" max="2815" width="7.90625" style="1" customWidth="1"/>
    <col min="2816" max="2816" width="9.54296875" style="1" customWidth="1"/>
    <col min="2817" max="2817" width="6.453125" style="1" customWidth="1"/>
    <col min="2818" max="2818" width="10.1796875" style="1" customWidth="1"/>
    <col min="2819" max="2819" width="16.54296875" style="1" customWidth="1"/>
    <col min="2820" max="2821" width="6.1796875" style="1" customWidth="1"/>
    <col min="2822" max="2822" width="6.81640625" style="1" customWidth="1"/>
    <col min="2823" max="2823" width="7.81640625" style="1" customWidth="1"/>
    <col min="2824" max="2824" width="6.81640625" style="1" customWidth="1"/>
    <col min="2825" max="2825" width="6.54296875" style="1" customWidth="1"/>
    <col min="2826" max="2826" width="10.90625" style="1"/>
    <col min="2827" max="2828" width="12" style="1" customWidth="1"/>
    <col min="2829" max="2829" width="9.81640625" style="1" customWidth="1"/>
    <col min="2830" max="2832" width="12" style="1" customWidth="1"/>
    <col min="2833" max="2833" width="18.36328125" style="1" bestFit="1" customWidth="1"/>
    <col min="2834" max="2834" width="9.26953125" style="1" bestFit="1" customWidth="1"/>
    <col min="2835" max="2835" width="15.08984375" style="1" bestFit="1" customWidth="1"/>
    <col min="2836" max="2836" width="17" style="1" bestFit="1" customWidth="1"/>
    <col min="2837" max="2837" width="18.36328125" style="1" bestFit="1" customWidth="1"/>
    <col min="2838" max="2854" width="9.26953125" style="1" bestFit="1" customWidth="1"/>
    <col min="2855" max="2855" width="11.26953125" style="1" bestFit="1" customWidth="1"/>
    <col min="2856" max="2856" width="11.26953125" style="1" customWidth="1"/>
    <col min="2857" max="2862" width="16.1796875" style="1" bestFit="1" customWidth="1"/>
    <col min="2863" max="2865" width="16.1796875" style="1" customWidth="1"/>
    <col min="2866" max="2879" width="16.1796875" style="1" bestFit="1" customWidth="1"/>
    <col min="2880" max="2880" width="17.54296875" style="1" bestFit="1" customWidth="1"/>
    <col min="2881" max="2881" width="19.26953125" style="1" bestFit="1" customWidth="1"/>
    <col min="2882" max="2882" width="20.7265625" style="1" bestFit="1" customWidth="1"/>
    <col min="2883" max="3066" width="10.90625" style="1"/>
    <col min="3067" max="3067" width="17.26953125" style="1" customWidth="1"/>
    <col min="3068" max="3068" width="10.453125" style="1" customWidth="1"/>
    <col min="3069" max="3069" width="8.1796875" style="1" customWidth="1"/>
    <col min="3070" max="3070" width="9" style="1" customWidth="1"/>
    <col min="3071" max="3071" width="7.90625" style="1" customWidth="1"/>
    <col min="3072" max="3072" width="9.54296875" style="1" customWidth="1"/>
    <col min="3073" max="3073" width="6.453125" style="1" customWidth="1"/>
    <col min="3074" max="3074" width="10.1796875" style="1" customWidth="1"/>
    <col min="3075" max="3075" width="16.54296875" style="1" customWidth="1"/>
    <col min="3076" max="3077" width="6.1796875" style="1" customWidth="1"/>
    <col min="3078" max="3078" width="6.81640625" style="1" customWidth="1"/>
    <col min="3079" max="3079" width="7.81640625" style="1" customWidth="1"/>
    <col min="3080" max="3080" width="6.81640625" style="1" customWidth="1"/>
    <col min="3081" max="3081" width="6.54296875" style="1" customWidth="1"/>
    <col min="3082" max="3082" width="10.90625" style="1"/>
    <col min="3083" max="3084" width="12" style="1" customWidth="1"/>
    <col min="3085" max="3085" width="9.81640625" style="1" customWidth="1"/>
    <col min="3086" max="3088" width="12" style="1" customWidth="1"/>
    <col min="3089" max="3089" width="18.36328125" style="1" bestFit="1" customWidth="1"/>
    <col min="3090" max="3090" width="9.26953125" style="1" bestFit="1" customWidth="1"/>
    <col min="3091" max="3091" width="15.08984375" style="1" bestFit="1" customWidth="1"/>
    <col min="3092" max="3092" width="17" style="1" bestFit="1" customWidth="1"/>
    <col min="3093" max="3093" width="18.36328125" style="1" bestFit="1" customWidth="1"/>
    <col min="3094" max="3110" width="9.26953125" style="1" bestFit="1" customWidth="1"/>
    <col min="3111" max="3111" width="11.26953125" style="1" bestFit="1" customWidth="1"/>
    <col min="3112" max="3112" width="11.26953125" style="1" customWidth="1"/>
    <col min="3113" max="3118" width="16.1796875" style="1" bestFit="1" customWidth="1"/>
    <col min="3119" max="3121" width="16.1796875" style="1" customWidth="1"/>
    <col min="3122" max="3135" width="16.1796875" style="1" bestFit="1" customWidth="1"/>
    <col min="3136" max="3136" width="17.54296875" style="1" bestFit="1" customWidth="1"/>
    <col min="3137" max="3137" width="19.26953125" style="1" bestFit="1" customWidth="1"/>
    <col min="3138" max="3138" width="20.7265625" style="1" bestFit="1" customWidth="1"/>
    <col min="3139" max="3322" width="10.90625" style="1"/>
    <col min="3323" max="3323" width="17.26953125" style="1" customWidth="1"/>
    <col min="3324" max="3324" width="10.453125" style="1" customWidth="1"/>
    <col min="3325" max="3325" width="8.1796875" style="1" customWidth="1"/>
    <col min="3326" max="3326" width="9" style="1" customWidth="1"/>
    <col min="3327" max="3327" width="7.90625" style="1" customWidth="1"/>
    <col min="3328" max="3328" width="9.54296875" style="1" customWidth="1"/>
    <col min="3329" max="3329" width="6.453125" style="1" customWidth="1"/>
    <col min="3330" max="3330" width="10.1796875" style="1" customWidth="1"/>
    <col min="3331" max="3331" width="16.54296875" style="1" customWidth="1"/>
    <col min="3332" max="3333" width="6.1796875" style="1" customWidth="1"/>
    <col min="3334" max="3334" width="6.81640625" style="1" customWidth="1"/>
    <col min="3335" max="3335" width="7.81640625" style="1" customWidth="1"/>
    <col min="3336" max="3336" width="6.81640625" style="1" customWidth="1"/>
    <col min="3337" max="3337" width="6.54296875" style="1" customWidth="1"/>
    <col min="3338" max="3338" width="10.90625" style="1"/>
    <col min="3339" max="3340" width="12" style="1" customWidth="1"/>
    <col min="3341" max="3341" width="9.81640625" style="1" customWidth="1"/>
    <col min="3342" max="3344" width="12" style="1" customWidth="1"/>
    <col min="3345" max="3345" width="18.36328125" style="1" bestFit="1" customWidth="1"/>
    <col min="3346" max="3346" width="9.26953125" style="1" bestFit="1" customWidth="1"/>
    <col min="3347" max="3347" width="15.08984375" style="1" bestFit="1" customWidth="1"/>
    <col min="3348" max="3348" width="17" style="1" bestFit="1" customWidth="1"/>
    <col min="3349" max="3349" width="18.36328125" style="1" bestFit="1" customWidth="1"/>
    <col min="3350" max="3366" width="9.26953125" style="1" bestFit="1" customWidth="1"/>
    <col min="3367" max="3367" width="11.26953125" style="1" bestFit="1" customWidth="1"/>
    <col min="3368" max="3368" width="11.26953125" style="1" customWidth="1"/>
    <col min="3369" max="3374" width="16.1796875" style="1" bestFit="1" customWidth="1"/>
    <col min="3375" max="3377" width="16.1796875" style="1" customWidth="1"/>
    <col min="3378" max="3391" width="16.1796875" style="1" bestFit="1" customWidth="1"/>
    <col min="3392" max="3392" width="17.54296875" style="1" bestFit="1" customWidth="1"/>
    <col min="3393" max="3393" width="19.26953125" style="1" bestFit="1" customWidth="1"/>
    <col min="3394" max="3394" width="20.7265625" style="1" bestFit="1" customWidth="1"/>
    <col min="3395" max="3578" width="10.90625" style="1"/>
    <col min="3579" max="3579" width="17.26953125" style="1" customWidth="1"/>
    <col min="3580" max="3580" width="10.453125" style="1" customWidth="1"/>
    <col min="3581" max="3581" width="8.1796875" style="1" customWidth="1"/>
    <col min="3582" max="3582" width="9" style="1" customWidth="1"/>
    <col min="3583" max="3583" width="7.90625" style="1" customWidth="1"/>
    <col min="3584" max="3584" width="9.54296875" style="1" customWidth="1"/>
    <col min="3585" max="3585" width="6.453125" style="1" customWidth="1"/>
    <col min="3586" max="3586" width="10.1796875" style="1" customWidth="1"/>
    <col min="3587" max="3587" width="16.54296875" style="1" customWidth="1"/>
    <col min="3588" max="3589" width="6.1796875" style="1" customWidth="1"/>
    <col min="3590" max="3590" width="6.81640625" style="1" customWidth="1"/>
    <col min="3591" max="3591" width="7.81640625" style="1" customWidth="1"/>
    <col min="3592" max="3592" width="6.81640625" style="1" customWidth="1"/>
    <col min="3593" max="3593" width="6.54296875" style="1" customWidth="1"/>
    <col min="3594" max="3594" width="10.90625" style="1"/>
    <col min="3595" max="3596" width="12" style="1" customWidth="1"/>
    <col min="3597" max="3597" width="9.81640625" style="1" customWidth="1"/>
    <col min="3598" max="3600" width="12" style="1" customWidth="1"/>
    <col min="3601" max="3601" width="18.36328125" style="1" bestFit="1" customWidth="1"/>
    <col min="3602" max="3602" width="9.26953125" style="1" bestFit="1" customWidth="1"/>
    <col min="3603" max="3603" width="15.08984375" style="1" bestFit="1" customWidth="1"/>
    <col min="3604" max="3604" width="17" style="1" bestFit="1" customWidth="1"/>
    <col min="3605" max="3605" width="18.36328125" style="1" bestFit="1" customWidth="1"/>
    <col min="3606" max="3622" width="9.26953125" style="1" bestFit="1" customWidth="1"/>
    <col min="3623" max="3623" width="11.26953125" style="1" bestFit="1" customWidth="1"/>
    <col min="3624" max="3624" width="11.26953125" style="1" customWidth="1"/>
    <col min="3625" max="3630" width="16.1796875" style="1" bestFit="1" customWidth="1"/>
    <col min="3631" max="3633" width="16.1796875" style="1" customWidth="1"/>
    <col min="3634" max="3647" width="16.1796875" style="1" bestFit="1" customWidth="1"/>
    <col min="3648" max="3648" width="17.54296875" style="1" bestFit="1" customWidth="1"/>
    <col min="3649" max="3649" width="19.26953125" style="1" bestFit="1" customWidth="1"/>
    <col min="3650" max="3650" width="20.7265625" style="1" bestFit="1" customWidth="1"/>
    <col min="3651" max="3834" width="10.90625" style="1"/>
    <col min="3835" max="3835" width="17.26953125" style="1" customWidth="1"/>
    <col min="3836" max="3836" width="10.453125" style="1" customWidth="1"/>
    <col min="3837" max="3837" width="8.1796875" style="1" customWidth="1"/>
    <col min="3838" max="3838" width="9" style="1" customWidth="1"/>
    <col min="3839" max="3839" width="7.90625" style="1" customWidth="1"/>
    <col min="3840" max="3840" width="9.54296875" style="1" customWidth="1"/>
    <col min="3841" max="3841" width="6.453125" style="1" customWidth="1"/>
    <col min="3842" max="3842" width="10.1796875" style="1" customWidth="1"/>
    <col min="3843" max="3843" width="16.54296875" style="1" customWidth="1"/>
    <col min="3844" max="3845" width="6.1796875" style="1" customWidth="1"/>
    <col min="3846" max="3846" width="6.81640625" style="1" customWidth="1"/>
    <col min="3847" max="3847" width="7.81640625" style="1" customWidth="1"/>
    <col min="3848" max="3848" width="6.81640625" style="1" customWidth="1"/>
    <col min="3849" max="3849" width="6.54296875" style="1" customWidth="1"/>
    <col min="3850" max="3850" width="10.90625" style="1"/>
    <col min="3851" max="3852" width="12" style="1" customWidth="1"/>
    <col min="3853" max="3853" width="9.81640625" style="1" customWidth="1"/>
    <col min="3854" max="3856" width="12" style="1" customWidth="1"/>
    <col min="3857" max="3857" width="18.36328125" style="1" bestFit="1" customWidth="1"/>
    <col min="3858" max="3858" width="9.26953125" style="1" bestFit="1" customWidth="1"/>
    <col min="3859" max="3859" width="15.08984375" style="1" bestFit="1" customWidth="1"/>
    <col min="3860" max="3860" width="17" style="1" bestFit="1" customWidth="1"/>
    <col min="3861" max="3861" width="18.36328125" style="1" bestFit="1" customWidth="1"/>
    <col min="3862" max="3878" width="9.26953125" style="1" bestFit="1" customWidth="1"/>
    <col min="3879" max="3879" width="11.26953125" style="1" bestFit="1" customWidth="1"/>
    <col min="3880" max="3880" width="11.26953125" style="1" customWidth="1"/>
    <col min="3881" max="3886" width="16.1796875" style="1" bestFit="1" customWidth="1"/>
    <col min="3887" max="3889" width="16.1796875" style="1" customWidth="1"/>
    <col min="3890" max="3903" width="16.1796875" style="1" bestFit="1" customWidth="1"/>
    <col min="3904" max="3904" width="17.54296875" style="1" bestFit="1" customWidth="1"/>
    <col min="3905" max="3905" width="19.26953125" style="1" bestFit="1" customWidth="1"/>
    <col min="3906" max="3906" width="20.7265625" style="1" bestFit="1" customWidth="1"/>
    <col min="3907" max="4090" width="10.90625" style="1"/>
    <col min="4091" max="4091" width="17.26953125" style="1" customWidth="1"/>
    <col min="4092" max="4092" width="10.453125" style="1" customWidth="1"/>
    <col min="4093" max="4093" width="8.1796875" style="1" customWidth="1"/>
    <col min="4094" max="4094" width="9" style="1" customWidth="1"/>
    <col min="4095" max="4095" width="7.90625" style="1" customWidth="1"/>
    <col min="4096" max="4096" width="9.54296875" style="1" customWidth="1"/>
    <col min="4097" max="4097" width="6.453125" style="1" customWidth="1"/>
    <col min="4098" max="4098" width="10.1796875" style="1" customWidth="1"/>
    <col min="4099" max="4099" width="16.54296875" style="1" customWidth="1"/>
    <col min="4100" max="4101" width="6.1796875" style="1" customWidth="1"/>
    <col min="4102" max="4102" width="6.81640625" style="1" customWidth="1"/>
    <col min="4103" max="4103" width="7.81640625" style="1" customWidth="1"/>
    <col min="4104" max="4104" width="6.81640625" style="1" customWidth="1"/>
    <col min="4105" max="4105" width="6.54296875" style="1" customWidth="1"/>
    <col min="4106" max="4106" width="10.90625" style="1"/>
    <col min="4107" max="4108" width="12" style="1" customWidth="1"/>
    <col min="4109" max="4109" width="9.81640625" style="1" customWidth="1"/>
    <col min="4110" max="4112" width="12" style="1" customWidth="1"/>
    <col min="4113" max="4113" width="18.36328125" style="1" bestFit="1" customWidth="1"/>
    <col min="4114" max="4114" width="9.26953125" style="1" bestFit="1" customWidth="1"/>
    <col min="4115" max="4115" width="15.08984375" style="1" bestFit="1" customWidth="1"/>
    <col min="4116" max="4116" width="17" style="1" bestFit="1" customWidth="1"/>
    <col min="4117" max="4117" width="18.36328125" style="1" bestFit="1" customWidth="1"/>
    <col min="4118" max="4134" width="9.26953125" style="1" bestFit="1" customWidth="1"/>
    <col min="4135" max="4135" width="11.26953125" style="1" bestFit="1" customWidth="1"/>
    <col min="4136" max="4136" width="11.26953125" style="1" customWidth="1"/>
    <col min="4137" max="4142" width="16.1796875" style="1" bestFit="1" customWidth="1"/>
    <col min="4143" max="4145" width="16.1796875" style="1" customWidth="1"/>
    <col min="4146" max="4159" width="16.1796875" style="1" bestFit="1" customWidth="1"/>
    <col min="4160" max="4160" width="17.54296875" style="1" bestFit="1" customWidth="1"/>
    <col min="4161" max="4161" width="19.26953125" style="1" bestFit="1" customWidth="1"/>
    <col min="4162" max="4162" width="20.7265625" style="1" bestFit="1" customWidth="1"/>
    <col min="4163" max="4346" width="10.90625" style="1"/>
    <col min="4347" max="4347" width="17.26953125" style="1" customWidth="1"/>
    <col min="4348" max="4348" width="10.453125" style="1" customWidth="1"/>
    <col min="4349" max="4349" width="8.1796875" style="1" customWidth="1"/>
    <col min="4350" max="4350" width="9" style="1" customWidth="1"/>
    <col min="4351" max="4351" width="7.90625" style="1" customWidth="1"/>
    <col min="4352" max="4352" width="9.54296875" style="1" customWidth="1"/>
    <col min="4353" max="4353" width="6.453125" style="1" customWidth="1"/>
    <col min="4354" max="4354" width="10.1796875" style="1" customWidth="1"/>
    <col min="4355" max="4355" width="16.54296875" style="1" customWidth="1"/>
    <col min="4356" max="4357" width="6.1796875" style="1" customWidth="1"/>
    <col min="4358" max="4358" width="6.81640625" style="1" customWidth="1"/>
    <col min="4359" max="4359" width="7.81640625" style="1" customWidth="1"/>
    <col min="4360" max="4360" width="6.81640625" style="1" customWidth="1"/>
    <col min="4361" max="4361" width="6.54296875" style="1" customWidth="1"/>
    <col min="4362" max="4362" width="10.90625" style="1"/>
    <col min="4363" max="4364" width="12" style="1" customWidth="1"/>
    <col min="4365" max="4365" width="9.81640625" style="1" customWidth="1"/>
    <col min="4366" max="4368" width="12" style="1" customWidth="1"/>
    <col min="4369" max="4369" width="18.36328125" style="1" bestFit="1" customWidth="1"/>
    <col min="4370" max="4370" width="9.26953125" style="1" bestFit="1" customWidth="1"/>
    <col min="4371" max="4371" width="15.08984375" style="1" bestFit="1" customWidth="1"/>
    <col min="4372" max="4372" width="17" style="1" bestFit="1" customWidth="1"/>
    <col min="4373" max="4373" width="18.36328125" style="1" bestFit="1" customWidth="1"/>
    <col min="4374" max="4390" width="9.26953125" style="1" bestFit="1" customWidth="1"/>
    <col min="4391" max="4391" width="11.26953125" style="1" bestFit="1" customWidth="1"/>
    <col min="4392" max="4392" width="11.26953125" style="1" customWidth="1"/>
    <col min="4393" max="4398" width="16.1796875" style="1" bestFit="1" customWidth="1"/>
    <col min="4399" max="4401" width="16.1796875" style="1" customWidth="1"/>
    <col min="4402" max="4415" width="16.1796875" style="1" bestFit="1" customWidth="1"/>
    <col min="4416" max="4416" width="17.54296875" style="1" bestFit="1" customWidth="1"/>
    <col min="4417" max="4417" width="19.26953125" style="1" bestFit="1" customWidth="1"/>
    <col min="4418" max="4418" width="20.7265625" style="1" bestFit="1" customWidth="1"/>
    <col min="4419" max="4602" width="10.90625" style="1"/>
    <col min="4603" max="4603" width="17.26953125" style="1" customWidth="1"/>
    <col min="4604" max="4604" width="10.453125" style="1" customWidth="1"/>
    <col min="4605" max="4605" width="8.1796875" style="1" customWidth="1"/>
    <col min="4606" max="4606" width="9" style="1" customWidth="1"/>
    <col min="4607" max="4607" width="7.90625" style="1" customWidth="1"/>
    <col min="4608" max="4608" width="9.54296875" style="1" customWidth="1"/>
    <col min="4609" max="4609" width="6.453125" style="1" customWidth="1"/>
    <col min="4610" max="4610" width="10.1796875" style="1" customWidth="1"/>
    <col min="4611" max="4611" width="16.54296875" style="1" customWidth="1"/>
    <col min="4612" max="4613" width="6.1796875" style="1" customWidth="1"/>
    <col min="4614" max="4614" width="6.81640625" style="1" customWidth="1"/>
    <col min="4615" max="4615" width="7.81640625" style="1" customWidth="1"/>
    <col min="4616" max="4616" width="6.81640625" style="1" customWidth="1"/>
    <col min="4617" max="4617" width="6.54296875" style="1" customWidth="1"/>
    <col min="4618" max="4618" width="10.90625" style="1"/>
    <col min="4619" max="4620" width="12" style="1" customWidth="1"/>
    <col min="4621" max="4621" width="9.81640625" style="1" customWidth="1"/>
    <col min="4622" max="4624" width="12" style="1" customWidth="1"/>
    <col min="4625" max="4625" width="18.36328125" style="1" bestFit="1" customWidth="1"/>
    <col min="4626" max="4626" width="9.26953125" style="1" bestFit="1" customWidth="1"/>
    <col min="4627" max="4627" width="15.08984375" style="1" bestFit="1" customWidth="1"/>
    <col min="4628" max="4628" width="17" style="1" bestFit="1" customWidth="1"/>
    <col min="4629" max="4629" width="18.36328125" style="1" bestFit="1" customWidth="1"/>
    <col min="4630" max="4646" width="9.26953125" style="1" bestFit="1" customWidth="1"/>
    <col min="4647" max="4647" width="11.26953125" style="1" bestFit="1" customWidth="1"/>
    <col min="4648" max="4648" width="11.26953125" style="1" customWidth="1"/>
    <col min="4649" max="4654" width="16.1796875" style="1" bestFit="1" customWidth="1"/>
    <col min="4655" max="4657" width="16.1796875" style="1" customWidth="1"/>
    <col min="4658" max="4671" width="16.1796875" style="1" bestFit="1" customWidth="1"/>
    <col min="4672" max="4672" width="17.54296875" style="1" bestFit="1" customWidth="1"/>
    <col min="4673" max="4673" width="19.26953125" style="1" bestFit="1" customWidth="1"/>
    <col min="4674" max="4674" width="20.7265625" style="1" bestFit="1" customWidth="1"/>
    <col min="4675" max="4858" width="10.90625" style="1"/>
    <col min="4859" max="4859" width="17.26953125" style="1" customWidth="1"/>
    <col min="4860" max="4860" width="10.453125" style="1" customWidth="1"/>
    <col min="4861" max="4861" width="8.1796875" style="1" customWidth="1"/>
    <col min="4862" max="4862" width="9" style="1" customWidth="1"/>
    <col min="4863" max="4863" width="7.90625" style="1" customWidth="1"/>
    <col min="4864" max="4864" width="9.54296875" style="1" customWidth="1"/>
    <col min="4865" max="4865" width="6.453125" style="1" customWidth="1"/>
    <col min="4866" max="4866" width="10.1796875" style="1" customWidth="1"/>
    <col min="4867" max="4867" width="16.54296875" style="1" customWidth="1"/>
    <col min="4868" max="4869" width="6.1796875" style="1" customWidth="1"/>
    <col min="4870" max="4870" width="6.81640625" style="1" customWidth="1"/>
    <col min="4871" max="4871" width="7.81640625" style="1" customWidth="1"/>
    <col min="4872" max="4872" width="6.81640625" style="1" customWidth="1"/>
    <col min="4873" max="4873" width="6.54296875" style="1" customWidth="1"/>
    <col min="4874" max="4874" width="10.90625" style="1"/>
    <col min="4875" max="4876" width="12" style="1" customWidth="1"/>
    <col min="4877" max="4877" width="9.81640625" style="1" customWidth="1"/>
    <col min="4878" max="4880" width="12" style="1" customWidth="1"/>
    <col min="4881" max="4881" width="18.36328125" style="1" bestFit="1" customWidth="1"/>
    <col min="4882" max="4882" width="9.26953125" style="1" bestFit="1" customWidth="1"/>
    <col min="4883" max="4883" width="15.08984375" style="1" bestFit="1" customWidth="1"/>
    <col min="4884" max="4884" width="17" style="1" bestFit="1" customWidth="1"/>
    <col min="4885" max="4885" width="18.36328125" style="1" bestFit="1" customWidth="1"/>
    <col min="4886" max="4902" width="9.26953125" style="1" bestFit="1" customWidth="1"/>
    <col min="4903" max="4903" width="11.26953125" style="1" bestFit="1" customWidth="1"/>
    <col min="4904" max="4904" width="11.26953125" style="1" customWidth="1"/>
    <col min="4905" max="4910" width="16.1796875" style="1" bestFit="1" customWidth="1"/>
    <col min="4911" max="4913" width="16.1796875" style="1" customWidth="1"/>
    <col min="4914" max="4927" width="16.1796875" style="1" bestFit="1" customWidth="1"/>
    <col min="4928" max="4928" width="17.54296875" style="1" bestFit="1" customWidth="1"/>
    <col min="4929" max="4929" width="19.26953125" style="1" bestFit="1" customWidth="1"/>
    <col min="4930" max="4930" width="20.7265625" style="1" bestFit="1" customWidth="1"/>
    <col min="4931" max="5114" width="10.90625" style="1"/>
    <col min="5115" max="5115" width="17.26953125" style="1" customWidth="1"/>
    <col min="5116" max="5116" width="10.453125" style="1" customWidth="1"/>
    <col min="5117" max="5117" width="8.1796875" style="1" customWidth="1"/>
    <col min="5118" max="5118" width="9" style="1" customWidth="1"/>
    <col min="5119" max="5119" width="7.90625" style="1" customWidth="1"/>
    <col min="5120" max="5120" width="9.54296875" style="1" customWidth="1"/>
    <col min="5121" max="5121" width="6.453125" style="1" customWidth="1"/>
    <col min="5122" max="5122" width="10.1796875" style="1" customWidth="1"/>
    <col min="5123" max="5123" width="16.54296875" style="1" customWidth="1"/>
    <col min="5124" max="5125" width="6.1796875" style="1" customWidth="1"/>
    <col min="5126" max="5126" width="6.81640625" style="1" customWidth="1"/>
    <col min="5127" max="5127" width="7.81640625" style="1" customWidth="1"/>
    <col min="5128" max="5128" width="6.81640625" style="1" customWidth="1"/>
    <col min="5129" max="5129" width="6.54296875" style="1" customWidth="1"/>
    <col min="5130" max="5130" width="10.90625" style="1"/>
    <col min="5131" max="5132" width="12" style="1" customWidth="1"/>
    <col min="5133" max="5133" width="9.81640625" style="1" customWidth="1"/>
    <col min="5134" max="5136" width="12" style="1" customWidth="1"/>
    <col min="5137" max="5137" width="18.36328125" style="1" bestFit="1" customWidth="1"/>
    <col min="5138" max="5138" width="9.26953125" style="1" bestFit="1" customWidth="1"/>
    <col min="5139" max="5139" width="15.08984375" style="1" bestFit="1" customWidth="1"/>
    <col min="5140" max="5140" width="17" style="1" bestFit="1" customWidth="1"/>
    <col min="5141" max="5141" width="18.36328125" style="1" bestFit="1" customWidth="1"/>
    <col min="5142" max="5158" width="9.26953125" style="1" bestFit="1" customWidth="1"/>
    <col min="5159" max="5159" width="11.26953125" style="1" bestFit="1" customWidth="1"/>
    <col min="5160" max="5160" width="11.26953125" style="1" customWidth="1"/>
    <col min="5161" max="5166" width="16.1796875" style="1" bestFit="1" customWidth="1"/>
    <col min="5167" max="5169" width="16.1796875" style="1" customWidth="1"/>
    <col min="5170" max="5183" width="16.1796875" style="1" bestFit="1" customWidth="1"/>
    <col min="5184" max="5184" width="17.54296875" style="1" bestFit="1" customWidth="1"/>
    <col min="5185" max="5185" width="19.26953125" style="1" bestFit="1" customWidth="1"/>
    <col min="5186" max="5186" width="20.7265625" style="1" bestFit="1" customWidth="1"/>
    <col min="5187" max="5370" width="10.90625" style="1"/>
    <col min="5371" max="5371" width="17.26953125" style="1" customWidth="1"/>
    <col min="5372" max="5372" width="10.453125" style="1" customWidth="1"/>
    <col min="5373" max="5373" width="8.1796875" style="1" customWidth="1"/>
    <col min="5374" max="5374" width="9" style="1" customWidth="1"/>
    <col min="5375" max="5375" width="7.90625" style="1" customWidth="1"/>
    <col min="5376" max="5376" width="9.54296875" style="1" customWidth="1"/>
    <col min="5377" max="5377" width="6.453125" style="1" customWidth="1"/>
    <col min="5378" max="5378" width="10.1796875" style="1" customWidth="1"/>
    <col min="5379" max="5379" width="16.54296875" style="1" customWidth="1"/>
    <col min="5380" max="5381" width="6.1796875" style="1" customWidth="1"/>
    <col min="5382" max="5382" width="6.81640625" style="1" customWidth="1"/>
    <col min="5383" max="5383" width="7.81640625" style="1" customWidth="1"/>
    <col min="5384" max="5384" width="6.81640625" style="1" customWidth="1"/>
    <col min="5385" max="5385" width="6.54296875" style="1" customWidth="1"/>
    <col min="5386" max="5386" width="10.90625" style="1"/>
    <col min="5387" max="5388" width="12" style="1" customWidth="1"/>
    <col min="5389" max="5389" width="9.81640625" style="1" customWidth="1"/>
    <col min="5390" max="5392" width="12" style="1" customWidth="1"/>
    <col min="5393" max="5393" width="18.36328125" style="1" bestFit="1" customWidth="1"/>
    <col min="5394" max="5394" width="9.26953125" style="1" bestFit="1" customWidth="1"/>
    <col min="5395" max="5395" width="15.08984375" style="1" bestFit="1" customWidth="1"/>
    <col min="5396" max="5396" width="17" style="1" bestFit="1" customWidth="1"/>
    <col min="5397" max="5397" width="18.36328125" style="1" bestFit="1" customWidth="1"/>
    <col min="5398" max="5414" width="9.26953125" style="1" bestFit="1" customWidth="1"/>
    <col min="5415" max="5415" width="11.26953125" style="1" bestFit="1" customWidth="1"/>
    <col min="5416" max="5416" width="11.26953125" style="1" customWidth="1"/>
    <col min="5417" max="5422" width="16.1796875" style="1" bestFit="1" customWidth="1"/>
    <col min="5423" max="5425" width="16.1796875" style="1" customWidth="1"/>
    <col min="5426" max="5439" width="16.1796875" style="1" bestFit="1" customWidth="1"/>
    <col min="5440" max="5440" width="17.54296875" style="1" bestFit="1" customWidth="1"/>
    <col min="5441" max="5441" width="19.26953125" style="1" bestFit="1" customWidth="1"/>
    <col min="5442" max="5442" width="20.7265625" style="1" bestFit="1" customWidth="1"/>
    <col min="5443" max="5626" width="10.90625" style="1"/>
    <col min="5627" max="5627" width="17.26953125" style="1" customWidth="1"/>
    <col min="5628" max="5628" width="10.453125" style="1" customWidth="1"/>
    <col min="5629" max="5629" width="8.1796875" style="1" customWidth="1"/>
    <col min="5630" max="5630" width="9" style="1" customWidth="1"/>
    <col min="5631" max="5631" width="7.90625" style="1" customWidth="1"/>
    <col min="5632" max="5632" width="9.54296875" style="1" customWidth="1"/>
    <col min="5633" max="5633" width="6.453125" style="1" customWidth="1"/>
    <col min="5634" max="5634" width="10.1796875" style="1" customWidth="1"/>
    <col min="5635" max="5635" width="16.54296875" style="1" customWidth="1"/>
    <col min="5636" max="5637" width="6.1796875" style="1" customWidth="1"/>
    <col min="5638" max="5638" width="6.81640625" style="1" customWidth="1"/>
    <col min="5639" max="5639" width="7.81640625" style="1" customWidth="1"/>
    <col min="5640" max="5640" width="6.81640625" style="1" customWidth="1"/>
    <col min="5641" max="5641" width="6.54296875" style="1" customWidth="1"/>
    <col min="5642" max="5642" width="10.90625" style="1"/>
    <col min="5643" max="5644" width="12" style="1" customWidth="1"/>
    <col min="5645" max="5645" width="9.81640625" style="1" customWidth="1"/>
    <col min="5646" max="5648" width="12" style="1" customWidth="1"/>
    <col min="5649" max="5649" width="18.36328125" style="1" bestFit="1" customWidth="1"/>
    <col min="5650" max="5650" width="9.26953125" style="1" bestFit="1" customWidth="1"/>
    <col min="5651" max="5651" width="15.08984375" style="1" bestFit="1" customWidth="1"/>
    <col min="5652" max="5652" width="17" style="1" bestFit="1" customWidth="1"/>
    <col min="5653" max="5653" width="18.36328125" style="1" bestFit="1" customWidth="1"/>
    <col min="5654" max="5670" width="9.26953125" style="1" bestFit="1" customWidth="1"/>
    <col min="5671" max="5671" width="11.26953125" style="1" bestFit="1" customWidth="1"/>
    <col min="5672" max="5672" width="11.26953125" style="1" customWidth="1"/>
    <col min="5673" max="5678" width="16.1796875" style="1" bestFit="1" customWidth="1"/>
    <col min="5679" max="5681" width="16.1796875" style="1" customWidth="1"/>
    <col min="5682" max="5695" width="16.1796875" style="1" bestFit="1" customWidth="1"/>
    <col min="5696" max="5696" width="17.54296875" style="1" bestFit="1" customWidth="1"/>
    <col min="5697" max="5697" width="19.26953125" style="1" bestFit="1" customWidth="1"/>
    <col min="5698" max="5698" width="20.7265625" style="1" bestFit="1" customWidth="1"/>
    <col min="5699" max="5882" width="10.90625" style="1"/>
    <col min="5883" max="5883" width="17.26953125" style="1" customWidth="1"/>
    <col min="5884" max="5884" width="10.453125" style="1" customWidth="1"/>
    <col min="5885" max="5885" width="8.1796875" style="1" customWidth="1"/>
    <col min="5886" max="5886" width="9" style="1" customWidth="1"/>
    <col min="5887" max="5887" width="7.90625" style="1" customWidth="1"/>
    <col min="5888" max="5888" width="9.54296875" style="1" customWidth="1"/>
    <col min="5889" max="5889" width="6.453125" style="1" customWidth="1"/>
    <col min="5890" max="5890" width="10.1796875" style="1" customWidth="1"/>
    <col min="5891" max="5891" width="16.54296875" style="1" customWidth="1"/>
    <col min="5892" max="5893" width="6.1796875" style="1" customWidth="1"/>
    <col min="5894" max="5894" width="6.81640625" style="1" customWidth="1"/>
    <col min="5895" max="5895" width="7.81640625" style="1" customWidth="1"/>
    <col min="5896" max="5896" width="6.81640625" style="1" customWidth="1"/>
    <col min="5897" max="5897" width="6.54296875" style="1" customWidth="1"/>
    <col min="5898" max="5898" width="10.90625" style="1"/>
    <col min="5899" max="5900" width="12" style="1" customWidth="1"/>
    <col min="5901" max="5901" width="9.81640625" style="1" customWidth="1"/>
    <col min="5902" max="5904" width="12" style="1" customWidth="1"/>
    <col min="5905" max="5905" width="18.36328125" style="1" bestFit="1" customWidth="1"/>
    <col min="5906" max="5906" width="9.26953125" style="1" bestFit="1" customWidth="1"/>
    <col min="5907" max="5907" width="15.08984375" style="1" bestFit="1" customWidth="1"/>
    <col min="5908" max="5908" width="17" style="1" bestFit="1" customWidth="1"/>
    <col min="5909" max="5909" width="18.36328125" style="1" bestFit="1" customWidth="1"/>
    <col min="5910" max="5926" width="9.26953125" style="1" bestFit="1" customWidth="1"/>
    <col min="5927" max="5927" width="11.26953125" style="1" bestFit="1" customWidth="1"/>
    <col min="5928" max="5928" width="11.26953125" style="1" customWidth="1"/>
    <col min="5929" max="5934" width="16.1796875" style="1" bestFit="1" customWidth="1"/>
    <col min="5935" max="5937" width="16.1796875" style="1" customWidth="1"/>
    <col min="5938" max="5951" width="16.1796875" style="1" bestFit="1" customWidth="1"/>
    <col min="5952" max="5952" width="17.54296875" style="1" bestFit="1" customWidth="1"/>
    <col min="5953" max="5953" width="19.26953125" style="1" bestFit="1" customWidth="1"/>
    <col min="5954" max="5954" width="20.7265625" style="1" bestFit="1" customWidth="1"/>
    <col min="5955" max="6138" width="10.90625" style="1"/>
    <col min="6139" max="6139" width="17.26953125" style="1" customWidth="1"/>
    <col min="6140" max="6140" width="10.453125" style="1" customWidth="1"/>
    <col min="6141" max="6141" width="8.1796875" style="1" customWidth="1"/>
    <col min="6142" max="6142" width="9" style="1" customWidth="1"/>
    <col min="6143" max="6143" width="7.90625" style="1" customWidth="1"/>
    <col min="6144" max="6144" width="9.54296875" style="1" customWidth="1"/>
    <col min="6145" max="6145" width="6.453125" style="1" customWidth="1"/>
    <col min="6146" max="6146" width="10.1796875" style="1" customWidth="1"/>
    <col min="6147" max="6147" width="16.54296875" style="1" customWidth="1"/>
    <col min="6148" max="6149" width="6.1796875" style="1" customWidth="1"/>
    <col min="6150" max="6150" width="6.81640625" style="1" customWidth="1"/>
    <col min="6151" max="6151" width="7.81640625" style="1" customWidth="1"/>
    <col min="6152" max="6152" width="6.81640625" style="1" customWidth="1"/>
    <col min="6153" max="6153" width="6.54296875" style="1" customWidth="1"/>
    <col min="6154" max="6154" width="10.90625" style="1"/>
    <col min="6155" max="6156" width="12" style="1" customWidth="1"/>
    <col min="6157" max="6157" width="9.81640625" style="1" customWidth="1"/>
    <col min="6158" max="6160" width="12" style="1" customWidth="1"/>
    <col min="6161" max="6161" width="18.36328125" style="1" bestFit="1" customWidth="1"/>
    <col min="6162" max="6162" width="9.26953125" style="1" bestFit="1" customWidth="1"/>
    <col min="6163" max="6163" width="15.08984375" style="1" bestFit="1" customWidth="1"/>
    <col min="6164" max="6164" width="17" style="1" bestFit="1" customWidth="1"/>
    <col min="6165" max="6165" width="18.36328125" style="1" bestFit="1" customWidth="1"/>
    <col min="6166" max="6182" width="9.26953125" style="1" bestFit="1" customWidth="1"/>
    <col min="6183" max="6183" width="11.26953125" style="1" bestFit="1" customWidth="1"/>
    <col min="6184" max="6184" width="11.26953125" style="1" customWidth="1"/>
    <col min="6185" max="6190" width="16.1796875" style="1" bestFit="1" customWidth="1"/>
    <col min="6191" max="6193" width="16.1796875" style="1" customWidth="1"/>
    <col min="6194" max="6207" width="16.1796875" style="1" bestFit="1" customWidth="1"/>
    <col min="6208" max="6208" width="17.54296875" style="1" bestFit="1" customWidth="1"/>
    <col min="6209" max="6209" width="19.26953125" style="1" bestFit="1" customWidth="1"/>
    <col min="6210" max="6210" width="20.7265625" style="1" bestFit="1" customWidth="1"/>
    <col min="6211" max="6394" width="10.90625" style="1"/>
    <col min="6395" max="6395" width="17.26953125" style="1" customWidth="1"/>
    <col min="6396" max="6396" width="10.453125" style="1" customWidth="1"/>
    <col min="6397" max="6397" width="8.1796875" style="1" customWidth="1"/>
    <col min="6398" max="6398" width="9" style="1" customWidth="1"/>
    <col min="6399" max="6399" width="7.90625" style="1" customWidth="1"/>
    <col min="6400" max="6400" width="9.54296875" style="1" customWidth="1"/>
    <col min="6401" max="6401" width="6.453125" style="1" customWidth="1"/>
    <col min="6402" max="6402" width="10.1796875" style="1" customWidth="1"/>
    <col min="6403" max="6403" width="16.54296875" style="1" customWidth="1"/>
    <col min="6404" max="6405" width="6.1796875" style="1" customWidth="1"/>
    <col min="6406" max="6406" width="6.81640625" style="1" customWidth="1"/>
    <col min="6407" max="6407" width="7.81640625" style="1" customWidth="1"/>
    <col min="6408" max="6408" width="6.81640625" style="1" customWidth="1"/>
    <col min="6409" max="6409" width="6.54296875" style="1" customWidth="1"/>
    <col min="6410" max="6410" width="10.90625" style="1"/>
    <col min="6411" max="6412" width="12" style="1" customWidth="1"/>
    <col min="6413" max="6413" width="9.81640625" style="1" customWidth="1"/>
    <col min="6414" max="6416" width="12" style="1" customWidth="1"/>
    <col min="6417" max="6417" width="18.36328125" style="1" bestFit="1" customWidth="1"/>
    <col min="6418" max="6418" width="9.26953125" style="1" bestFit="1" customWidth="1"/>
    <col min="6419" max="6419" width="15.08984375" style="1" bestFit="1" customWidth="1"/>
    <col min="6420" max="6420" width="17" style="1" bestFit="1" customWidth="1"/>
    <col min="6421" max="6421" width="18.36328125" style="1" bestFit="1" customWidth="1"/>
    <col min="6422" max="6438" width="9.26953125" style="1" bestFit="1" customWidth="1"/>
    <col min="6439" max="6439" width="11.26953125" style="1" bestFit="1" customWidth="1"/>
    <col min="6440" max="6440" width="11.26953125" style="1" customWidth="1"/>
    <col min="6441" max="6446" width="16.1796875" style="1" bestFit="1" customWidth="1"/>
    <col min="6447" max="6449" width="16.1796875" style="1" customWidth="1"/>
    <col min="6450" max="6463" width="16.1796875" style="1" bestFit="1" customWidth="1"/>
    <col min="6464" max="6464" width="17.54296875" style="1" bestFit="1" customWidth="1"/>
    <col min="6465" max="6465" width="19.26953125" style="1" bestFit="1" customWidth="1"/>
    <col min="6466" max="6466" width="20.7265625" style="1" bestFit="1" customWidth="1"/>
    <col min="6467" max="6650" width="10.90625" style="1"/>
    <col min="6651" max="6651" width="17.26953125" style="1" customWidth="1"/>
    <col min="6652" max="6652" width="10.453125" style="1" customWidth="1"/>
    <col min="6653" max="6653" width="8.1796875" style="1" customWidth="1"/>
    <col min="6654" max="6654" width="9" style="1" customWidth="1"/>
    <col min="6655" max="6655" width="7.90625" style="1" customWidth="1"/>
    <col min="6656" max="6656" width="9.54296875" style="1" customWidth="1"/>
    <col min="6657" max="6657" width="6.453125" style="1" customWidth="1"/>
    <col min="6658" max="6658" width="10.1796875" style="1" customWidth="1"/>
    <col min="6659" max="6659" width="16.54296875" style="1" customWidth="1"/>
    <col min="6660" max="6661" width="6.1796875" style="1" customWidth="1"/>
    <col min="6662" max="6662" width="6.81640625" style="1" customWidth="1"/>
    <col min="6663" max="6663" width="7.81640625" style="1" customWidth="1"/>
    <col min="6664" max="6664" width="6.81640625" style="1" customWidth="1"/>
    <col min="6665" max="6665" width="6.54296875" style="1" customWidth="1"/>
    <col min="6666" max="6666" width="10.90625" style="1"/>
    <col min="6667" max="6668" width="12" style="1" customWidth="1"/>
    <col min="6669" max="6669" width="9.81640625" style="1" customWidth="1"/>
    <col min="6670" max="6672" width="12" style="1" customWidth="1"/>
    <col min="6673" max="6673" width="18.36328125" style="1" bestFit="1" customWidth="1"/>
    <col min="6674" max="6674" width="9.26953125" style="1" bestFit="1" customWidth="1"/>
    <col min="6675" max="6675" width="15.08984375" style="1" bestFit="1" customWidth="1"/>
    <col min="6676" max="6676" width="17" style="1" bestFit="1" customWidth="1"/>
    <col min="6677" max="6677" width="18.36328125" style="1" bestFit="1" customWidth="1"/>
    <col min="6678" max="6694" width="9.26953125" style="1" bestFit="1" customWidth="1"/>
    <col min="6695" max="6695" width="11.26953125" style="1" bestFit="1" customWidth="1"/>
    <col min="6696" max="6696" width="11.26953125" style="1" customWidth="1"/>
    <col min="6697" max="6702" width="16.1796875" style="1" bestFit="1" customWidth="1"/>
    <col min="6703" max="6705" width="16.1796875" style="1" customWidth="1"/>
    <col min="6706" max="6719" width="16.1796875" style="1" bestFit="1" customWidth="1"/>
    <col min="6720" max="6720" width="17.54296875" style="1" bestFit="1" customWidth="1"/>
    <col min="6721" max="6721" width="19.26953125" style="1" bestFit="1" customWidth="1"/>
    <col min="6722" max="6722" width="20.7265625" style="1" bestFit="1" customWidth="1"/>
    <col min="6723" max="6906" width="10.90625" style="1"/>
    <col min="6907" max="6907" width="17.26953125" style="1" customWidth="1"/>
    <col min="6908" max="6908" width="10.453125" style="1" customWidth="1"/>
    <col min="6909" max="6909" width="8.1796875" style="1" customWidth="1"/>
    <col min="6910" max="6910" width="9" style="1" customWidth="1"/>
    <col min="6911" max="6911" width="7.90625" style="1" customWidth="1"/>
    <col min="6912" max="6912" width="9.54296875" style="1" customWidth="1"/>
    <col min="6913" max="6913" width="6.453125" style="1" customWidth="1"/>
    <col min="6914" max="6914" width="10.1796875" style="1" customWidth="1"/>
    <col min="6915" max="6915" width="16.54296875" style="1" customWidth="1"/>
    <col min="6916" max="6917" width="6.1796875" style="1" customWidth="1"/>
    <col min="6918" max="6918" width="6.81640625" style="1" customWidth="1"/>
    <col min="6919" max="6919" width="7.81640625" style="1" customWidth="1"/>
    <col min="6920" max="6920" width="6.81640625" style="1" customWidth="1"/>
    <col min="6921" max="6921" width="6.54296875" style="1" customWidth="1"/>
    <col min="6922" max="6922" width="10.90625" style="1"/>
    <col min="6923" max="6924" width="12" style="1" customWidth="1"/>
    <col min="6925" max="6925" width="9.81640625" style="1" customWidth="1"/>
    <col min="6926" max="6928" width="12" style="1" customWidth="1"/>
    <col min="6929" max="6929" width="18.36328125" style="1" bestFit="1" customWidth="1"/>
    <col min="6930" max="6930" width="9.26953125" style="1" bestFit="1" customWidth="1"/>
    <col min="6931" max="6931" width="15.08984375" style="1" bestFit="1" customWidth="1"/>
    <col min="6932" max="6932" width="17" style="1" bestFit="1" customWidth="1"/>
    <col min="6933" max="6933" width="18.36328125" style="1" bestFit="1" customWidth="1"/>
    <col min="6934" max="6950" width="9.26953125" style="1" bestFit="1" customWidth="1"/>
    <col min="6951" max="6951" width="11.26953125" style="1" bestFit="1" customWidth="1"/>
    <col min="6952" max="6952" width="11.26953125" style="1" customWidth="1"/>
    <col min="6953" max="6958" width="16.1796875" style="1" bestFit="1" customWidth="1"/>
    <col min="6959" max="6961" width="16.1796875" style="1" customWidth="1"/>
    <col min="6962" max="6975" width="16.1796875" style="1" bestFit="1" customWidth="1"/>
    <col min="6976" max="6976" width="17.54296875" style="1" bestFit="1" customWidth="1"/>
    <col min="6977" max="6977" width="19.26953125" style="1" bestFit="1" customWidth="1"/>
    <col min="6978" max="6978" width="20.7265625" style="1" bestFit="1" customWidth="1"/>
    <col min="6979" max="7162" width="10.90625" style="1"/>
    <col min="7163" max="7163" width="17.26953125" style="1" customWidth="1"/>
    <col min="7164" max="7164" width="10.453125" style="1" customWidth="1"/>
    <col min="7165" max="7165" width="8.1796875" style="1" customWidth="1"/>
    <col min="7166" max="7166" width="9" style="1" customWidth="1"/>
    <col min="7167" max="7167" width="7.90625" style="1" customWidth="1"/>
    <col min="7168" max="7168" width="9.54296875" style="1" customWidth="1"/>
    <col min="7169" max="7169" width="6.453125" style="1" customWidth="1"/>
    <col min="7170" max="7170" width="10.1796875" style="1" customWidth="1"/>
    <col min="7171" max="7171" width="16.54296875" style="1" customWidth="1"/>
    <col min="7172" max="7173" width="6.1796875" style="1" customWidth="1"/>
    <col min="7174" max="7174" width="6.81640625" style="1" customWidth="1"/>
    <col min="7175" max="7175" width="7.81640625" style="1" customWidth="1"/>
    <col min="7176" max="7176" width="6.81640625" style="1" customWidth="1"/>
    <col min="7177" max="7177" width="6.54296875" style="1" customWidth="1"/>
    <col min="7178" max="7178" width="10.90625" style="1"/>
    <col min="7179" max="7180" width="12" style="1" customWidth="1"/>
    <col min="7181" max="7181" width="9.81640625" style="1" customWidth="1"/>
    <col min="7182" max="7184" width="12" style="1" customWidth="1"/>
    <col min="7185" max="7185" width="18.36328125" style="1" bestFit="1" customWidth="1"/>
    <col min="7186" max="7186" width="9.26953125" style="1" bestFit="1" customWidth="1"/>
    <col min="7187" max="7187" width="15.08984375" style="1" bestFit="1" customWidth="1"/>
    <col min="7188" max="7188" width="17" style="1" bestFit="1" customWidth="1"/>
    <col min="7189" max="7189" width="18.36328125" style="1" bestFit="1" customWidth="1"/>
    <col min="7190" max="7206" width="9.26953125" style="1" bestFit="1" customWidth="1"/>
    <col min="7207" max="7207" width="11.26953125" style="1" bestFit="1" customWidth="1"/>
    <col min="7208" max="7208" width="11.26953125" style="1" customWidth="1"/>
    <col min="7209" max="7214" width="16.1796875" style="1" bestFit="1" customWidth="1"/>
    <col min="7215" max="7217" width="16.1796875" style="1" customWidth="1"/>
    <col min="7218" max="7231" width="16.1796875" style="1" bestFit="1" customWidth="1"/>
    <col min="7232" max="7232" width="17.54296875" style="1" bestFit="1" customWidth="1"/>
    <col min="7233" max="7233" width="19.26953125" style="1" bestFit="1" customWidth="1"/>
    <col min="7234" max="7234" width="20.7265625" style="1" bestFit="1" customWidth="1"/>
    <col min="7235" max="7418" width="10.90625" style="1"/>
    <col min="7419" max="7419" width="17.26953125" style="1" customWidth="1"/>
    <col min="7420" max="7420" width="10.453125" style="1" customWidth="1"/>
    <col min="7421" max="7421" width="8.1796875" style="1" customWidth="1"/>
    <col min="7422" max="7422" width="9" style="1" customWidth="1"/>
    <col min="7423" max="7423" width="7.90625" style="1" customWidth="1"/>
    <col min="7424" max="7424" width="9.54296875" style="1" customWidth="1"/>
    <col min="7425" max="7425" width="6.453125" style="1" customWidth="1"/>
    <col min="7426" max="7426" width="10.1796875" style="1" customWidth="1"/>
    <col min="7427" max="7427" width="16.54296875" style="1" customWidth="1"/>
    <col min="7428" max="7429" width="6.1796875" style="1" customWidth="1"/>
    <col min="7430" max="7430" width="6.81640625" style="1" customWidth="1"/>
    <col min="7431" max="7431" width="7.81640625" style="1" customWidth="1"/>
    <col min="7432" max="7432" width="6.81640625" style="1" customWidth="1"/>
    <col min="7433" max="7433" width="6.54296875" style="1" customWidth="1"/>
    <col min="7434" max="7434" width="10.90625" style="1"/>
    <col min="7435" max="7436" width="12" style="1" customWidth="1"/>
    <col min="7437" max="7437" width="9.81640625" style="1" customWidth="1"/>
    <col min="7438" max="7440" width="12" style="1" customWidth="1"/>
    <col min="7441" max="7441" width="18.36328125" style="1" bestFit="1" customWidth="1"/>
    <col min="7442" max="7442" width="9.26953125" style="1" bestFit="1" customWidth="1"/>
    <col min="7443" max="7443" width="15.08984375" style="1" bestFit="1" customWidth="1"/>
    <col min="7444" max="7444" width="17" style="1" bestFit="1" customWidth="1"/>
    <col min="7445" max="7445" width="18.36328125" style="1" bestFit="1" customWidth="1"/>
    <col min="7446" max="7462" width="9.26953125" style="1" bestFit="1" customWidth="1"/>
    <col min="7463" max="7463" width="11.26953125" style="1" bestFit="1" customWidth="1"/>
    <col min="7464" max="7464" width="11.26953125" style="1" customWidth="1"/>
    <col min="7465" max="7470" width="16.1796875" style="1" bestFit="1" customWidth="1"/>
    <col min="7471" max="7473" width="16.1796875" style="1" customWidth="1"/>
    <col min="7474" max="7487" width="16.1796875" style="1" bestFit="1" customWidth="1"/>
    <col min="7488" max="7488" width="17.54296875" style="1" bestFit="1" customWidth="1"/>
    <col min="7489" max="7489" width="19.26953125" style="1" bestFit="1" customWidth="1"/>
    <col min="7490" max="7490" width="20.7265625" style="1" bestFit="1" customWidth="1"/>
    <col min="7491" max="7674" width="10.90625" style="1"/>
    <col min="7675" max="7675" width="17.26953125" style="1" customWidth="1"/>
    <col min="7676" max="7676" width="10.453125" style="1" customWidth="1"/>
    <col min="7677" max="7677" width="8.1796875" style="1" customWidth="1"/>
    <col min="7678" max="7678" width="9" style="1" customWidth="1"/>
    <col min="7679" max="7679" width="7.90625" style="1" customWidth="1"/>
    <col min="7680" max="7680" width="9.54296875" style="1" customWidth="1"/>
    <col min="7681" max="7681" width="6.453125" style="1" customWidth="1"/>
    <col min="7682" max="7682" width="10.1796875" style="1" customWidth="1"/>
    <col min="7683" max="7683" width="16.54296875" style="1" customWidth="1"/>
    <col min="7684" max="7685" width="6.1796875" style="1" customWidth="1"/>
    <col min="7686" max="7686" width="6.81640625" style="1" customWidth="1"/>
    <col min="7687" max="7687" width="7.81640625" style="1" customWidth="1"/>
    <col min="7688" max="7688" width="6.81640625" style="1" customWidth="1"/>
    <col min="7689" max="7689" width="6.54296875" style="1" customWidth="1"/>
    <col min="7690" max="7690" width="10.90625" style="1"/>
    <col min="7691" max="7692" width="12" style="1" customWidth="1"/>
    <col min="7693" max="7693" width="9.81640625" style="1" customWidth="1"/>
    <col min="7694" max="7696" width="12" style="1" customWidth="1"/>
    <col min="7697" max="7697" width="18.36328125" style="1" bestFit="1" customWidth="1"/>
    <col min="7698" max="7698" width="9.26953125" style="1" bestFit="1" customWidth="1"/>
    <col min="7699" max="7699" width="15.08984375" style="1" bestFit="1" customWidth="1"/>
    <col min="7700" max="7700" width="17" style="1" bestFit="1" customWidth="1"/>
    <col min="7701" max="7701" width="18.36328125" style="1" bestFit="1" customWidth="1"/>
    <col min="7702" max="7718" width="9.26953125" style="1" bestFit="1" customWidth="1"/>
    <col min="7719" max="7719" width="11.26953125" style="1" bestFit="1" customWidth="1"/>
    <col min="7720" max="7720" width="11.26953125" style="1" customWidth="1"/>
    <col min="7721" max="7726" width="16.1796875" style="1" bestFit="1" customWidth="1"/>
    <col min="7727" max="7729" width="16.1796875" style="1" customWidth="1"/>
    <col min="7730" max="7743" width="16.1796875" style="1" bestFit="1" customWidth="1"/>
    <col min="7744" max="7744" width="17.54296875" style="1" bestFit="1" customWidth="1"/>
    <col min="7745" max="7745" width="19.26953125" style="1" bestFit="1" customWidth="1"/>
    <col min="7746" max="7746" width="20.7265625" style="1" bestFit="1" customWidth="1"/>
    <col min="7747" max="7930" width="10.90625" style="1"/>
    <col min="7931" max="7931" width="17.26953125" style="1" customWidth="1"/>
    <col min="7932" max="7932" width="10.453125" style="1" customWidth="1"/>
    <col min="7933" max="7933" width="8.1796875" style="1" customWidth="1"/>
    <col min="7934" max="7934" width="9" style="1" customWidth="1"/>
    <col min="7935" max="7935" width="7.90625" style="1" customWidth="1"/>
    <col min="7936" max="7936" width="9.54296875" style="1" customWidth="1"/>
    <col min="7937" max="7937" width="6.453125" style="1" customWidth="1"/>
    <col min="7938" max="7938" width="10.1796875" style="1" customWidth="1"/>
    <col min="7939" max="7939" width="16.54296875" style="1" customWidth="1"/>
    <col min="7940" max="7941" width="6.1796875" style="1" customWidth="1"/>
    <col min="7942" max="7942" width="6.81640625" style="1" customWidth="1"/>
    <col min="7943" max="7943" width="7.81640625" style="1" customWidth="1"/>
    <col min="7944" max="7944" width="6.81640625" style="1" customWidth="1"/>
    <col min="7945" max="7945" width="6.54296875" style="1" customWidth="1"/>
    <col min="7946" max="7946" width="10.90625" style="1"/>
    <col min="7947" max="7948" width="12" style="1" customWidth="1"/>
    <col min="7949" max="7949" width="9.81640625" style="1" customWidth="1"/>
    <col min="7950" max="7952" width="12" style="1" customWidth="1"/>
    <col min="7953" max="7953" width="18.36328125" style="1" bestFit="1" customWidth="1"/>
    <col min="7954" max="7954" width="9.26953125" style="1" bestFit="1" customWidth="1"/>
    <col min="7955" max="7955" width="15.08984375" style="1" bestFit="1" customWidth="1"/>
    <col min="7956" max="7956" width="17" style="1" bestFit="1" customWidth="1"/>
    <col min="7957" max="7957" width="18.36328125" style="1" bestFit="1" customWidth="1"/>
    <col min="7958" max="7974" width="9.26953125" style="1" bestFit="1" customWidth="1"/>
    <col min="7975" max="7975" width="11.26953125" style="1" bestFit="1" customWidth="1"/>
    <col min="7976" max="7976" width="11.26953125" style="1" customWidth="1"/>
    <col min="7977" max="7982" width="16.1796875" style="1" bestFit="1" customWidth="1"/>
    <col min="7983" max="7985" width="16.1796875" style="1" customWidth="1"/>
    <col min="7986" max="7999" width="16.1796875" style="1" bestFit="1" customWidth="1"/>
    <col min="8000" max="8000" width="17.54296875" style="1" bestFit="1" customWidth="1"/>
    <col min="8001" max="8001" width="19.26953125" style="1" bestFit="1" customWidth="1"/>
    <col min="8002" max="8002" width="20.7265625" style="1" bestFit="1" customWidth="1"/>
    <col min="8003" max="8186" width="10.90625" style="1"/>
    <col min="8187" max="8187" width="17.26953125" style="1" customWidth="1"/>
    <col min="8188" max="8188" width="10.453125" style="1" customWidth="1"/>
    <col min="8189" max="8189" width="8.1796875" style="1" customWidth="1"/>
    <col min="8190" max="8190" width="9" style="1" customWidth="1"/>
    <col min="8191" max="8191" width="7.90625" style="1" customWidth="1"/>
    <col min="8192" max="8192" width="9.54296875" style="1" customWidth="1"/>
    <col min="8193" max="8193" width="6.453125" style="1" customWidth="1"/>
    <col min="8194" max="8194" width="10.1796875" style="1" customWidth="1"/>
    <col min="8195" max="8195" width="16.54296875" style="1" customWidth="1"/>
    <col min="8196" max="8197" width="6.1796875" style="1" customWidth="1"/>
    <col min="8198" max="8198" width="6.81640625" style="1" customWidth="1"/>
    <col min="8199" max="8199" width="7.81640625" style="1" customWidth="1"/>
    <col min="8200" max="8200" width="6.81640625" style="1" customWidth="1"/>
    <col min="8201" max="8201" width="6.54296875" style="1" customWidth="1"/>
    <col min="8202" max="8202" width="10.90625" style="1"/>
    <col min="8203" max="8204" width="12" style="1" customWidth="1"/>
    <col min="8205" max="8205" width="9.81640625" style="1" customWidth="1"/>
    <col min="8206" max="8208" width="12" style="1" customWidth="1"/>
    <col min="8209" max="8209" width="18.36328125" style="1" bestFit="1" customWidth="1"/>
    <col min="8210" max="8210" width="9.26953125" style="1" bestFit="1" customWidth="1"/>
    <col min="8211" max="8211" width="15.08984375" style="1" bestFit="1" customWidth="1"/>
    <col min="8212" max="8212" width="17" style="1" bestFit="1" customWidth="1"/>
    <col min="8213" max="8213" width="18.36328125" style="1" bestFit="1" customWidth="1"/>
    <col min="8214" max="8230" width="9.26953125" style="1" bestFit="1" customWidth="1"/>
    <col min="8231" max="8231" width="11.26953125" style="1" bestFit="1" customWidth="1"/>
    <col min="8232" max="8232" width="11.26953125" style="1" customWidth="1"/>
    <col min="8233" max="8238" width="16.1796875" style="1" bestFit="1" customWidth="1"/>
    <col min="8239" max="8241" width="16.1796875" style="1" customWidth="1"/>
    <col min="8242" max="8255" width="16.1796875" style="1" bestFit="1" customWidth="1"/>
    <col min="8256" max="8256" width="17.54296875" style="1" bestFit="1" customWidth="1"/>
    <col min="8257" max="8257" width="19.26953125" style="1" bestFit="1" customWidth="1"/>
    <col min="8258" max="8258" width="20.7265625" style="1" bestFit="1" customWidth="1"/>
    <col min="8259" max="8442" width="10.90625" style="1"/>
    <col min="8443" max="8443" width="17.26953125" style="1" customWidth="1"/>
    <col min="8444" max="8444" width="10.453125" style="1" customWidth="1"/>
    <col min="8445" max="8445" width="8.1796875" style="1" customWidth="1"/>
    <col min="8446" max="8446" width="9" style="1" customWidth="1"/>
    <col min="8447" max="8447" width="7.90625" style="1" customWidth="1"/>
    <col min="8448" max="8448" width="9.54296875" style="1" customWidth="1"/>
    <col min="8449" max="8449" width="6.453125" style="1" customWidth="1"/>
    <col min="8450" max="8450" width="10.1796875" style="1" customWidth="1"/>
    <col min="8451" max="8451" width="16.54296875" style="1" customWidth="1"/>
    <col min="8452" max="8453" width="6.1796875" style="1" customWidth="1"/>
    <col min="8454" max="8454" width="6.81640625" style="1" customWidth="1"/>
    <col min="8455" max="8455" width="7.81640625" style="1" customWidth="1"/>
    <col min="8456" max="8456" width="6.81640625" style="1" customWidth="1"/>
    <col min="8457" max="8457" width="6.54296875" style="1" customWidth="1"/>
    <col min="8458" max="8458" width="10.90625" style="1"/>
    <col min="8459" max="8460" width="12" style="1" customWidth="1"/>
    <col min="8461" max="8461" width="9.81640625" style="1" customWidth="1"/>
    <col min="8462" max="8464" width="12" style="1" customWidth="1"/>
    <col min="8465" max="8465" width="18.36328125" style="1" bestFit="1" customWidth="1"/>
    <col min="8466" max="8466" width="9.26953125" style="1" bestFit="1" customWidth="1"/>
    <col min="8467" max="8467" width="15.08984375" style="1" bestFit="1" customWidth="1"/>
    <col min="8468" max="8468" width="17" style="1" bestFit="1" customWidth="1"/>
    <col min="8469" max="8469" width="18.36328125" style="1" bestFit="1" customWidth="1"/>
    <col min="8470" max="8486" width="9.26953125" style="1" bestFit="1" customWidth="1"/>
    <col min="8487" max="8487" width="11.26953125" style="1" bestFit="1" customWidth="1"/>
    <col min="8488" max="8488" width="11.26953125" style="1" customWidth="1"/>
    <col min="8489" max="8494" width="16.1796875" style="1" bestFit="1" customWidth="1"/>
    <col min="8495" max="8497" width="16.1796875" style="1" customWidth="1"/>
    <col min="8498" max="8511" width="16.1796875" style="1" bestFit="1" customWidth="1"/>
    <col min="8512" max="8512" width="17.54296875" style="1" bestFit="1" customWidth="1"/>
    <col min="8513" max="8513" width="19.26953125" style="1" bestFit="1" customWidth="1"/>
    <col min="8514" max="8514" width="20.7265625" style="1" bestFit="1" customWidth="1"/>
    <col min="8515" max="8698" width="10.90625" style="1"/>
    <col min="8699" max="8699" width="17.26953125" style="1" customWidth="1"/>
    <col min="8700" max="8700" width="10.453125" style="1" customWidth="1"/>
    <col min="8701" max="8701" width="8.1796875" style="1" customWidth="1"/>
    <col min="8702" max="8702" width="9" style="1" customWidth="1"/>
    <col min="8703" max="8703" width="7.90625" style="1" customWidth="1"/>
    <col min="8704" max="8704" width="9.54296875" style="1" customWidth="1"/>
    <col min="8705" max="8705" width="6.453125" style="1" customWidth="1"/>
    <col min="8706" max="8706" width="10.1796875" style="1" customWidth="1"/>
    <col min="8707" max="8707" width="16.54296875" style="1" customWidth="1"/>
    <col min="8708" max="8709" width="6.1796875" style="1" customWidth="1"/>
    <col min="8710" max="8710" width="6.81640625" style="1" customWidth="1"/>
    <col min="8711" max="8711" width="7.81640625" style="1" customWidth="1"/>
    <col min="8712" max="8712" width="6.81640625" style="1" customWidth="1"/>
    <col min="8713" max="8713" width="6.54296875" style="1" customWidth="1"/>
    <col min="8714" max="8714" width="10.90625" style="1"/>
    <col min="8715" max="8716" width="12" style="1" customWidth="1"/>
    <col min="8717" max="8717" width="9.81640625" style="1" customWidth="1"/>
    <col min="8718" max="8720" width="12" style="1" customWidth="1"/>
    <col min="8721" max="8721" width="18.36328125" style="1" bestFit="1" customWidth="1"/>
    <col min="8722" max="8722" width="9.26953125" style="1" bestFit="1" customWidth="1"/>
    <col min="8723" max="8723" width="15.08984375" style="1" bestFit="1" customWidth="1"/>
    <col min="8724" max="8724" width="17" style="1" bestFit="1" customWidth="1"/>
    <col min="8725" max="8725" width="18.36328125" style="1" bestFit="1" customWidth="1"/>
    <col min="8726" max="8742" width="9.26953125" style="1" bestFit="1" customWidth="1"/>
    <col min="8743" max="8743" width="11.26953125" style="1" bestFit="1" customWidth="1"/>
    <col min="8744" max="8744" width="11.26953125" style="1" customWidth="1"/>
    <col min="8745" max="8750" width="16.1796875" style="1" bestFit="1" customWidth="1"/>
    <col min="8751" max="8753" width="16.1796875" style="1" customWidth="1"/>
    <col min="8754" max="8767" width="16.1796875" style="1" bestFit="1" customWidth="1"/>
    <col min="8768" max="8768" width="17.54296875" style="1" bestFit="1" customWidth="1"/>
    <col min="8769" max="8769" width="19.26953125" style="1" bestFit="1" customWidth="1"/>
    <col min="8770" max="8770" width="20.7265625" style="1" bestFit="1" customWidth="1"/>
    <col min="8771" max="8954" width="10.90625" style="1"/>
    <col min="8955" max="8955" width="17.26953125" style="1" customWidth="1"/>
    <col min="8956" max="8956" width="10.453125" style="1" customWidth="1"/>
    <col min="8957" max="8957" width="8.1796875" style="1" customWidth="1"/>
    <col min="8958" max="8958" width="9" style="1" customWidth="1"/>
    <col min="8959" max="8959" width="7.90625" style="1" customWidth="1"/>
    <col min="8960" max="8960" width="9.54296875" style="1" customWidth="1"/>
    <col min="8961" max="8961" width="6.453125" style="1" customWidth="1"/>
    <col min="8962" max="8962" width="10.1796875" style="1" customWidth="1"/>
    <col min="8963" max="8963" width="16.54296875" style="1" customWidth="1"/>
    <col min="8964" max="8965" width="6.1796875" style="1" customWidth="1"/>
    <col min="8966" max="8966" width="6.81640625" style="1" customWidth="1"/>
    <col min="8967" max="8967" width="7.81640625" style="1" customWidth="1"/>
    <col min="8968" max="8968" width="6.81640625" style="1" customWidth="1"/>
    <col min="8969" max="8969" width="6.54296875" style="1" customWidth="1"/>
    <col min="8970" max="8970" width="10.90625" style="1"/>
    <col min="8971" max="8972" width="12" style="1" customWidth="1"/>
    <col min="8973" max="8973" width="9.81640625" style="1" customWidth="1"/>
    <col min="8974" max="8976" width="12" style="1" customWidth="1"/>
    <col min="8977" max="8977" width="18.36328125" style="1" bestFit="1" customWidth="1"/>
    <col min="8978" max="8978" width="9.26953125" style="1" bestFit="1" customWidth="1"/>
    <col min="8979" max="8979" width="15.08984375" style="1" bestFit="1" customWidth="1"/>
    <col min="8980" max="8980" width="17" style="1" bestFit="1" customWidth="1"/>
    <col min="8981" max="8981" width="18.36328125" style="1" bestFit="1" customWidth="1"/>
    <col min="8982" max="8998" width="9.26953125" style="1" bestFit="1" customWidth="1"/>
    <col min="8999" max="8999" width="11.26953125" style="1" bestFit="1" customWidth="1"/>
    <col min="9000" max="9000" width="11.26953125" style="1" customWidth="1"/>
    <col min="9001" max="9006" width="16.1796875" style="1" bestFit="1" customWidth="1"/>
    <col min="9007" max="9009" width="16.1796875" style="1" customWidth="1"/>
    <col min="9010" max="9023" width="16.1796875" style="1" bestFit="1" customWidth="1"/>
    <col min="9024" max="9024" width="17.54296875" style="1" bestFit="1" customWidth="1"/>
    <col min="9025" max="9025" width="19.26953125" style="1" bestFit="1" customWidth="1"/>
    <col min="9026" max="9026" width="20.7265625" style="1" bestFit="1" customWidth="1"/>
    <col min="9027" max="9210" width="10.90625" style="1"/>
    <col min="9211" max="9211" width="17.26953125" style="1" customWidth="1"/>
    <col min="9212" max="9212" width="10.453125" style="1" customWidth="1"/>
    <col min="9213" max="9213" width="8.1796875" style="1" customWidth="1"/>
    <col min="9214" max="9214" width="9" style="1" customWidth="1"/>
    <col min="9215" max="9215" width="7.90625" style="1" customWidth="1"/>
    <col min="9216" max="9216" width="9.54296875" style="1" customWidth="1"/>
    <col min="9217" max="9217" width="6.453125" style="1" customWidth="1"/>
    <col min="9218" max="9218" width="10.1796875" style="1" customWidth="1"/>
    <col min="9219" max="9219" width="16.54296875" style="1" customWidth="1"/>
    <col min="9220" max="9221" width="6.1796875" style="1" customWidth="1"/>
    <col min="9222" max="9222" width="6.81640625" style="1" customWidth="1"/>
    <col min="9223" max="9223" width="7.81640625" style="1" customWidth="1"/>
    <col min="9224" max="9224" width="6.81640625" style="1" customWidth="1"/>
    <col min="9225" max="9225" width="6.54296875" style="1" customWidth="1"/>
    <col min="9226" max="9226" width="10.90625" style="1"/>
    <col min="9227" max="9228" width="12" style="1" customWidth="1"/>
    <col min="9229" max="9229" width="9.81640625" style="1" customWidth="1"/>
    <col min="9230" max="9232" width="12" style="1" customWidth="1"/>
    <col min="9233" max="9233" width="18.36328125" style="1" bestFit="1" customWidth="1"/>
    <col min="9234" max="9234" width="9.26953125" style="1" bestFit="1" customWidth="1"/>
    <col min="9235" max="9235" width="15.08984375" style="1" bestFit="1" customWidth="1"/>
    <col min="9236" max="9236" width="17" style="1" bestFit="1" customWidth="1"/>
    <col min="9237" max="9237" width="18.36328125" style="1" bestFit="1" customWidth="1"/>
    <col min="9238" max="9254" width="9.26953125" style="1" bestFit="1" customWidth="1"/>
    <col min="9255" max="9255" width="11.26953125" style="1" bestFit="1" customWidth="1"/>
    <col min="9256" max="9256" width="11.26953125" style="1" customWidth="1"/>
    <col min="9257" max="9262" width="16.1796875" style="1" bestFit="1" customWidth="1"/>
    <col min="9263" max="9265" width="16.1796875" style="1" customWidth="1"/>
    <col min="9266" max="9279" width="16.1796875" style="1" bestFit="1" customWidth="1"/>
    <col min="9280" max="9280" width="17.54296875" style="1" bestFit="1" customWidth="1"/>
    <col min="9281" max="9281" width="19.26953125" style="1" bestFit="1" customWidth="1"/>
    <col min="9282" max="9282" width="20.7265625" style="1" bestFit="1" customWidth="1"/>
    <col min="9283" max="9466" width="10.90625" style="1"/>
    <col min="9467" max="9467" width="17.26953125" style="1" customWidth="1"/>
    <col min="9468" max="9468" width="10.453125" style="1" customWidth="1"/>
    <col min="9469" max="9469" width="8.1796875" style="1" customWidth="1"/>
    <col min="9470" max="9470" width="9" style="1" customWidth="1"/>
    <col min="9471" max="9471" width="7.90625" style="1" customWidth="1"/>
    <col min="9472" max="9472" width="9.54296875" style="1" customWidth="1"/>
    <col min="9473" max="9473" width="6.453125" style="1" customWidth="1"/>
    <col min="9474" max="9474" width="10.1796875" style="1" customWidth="1"/>
    <col min="9475" max="9475" width="16.54296875" style="1" customWidth="1"/>
    <col min="9476" max="9477" width="6.1796875" style="1" customWidth="1"/>
    <col min="9478" max="9478" width="6.81640625" style="1" customWidth="1"/>
    <col min="9479" max="9479" width="7.81640625" style="1" customWidth="1"/>
    <col min="9480" max="9480" width="6.81640625" style="1" customWidth="1"/>
    <col min="9481" max="9481" width="6.54296875" style="1" customWidth="1"/>
    <col min="9482" max="9482" width="10.90625" style="1"/>
    <col min="9483" max="9484" width="12" style="1" customWidth="1"/>
    <col min="9485" max="9485" width="9.81640625" style="1" customWidth="1"/>
    <col min="9486" max="9488" width="12" style="1" customWidth="1"/>
    <col min="9489" max="9489" width="18.36328125" style="1" bestFit="1" customWidth="1"/>
    <col min="9490" max="9490" width="9.26953125" style="1" bestFit="1" customWidth="1"/>
    <col min="9491" max="9491" width="15.08984375" style="1" bestFit="1" customWidth="1"/>
    <col min="9492" max="9492" width="17" style="1" bestFit="1" customWidth="1"/>
    <col min="9493" max="9493" width="18.36328125" style="1" bestFit="1" customWidth="1"/>
    <col min="9494" max="9510" width="9.26953125" style="1" bestFit="1" customWidth="1"/>
    <col min="9511" max="9511" width="11.26953125" style="1" bestFit="1" customWidth="1"/>
    <col min="9512" max="9512" width="11.26953125" style="1" customWidth="1"/>
    <col min="9513" max="9518" width="16.1796875" style="1" bestFit="1" customWidth="1"/>
    <col min="9519" max="9521" width="16.1796875" style="1" customWidth="1"/>
    <col min="9522" max="9535" width="16.1796875" style="1" bestFit="1" customWidth="1"/>
    <col min="9536" max="9536" width="17.54296875" style="1" bestFit="1" customWidth="1"/>
    <col min="9537" max="9537" width="19.26953125" style="1" bestFit="1" customWidth="1"/>
    <col min="9538" max="9538" width="20.7265625" style="1" bestFit="1" customWidth="1"/>
    <col min="9539" max="9722" width="10.90625" style="1"/>
    <col min="9723" max="9723" width="17.26953125" style="1" customWidth="1"/>
    <col min="9724" max="9724" width="10.453125" style="1" customWidth="1"/>
    <col min="9725" max="9725" width="8.1796875" style="1" customWidth="1"/>
    <col min="9726" max="9726" width="9" style="1" customWidth="1"/>
    <col min="9727" max="9727" width="7.90625" style="1" customWidth="1"/>
    <col min="9728" max="9728" width="9.54296875" style="1" customWidth="1"/>
    <col min="9729" max="9729" width="6.453125" style="1" customWidth="1"/>
    <col min="9730" max="9730" width="10.1796875" style="1" customWidth="1"/>
    <col min="9731" max="9731" width="16.54296875" style="1" customWidth="1"/>
    <col min="9732" max="9733" width="6.1796875" style="1" customWidth="1"/>
    <col min="9734" max="9734" width="6.81640625" style="1" customWidth="1"/>
    <col min="9735" max="9735" width="7.81640625" style="1" customWidth="1"/>
    <col min="9736" max="9736" width="6.81640625" style="1" customWidth="1"/>
    <col min="9737" max="9737" width="6.54296875" style="1" customWidth="1"/>
    <col min="9738" max="9738" width="10.90625" style="1"/>
    <col min="9739" max="9740" width="12" style="1" customWidth="1"/>
    <col min="9741" max="9741" width="9.81640625" style="1" customWidth="1"/>
    <col min="9742" max="9744" width="12" style="1" customWidth="1"/>
    <col min="9745" max="9745" width="18.36328125" style="1" bestFit="1" customWidth="1"/>
    <col min="9746" max="9746" width="9.26953125" style="1" bestFit="1" customWidth="1"/>
    <col min="9747" max="9747" width="15.08984375" style="1" bestFit="1" customWidth="1"/>
    <col min="9748" max="9748" width="17" style="1" bestFit="1" customWidth="1"/>
    <col min="9749" max="9749" width="18.36328125" style="1" bestFit="1" customWidth="1"/>
    <col min="9750" max="9766" width="9.26953125" style="1" bestFit="1" customWidth="1"/>
    <col min="9767" max="9767" width="11.26953125" style="1" bestFit="1" customWidth="1"/>
    <col min="9768" max="9768" width="11.26953125" style="1" customWidth="1"/>
    <col min="9769" max="9774" width="16.1796875" style="1" bestFit="1" customWidth="1"/>
    <col min="9775" max="9777" width="16.1796875" style="1" customWidth="1"/>
    <col min="9778" max="9791" width="16.1796875" style="1" bestFit="1" customWidth="1"/>
    <col min="9792" max="9792" width="17.54296875" style="1" bestFit="1" customWidth="1"/>
    <col min="9793" max="9793" width="19.26953125" style="1" bestFit="1" customWidth="1"/>
    <col min="9794" max="9794" width="20.7265625" style="1" bestFit="1" customWidth="1"/>
    <col min="9795" max="9978" width="10.90625" style="1"/>
    <col min="9979" max="9979" width="17.26953125" style="1" customWidth="1"/>
    <col min="9980" max="9980" width="10.453125" style="1" customWidth="1"/>
    <col min="9981" max="9981" width="8.1796875" style="1" customWidth="1"/>
    <col min="9982" max="9982" width="9" style="1" customWidth="1"/>
    <col min="9983" max="9983" width="7.90625" style="1" customWidth="1"/>
    <col min="9984" max="9984" width="9.54296875" style="1" customWidth="1"/>
    <col min="9985" max="9985" width="6.453125" style="1" customWidth="1"/>
    <col min="9986" max="9986" width="10.1796875" style="1" customWidth="1"/>
    <col min="9987" max="9987" width="16.54296875" style="1" customWidth="1"/>
    <col min="9988" max="9989" width="6.1796875" style="1" customWidth="1"/>
    <col min="9990" max="9990" width="6.81640625" style="1" customWidth="1"/>
    <col min="9991" max="9991" width="7.81640625" style="1" customWidth="1"/>
    <col min="9992" max="9992" width="6.81640625" style="1" customWidth="1"/>
    <col min="9993" max="9993" width="6.54296875" style="1" customWidth="1"/>
    <col min="9994" max="9994" width="10.90625" style="1"/>
    <col min="9995" max="9996" width="12" style="1" customWidth="1"/>
    <col min="9997" max="9997" width="9.81640625" style="1" customWidth="1"/>
    <col min="9998" max="10000" width="12" style="1" customWidth="1"/>
    <col min="10001" max="10001" width="18.36328125" style="1" bestFit="1" customWidth="1"/>
    <col min="10002" max="10002" width="9.26953125" style="1" bestFit="1" customWidth="1"/>
    <col min="10003" max="10003" width="15.08984375" style="1" bestFit="1" customWidth="1"/>
    <col min="10004" max="10004" width="17" style="1" bestFit="1" customWidth="1"/>
    <col min="10005" max="10005" width="18.36328125" style="1" bestFit="1" customWidth="1"/>
    <col min="10006" max="10022" width="9.26953125" style="1" bestFit="1" customWidth="1"/>
    <col min="10023" max="10023" width="11.26953125" style="1" bestFit="1" customWidth="1"/>
    <col min="10024" max="10024" width="11.26953125" style="1" customWidth="1"/>
    <col min="10025" max="10030" width="16.1796875" style="1" bestFit="1" customWidth="1"/>
    <col min="10031" max="10033" width="16.1796875" style="1" customWidth="1"/>
    <col min="10034" max="10047" width="16.1796875" style="1" bestFit="1" customWidth="1"/>
    <col min="10048" max="10048" width="17.54296875" style="1" bestFit="1" customWidth="1"/>
    <col min="10049" max="10049" width="19.26953125" style="1" bestFit="1" customWidth="1"/>
    <col min="10050" max="10050" width="20.7265625" style="1" bestFit="1" customWidth="1"/>
    <col min="10051" max="10234" width="10.90625" style="1"/>
    <col min="10235" max="10235" width="17.26953125" style="1" customWidth="1"/>
    <col min="10236" max="10236" width="10.453125" style="1" customWidth="1"/>
    <col min="10237" max="10237" width="8.1796875" style="1" customWidth="1"/>
    <col min="10238" max="10238" width="9" style="1" customWidth="1"/>
    <col min="10239" max="10239" width="7.90625" style="1" customWidth="1"/>
    <col min="10240" max="10240" width="9.54296875" style="1" customWidth="1"/>
    <col min="10241" max="10241" width="6.453125" style="1" customWidth="1"/>
    <col min="10242" max="10242" width="10.1796875" style="1" customWidth="1"/>
    <col min="10243" max="10243" width="16.54296875" style="1" customWidth="1"/>
    <col min="10244" max="10245" width="6.1796875" style="1" customWidth="1"/>
    <col min="10246" max="10246" width="6.81640625" style="1" customWidth="1"/>
    <col min="10247" max="10247" width="7.81640625" style="1" customWidth="1"/>
    <col min="10248" max="10248" width="6.81640625" style="1" customWidth="1"/>
    <col min="10249" max="10249" width="6.54296875" style="1" customWidth="1"/>
    <col min="10250" max="10250" width="10.90625" style="1"/>
    <col min="10251" max="10252" width="12" style="1" customWidth="1"/>
    <col min="10253" max="10253" width="9.81640625" style="1" customWidth="1"/>
    <col min="10254" max="10256" width="12" style="1" customWidth="1"/>
    <col min="10257" max="10257" width="18.36328125" style="1" bestFit="1" customWidth="1"/>
    <col min="10258" max="10258" width="9.26953125" style="1" bestFit="1" customWidth="1"/>
    <col min="10259" max="10259" width="15.08984375" style="1" bestFit="1" customWidth="1"/>
    <col min="10260" max="10260" width="17" style="1" bestFit="1" customWidth="1"/>
    <col min="10261" max="10261" width="18.36328125" style="1" bestFit="1" customWidth="1"/>
    <col min="10262" max="10278" width="9.26953125" style="1" bestFit="1" customWidth="1"/>
    <col min="10279" max="10279" width="11.26953125" style="1" bestFit="1" customWidth="1"/>
    <col min="10280" max="10280" width="11.26953125" style="1" customWidth="1"/>
    <col min="10281" max="10286" width="16.1796875" style="1" bestFit="1" customWidth="1"/>
    <col min="10287" max="10289" width="16.1796875" style="1" customWidth="1"/>
    <col min="10290" max="10303" width="16.1796875" style="1" bestFit="1" customWidth="1"/>
    <col min="10304" max="10304" width="17.54296875" style="1" bestFit="1" customWidth="1"/>
    <col min="10305" max="10305" width="19.26953125" style="1" bestFit="1" customWidth="1"/>
    <col min="10306" max="10306" width="20.7265625" style="1" bestFit="1" customWidth="1"/>
    <col min="10307" max="10490" width="10.90625" style="1"/>
    <col min="10491" max="10491" width="17.26953125" style="1" customWidth="1"/>
    <col min="10492" max="10492" width="10.453125" style="1" customWidth="1"/>
    <col min="10493" max="10493" width="8.1796875" style="1" customWidth="1"/>
    <col min="10494" max="10494" width="9" style="1" customWidth="1"/>
    <col min="10495" max="10495" width="7.90625" style="1" customWidth="1"/>
    <col min="10496" max="10496" width="9.54296875" style="1" customWidth="1"/>
    <col min="10497" max="10497" width="6.453125" style="1" customWidth="1"/>
    <col min="10498" max="10498" width="10.1796875" style="1" customWidth="1"/>
    <col min="10499" max="10499" width="16.54296875" style="1" customWidth="1"/>
    <col min="10500" max="10501" width="6.1796875" style="1" customWidth="1"/>
    <col min="10502" max="10502" width="6.81640625" style="1" customWidth="1"/>
    <col min="10503" max="10503" width="7.81640625" style="1" customWidth="1"/>
    <col min="10504" max="10504" width="6.81640625" style="1" customWidth="1"/>
    <col min="10505" max="10505" width="6.54296875" style="1" customWidth="1"/>
    <col min="10506" max="10506" width="10.90625" style="1"/>
    <col min="10507" max="10508" width="12" style="1" customWidth="1"/>
    <col min="10509" max="10509" width="9.81640625" style="1" customWidth="1"/>
    <col min="10510" max="10512" width="12" style="1" customWidth="1"/>
    <col min="10513" max="10513" width="18.36328125" style="1" bestFit="1" customWidth="1"/>
    <col min="10514" max="10514" width="9.26953125" style="1" bestFit="1" customWidth="1"/>
    <col min="10515" max="10515" width="15.08984375" style="1" bestFit="1" customWidth="1"/>
    <col min="10516" max="10516" width="17" style="1" bestFit="1" customWidth="1"/>
    <col min="10517" max="10517" width="18.36328125" style="1" bestFit="1" customWidth="1"/>
    <col min="10518" max="10534" width="9.26953125" style="1" bestFit="1" customWidth="1"/>
    <col min="10535" max="10535" width="11.26953125" style="1" bestFit="1" customWidth="1"/>
    <col min="10536" max="10536" width="11.26953125" style="1" customWidth="1"/>
    <col min="10537" max="10542" width="16.1796875" style="1" bestFit="1" customWidth="1"/>
    <col min="10543" max="10545" width="16.1796875" style="1" customWidth="1"/>
    <col min="10546" max="10559" width="16.1796875" style="1" bestFit="1" customWidth="1"/>
    <col min="10560" max="10560" width="17.54296875" style="1" bestFit="1" customWidth="1"/>
    <col min="10561" max="10561" width="19.26953125" style="1" bestFit="1" customWidth="1"/>
    <col min="10562" max="10562" width="20.7265625" style="1" bestFit="1" customWidth="1"/>
    <col min="10563" max="10746" width="10.90625" style="1"/>
    <col min="10747" max="10747" width="17.26953125" style="1" customWidth="1"/>
    <col min="10748" max="10748" width="10.453125" style="1" customWidth="1"/>
    <col min="10749" max="10749" width="8.1796875" style="1" customWidth="1"/>
    <col min="10750" max="10750" width="9" style="1" customWidth="1"/>
    <col min="10751" max="10751" width="7.90625" style="1" customWidth="1"/>
    <col min="10752" max="10752" width="9.54296875" style="1" customWidth="1"/>
    <col min="10753" max="10753" width="6.453125" style="1" customWidth="1"/>
    <col min="10754" max="10754" width="10.1796875" style="1" customWidth="1"/>
    <col min="10755" max="10755" width="16.54296875" style="1" customWidth="1"/>
    <col min="10756" max="10757" width="6.1796875" style="1" customWidth="1"/>
    <col min="10758" max="10758" width="6.81640625" style="1" customWidth="1"/>
    <col min="10759" max="10759" width="7.81640625" style="1" customWidth="1"/>
    <col min="10760" max="10760" width="6.81640625" style="1" customWidth="1"/>
    <col min="10761" max="10761" width="6.54296875" style="1" customWidth="1"/>
    <col min="10762" max="10762" width="10.90625" style="1"/>
    <col min="10763" max="10764" width="12" style="1" customWidth="1"/>
    <col min="10765" max="10765" width="9.81640625" style="1" customWidth="1"/>
    <col min="10766" max="10768" width="12" style="1" customWidth="1"/>
    <col min="10769" max="10769" width="18.36328125" style="1" bestFit="1" customWidth="1"/>
    <col min="10770" max="10770" width="9.26953125" style="1" bestFit="1" customWidth="1"/>
    <col min="10771" max="10771" width="15.08984375" style="1" bestFit="1" customWidth="1"/>
    <col min="10772" max="10772" width="17" style="1" bestFit="1" customWidth="1"/>
    <col min="10773" max="10773" width="18.36328125" style="1" bestFit="1" customWidth="1"/>
    <col min="10774" max="10790" width="9.26953125" style="1" bestFit="1" customWidth="1"/>
    <col min="10791" max="10791" width="11.26953125" style="1" bestFit="1" customWidth="1"/>
    <col min="10792" max="10792" width="11.26953125" style="1" customWidth="1"/>
    <col min="10793" max="10798" width="16.1796875" style="1" bestFit="1" customWidth="1"/>
    <col min="10799" max="10801" width="16.1796875" style="1" customWidth="1"/>
    <col min="10802" max="10815" width="16.1796875" style="1" bestFit="1" customWidth="1"/>
    <col min="10816" max="10816" width="17.54296875" style="1" bestFit="1" customWidth="1"/>
    <col min="10817" max="10817" width="19.26953125" style="1" bestFit="1" customWidth="1"/>
    <col min="10818" max="10818" width="20.7265625" style="1" bestFit="1" customWidth="1"/>
    <col min="10819" max="11002" width="10.90625" style="1"/>
    <col min="11003" max="11003" width="17.26953125" style="1" customWidth="1"/>
    <col min="11004" max="11004" width="10.453125" style="1" customWidth="1"/>
    <col min="11005" max="11005" width="8.1796875" style="1" customWidth="1"/>
    <col min="11006" max="11006" width="9" style="1" customWidth="1"/>
    <col min="11007" max="11007" width="7.90625" style="1" customWidth="1"/>
    <col min="11008" max="11008" width="9.54296875" style="1" customWidth="1"/>
    <col min="11009" max="11009" width="6.453125" style="1" customWidth="1"/>
    <col min="11010" max="11010" width="10.1796875" style="1" customWidth="1"/>
    <col min="11011" max="11011" width="16.54296875" style="1" customWidth="1"/>
    <col min="11012" max="11013" width="6.1796875" style="1" customWidth="1"/>
    <col min="11014" max="11014" width="6.81640625" style="1" customWidth="1"/>
    <col min="11015" max="11015" width="7.81640625" style="1" customWidth="1"/>
    <col min="11016" max="11016" width="6.81640625" style="1" customWidth="1"/>
    <col min="11017" max="11017" width="6.54296875" style="1" customWidth="1"/>
    <col min="11018" max="11018" width="10.90625" style="1"/>
    <col min="11019" max="11020" width="12" style="1" customWidth="1"/>
    <col min="11021" max="11021" width="9.81640625" style="1" customWidth="1"/>
    <col min="11022" max="11024" width="12" style="1" customWidth="1"/>
    <col min="11025" max="11025" width="18.36328125" style="1" bestFit="1" customWidth="1"/>
    <col min="11026" max="11026" width="9.26953125" style="1" bestFit="1" customWidth="1"/>
    <col min="11027" max="11027" width="15.08984375" style="1" bestFit="1" customWidth="1"/>
    <col min="11028" max="11028" width="17" style="1" bestFit="1" customWidth="1"/>
    <col min="11029" max="11029" width="18.36328125" style="1" bestFit="1" customWidth="1"/>
    <col min="11030" max="11046" width="9.26953125" style="1" bestFit="1" customWidth="1"/>
    <col min="11047" max="11047" width="11.26953125" style="1" bestFit="1" customWidth="1"/>
    <col min="11048" max="11048" width="11.26953125" style="1" customWidth="1"/>
    <col min="11049" max="11054" width="16.1796875" style="1" bestFit="1" customWidth="1"/>
    <col min="11055" max="11057" width="16.1796875" style="1" customWidth="1"/>
    <col min="11058" max="11071" width="16.1796875" style="1" bestFit="1" customWidth="1"/>
    <col min="11072" max="11072" width="17.54296875" style="1" bestFit="1" customWidth="1"/>
    <col min="11073" max="11073" width="19.26953125" style="1" bestFit="1" customWidth="1"/>
    <col min="11074" max="11074" width="20.7265625" style="1" bestFit="1" customWidth="1"/>
    <col min="11075" max="11258" width="10.90625" style="1"/>
    <col min="11259" max="11259" width="17.26953125" style="1" customWidth="1"/>
    <col min="11260" max="11260" width="10.453125" style="1" customWidth="1"/>
    <col min="11261" max="11261" width="8.1796875" style="1" customWidth="1"/>
    <col min="11262" max="11262" width="9" style="1" customWidth="1"/>
    <col min="11263" max="11263" width="7.90625" style="1" customWidth="1"/>
    <col min="11264" max="11264" width="9.54296875" style="1" customWidth="1"/>
    <col min="11265" max="11265" width="6.453125" style="1" customWidth="1"/>
    <col min="11266" max="11266" width="10.1796875" style="1" customWidth="1"/>
    <col min="11267" max="11267" width="16.54296875" style="1" customWidth="1"/>
    <col min="11268" max="11269" width="6.1796875" style="1" customWidth="1"/>
    <col min="11270" max="11270" width="6.81640625" style="1" customWidth="1"/>
    <col min="11271" max="11271" width="7.81640625" style="1" customWidth="1"/>
    <col min="11272" max="11272" width="6.81640625" style="1" customWidth="1"/>
    <col min="11273" max="11273" width="6.54296875" style="1" customWidth="1"/>
    <col min="11274" max="11274" width="10.90625" style="1"/>
    <col min="11275" max="11276" width="12" style="1" customWidth="1"/>
    <col min="11277" max="11277" width="9.81640625" style="1" customWidth="1"/>
    <col min="11278" max="11280" width="12" style="1" customWidth="1"/>
    <col min="11281" max="11281" width="18.36328125" style="1" bestFit="1" customWidth="1"/>
    <col min="11282" max="11282" width="9.26953125" style="1" bestFit="1" customWidth="1"/>
    <col min="11283" max="11283" width="15.08984375" style="1" bestFit="1" customWidth="1"/>
    <col min="11284" max="11284" width="17" style="1" bestFit="1" customWidth="1"/>
    <col min="11285" max="11285" width="18.36328125" style="1" bestFit="1" customWidth="1"/>
    <col min="11286" max="11302" width="9.26953125" style="1" bestFit="1" customWidth="1"/>
    <col min="11303" max="11303" width="11.26953125" style="1" bestFit="1" customWidth="1"/>
    <col min="11304" max="11304" width="11.26953125" style="1" customWidth="1"/>
    <col min="11305" max="11310" width="16.1796875" style="1" bestFit="1" customWidth="1"/>
    <col min="11311" max="11313" width="16.1796875" style="1" customWidth="1"/>
    <col min="11314" max="11327" width="16.1796875" style="1" bestFit="1" customWidth="1"/>
    <col min="11328" max="11328" width="17.54296875" style="1" bestFit="1" customWidth="1"/>
    <col min="11329" max="11329" width="19.26953125" style="1" bestFit="1" customWidth="1"/>
    <col min="11330" max="11330" width="20.7265625" style="1" bestFit="1" customWidth="1"/>
    <col min="11331" max="11514" width="10.90625" style="1"/>
    <col min="11515" max="11515" width="17.26953125" style="1" customWidth="1"/>
    <col min="11516" max="11516" width="10.453125" style="1" customWidth="1"/>
    <col min="11517" max="11517" width="8.1796875" style="1" customWidth="1"/>
    <col min="11518" max="11518" width="9" style="1" customWidth="1"/>
    <col min="11519" max="11519" width="7.90625" style="1" customWidth="1"/>
    <col min="11520" max="11520" width="9.54296875" style="1" customWidth="1"/>
    <col min="11521" max="11521" width="6.453125" style="1" customWidth="1"/>
    <col min="11522" max="11522" width="10.1796875" style="1" customWidth="1"/>
    <col min="11523" max="11523" width="16.54296875" style="1" customWidth="1"/>
    <col min="11524" max="11525" width="6.1796875" style="1" customWidth="1"/>
    <col min="11526" max="11526" width="6.81640625" style="1" customWidth="1"/>
    <col min="11527" max="11527" width="7.81640625" style="1" customWidth="1"/>
    <col min="11528" max="11528" width="6.81640625" style="1" customWidth="1"/>
    <col min="11529" max="11529" width="6.54296875" style="1" customWidth="1"/>
    <col min="11530" max="11530" width="10.90625" style="1"/>
    <col min="11531" max="11532" width="12" style="1" customWidth="1"/>
    <col min="11533" max="11533" width="9.81640625" style="1" customWidth="1"/>
    <col min="11534" max="11536" width="12" style="1" customWidth="1"/>
    <col min="11537" max="11537" width="18.36328125" style="1" bestFit="1" customWidth="1"/>
    <col min="11538" max="11538" width="9.26953125" style="1" bestFit="1" customWidth="1"/>
    <col min="11539" max="11539" width="15.08984375" style="1" bestFit="1" customWidth="1"/>
    <col min="11540" max="11540" width="17" style="1" bestFit="1" customWidth="1"/>
    <col min="11541" max="11541" width="18.36328125" style="1" bestFit="1" customWidth="1"/>
    <col min="11542" max="11558" width="9.26953125" style="1" bestFit="1" customWidth="1"/>
    <col min="11559" max="11559" width="11.26953125" style="1" bestFit="1" customWidth="1"/>
    <col min="11560" max="11560" width="11.26953125" style="1" customWidth="1"/>
    <col min="11561" max="11566" width="16.1796875" style="1" bestFit="1" customWidth="1"/>
    <col min="11567" max="11569" width="16.1796875" style="1" customWidth="1"/>
    <col min="11570" max="11583" width="16.1796875" style="1" bestFit="1" customWidth="1"/>
    <col min="11584" max="11584" width="17.54296875" style="1" bestFit="1" customWidth="1"/>
    <col min="11585" max="11585" width="19.26953125" style="1" bestFit="1" customWidth="1"/>
    <col min="11586" max="11586" width="20.7265625" style="1" bestFit="1" customWidth="1"/>
    <col min="11587" max="11770" width="10.90625" style="1"/>
    <col min="11771" max="11771" width="17.26953125" style="1" customWidth="1"/>
    <col min="11772" max="11772" width="10.453125" style="1" customWidth="1"/>
    <col min="11773" max="11773" width="8.1796875" style="1" customWidth="1"/>
    <col min="11774" max="11774" width="9" style="1" customWidth="1"/>
    <col min="11775" max="11775" width="7.90625" style="1" customWidth="1"/>
    <col min="11776" max="11776" width="9.54296875" style="1" customWidth="1"/>
    <col min="11777" max="11777" width="6.453125" style="1" customWidth="1"/>
    <col min="11778" max="11778" width="10.1796875" style="1" customWidth="1"/>
    <col min="11779" max="11779" width="16.54296875" style="1" customWidth="1"/>
    <col min="11780" max="11781" width="6.1796875" style="1" customWidth="1"/>
    <col min="11782" max="11782" width="6.81640625" style="1" customWidth="1"/>
    <col min="11783" max="11783" width="7.81640625" style="1" customWidth="1"/>
    <col min="11784" max="11784" width="6.81640625" style="1" customWidth="1"/>
    <col min="11785" max="11785" width="6.54296875" style="1" customWidth="1"/>
    <col min="11786" max="11786" width="10.90625" style="1"/>
    <col min="11787" max="11788" width="12" style="1" customWidth="1"/>
    <col min="11789" max="11789" width="9.81640625" style="1" customWidth="1"/>
    <col min="11790" max="11792" width="12" style="1" customWidth="1"/>
    <col min="11793" max="11793" width="18.36328125" style="1" bestFit="1" customWidth="1"/>
    <col min="11794" max="11794" width="9.26953125" style="1" bestFit="1" customWidth="1"/>
    <col min="11795" max="11795" width="15.08984375" style="1" bestFit="1" customWidth="1"/>
    <col min="11796" max="11796" width="17" style="1" bestFit="1" customWidth="1"/>
    <col min="11797" max="11797" width="18.36328125" style="1" bestFit="1" customWidth="1"/>
    <col min="11798" max="11814" width="9.26953125" style="1" bestFit="1" customWidth="1"/>
    <col min="11815" max="11815" width="11.26953125" style="1" bestFit="1" customWidth="1"/>
    <col min="11816" max="11816" width="11.26953125" style="1" customWidth="1"/>
    <col min="11817" max="11822" width="16.1796875" style="1" bestFit="1" customWidth="1"/>
    <col min="11823" max="11825" width="16.1796875" style="1" customWidth="1"/>
    <col min="11826" max="11839" width="16.1796875" style="1" bestFit="1" customWidth="1"/>
    <col min="11840" max="11840" width="17.54296875" style="1" bestFit="1" customWidth="1"/>
    <col min="11841" max="11841" width="19.26953125" style="1" bestFit="1" customWidth="1"/>
    <col min="11842" max="11842" width="20.7265625" style="1" bestFit="1" customWidth="1"/>
    <col min="11843" max="12026" width="10.90625" style="1"/>
    <col min="12027" max="12027" width="17.26953125" style="1" customWidth="1"/>
    <col min="12028" max="12028" width="10.453125" style="1" customWidth="1"/>
    <col min="12029" max="12029" width="8.1796875" style="1" customWidth="1"/>
    <col min="12030" max="12030" width="9" style="1" customWidth="1"/>
    <col min="12031" max="12031" width="7.90625" style="1" customWidth="1"/>
    <col min="12032" max="12032" width="9.54296875" style="1" customWidth="1"/>
    <col min="12033" max="12033" width="6.453125" style="1" customWidth="1"/>
    <col min="12034" max="12034" width="10.1796875" style="1" customWidth="1"/>
    <col min="12035" max="12035" width="16.54296875" style="1" customWidth="1"/>
    <col min="12036" max="12037" width="6.1796875" style="1" customWidth="1"/>
    <col min="12038" max="12038" width="6.81640625" style="1" customWidth="1"/>
    <col min="12039" max="12039" width="7.81640625" style="1" customWidth="1"/>
    <col min="12040" max="12040" width="6.81640625" style="1" customWidth="1"/>
    <col min="12041" max="12041" width="6.54296875" style="1" customWidth="1"/>
    <col min="12042" max="12042" width="10.90625" style="1"/>
    <col min="12043" max="12044" width="12" style="1" customWidth="1"/>
    <col min="12045" max="12045" width="9.81640625" style="1" customWidth="1"/>
    <col min="12046" max="12048" width="12" style="1" customWidth="1"/>
    <col min="12049" max="12049" width="18.36328125" style="1" bestFit="1" customWidth="1"/>
    <col min="12050" max="12050" width="9.26953125" style="1" bestFit="1" customWidth="1"/>
    <col min="12051" max="12051" width="15.08984375" style="1" bestFit="1" customWidth="1"/>
    <col min="12052" max="12052" width="17" style="1" bestFit="1" customWidth="1"/>
    <col min="12053" max="12053" width="18.36328125" style="1" bestFit="1" customWidth="1"/>
    <col min="12054" max="12070" width="9.26953125" style="1" bestFit="1" customWidth="1"/>
    <col min="12071" max="12071" width="11.26953125" style="1" bestFit="1" customWidth="1"/>
    <col min="12072" max="12072" width="11.26953125" style="1" customWidth="1"/>
    <col min="12073" max="12078" width="16.1796875" style="1" bestFit="1" customWidth="1"/>
    <col min="12079" max="12081" width="16.1796875" style="1" customWidth="1"/>
    <col min="12082" max="12095" width="16.1796875" style="1" bestFit="1" customWidth="1"/>
    <col min="12096" max="12096" width="17.54296875" style="1" bestFit="1" customWidth="1"/>
    <col min="12097" max="12097" width="19.26953125" style="1" bestFit="1" customWidth="1"/>
    <col min="12098" max="12098" width="20.7265625" style="1" bestFit="1" customWidth="1"/>
    <col min="12099" max="12282" width="10.90625" style="1"/>
    <col min="12283" max="12283" width="17.26953125" style="1" customWidth="1"/>
    <col min="12284" max="12284" width="10.453125" style="1" customWidth="1"/>
    <col min="12285" max="12285" width="8.1796875" style="1" customWidth="1"/>
    <col min="12286" max="12286" width="9" style="1" customWidth="1"/>
    <col min="12287" max="12287" width="7.90625" style="1" customWidth="1"/>
    <col min="12288" max="12288" width="9.54296875" style="1" customWidth="1"/>
    <col min="12289" max="12289" width="6.453125" style="1" customWidth="1"/>
    <col min="12290" max="12290" width="10.1796875" style="1" customWidth="1"/>
    <col min="12291" max="12291" width="16.54296875" style="1" customWidth="1"/>
    <col min="12292" max="12293" width="6.1796875" style="1" customWidth="1"/>
    <col min="12294" max="12294" width="6.81640625" style="1" customWidth="1"/>
    <col min="12295" max="12295" width="7.81640625" style="1" customWidth="1"/>
    <col min="12296" max="12296" width="6.81640625" style="1" customWidth="1"/>
    <col min="12297" max="12297" width="6.54296875" style="1" customWidth="1"/>
    <col min="12298" max="12298" width="10.90625" style="1"/>
    <col min="12299" max="12300" width="12" style="1" customWidth="1"/>
    <col min="12301" max="12301" width="9.81640625" style="1" customWidth="1"/>
    <col min="12302" max="12304" width="12" style="1" customWidth="1"/>
    <col min="12305" max="12305" width="18.36328125" style="1" bestFit="1" customWidth="1"/>
    <col min="12306" max="12306" width="9.26953125" style="1" bestFit="1" customWidth="1"/>
    <col min="12307" max="12307" width="15.08984375" style="1" bestFit="1" customWidth="1"/>
    <col min="12308" max="12308" width="17" style="1" bestFit="1" customWidth="1"/>
    <col min="12309" max="12309" width="18.36328125" style="1" bestFit="1" customWidth="1"/>
    <col min="12310" max="12326" width="9.26953125" style="1" bestFit="1" customWidth="1"/>
    <col min="12327" max="12327" width="11.26953125" style="1" bestFit="1" customWidth="1"/>
    <col min="12328" max="12328" width="11.26953125" style="1" customWidth="1"/>
    <col min="12329" max="12334" width="16.1796875" style="1" bestFit="1" customWidth="1"/>
    <col min="12335" max="12337" width="16.1796875" style="1" customWidth="1"/>
    <col min="12338" max="12351" width="16.1796875" style="1" bestFit="1" customWidth="1"/>
    <col min="12352" max="12352" width="17.54296875" style="1" bestFit="1" customWidth="1"/>
    <col min="12353" max="12353" width="19.26953125" style="1" bestFit="1" customWidth="1"/>
    <col min="12354" max="12354" width="20.7265625" style="1" bestFit="1" customWidth="1"/>
    <col min="12355" max="12538" width="10.90625" style="1"/>
    <col min="12539" max="12539" width="17.26953125" style="1" customWidth="1"/>
    <col min="12540" max="12540" width="10.453125" style="1" customWidth="1"/>
    <col min="12541" max="12541" width="8.1796875" style="1" customWidth="1"/>
    <col min="12542" max="12542" width="9" style="1" customWidth="1"/>
    <col min="12543" max="12543" width="7.90625" style="1" customWidth="1"/>
    <col min="12544" max="12544" width="9.54296875" style="1" customWidth="1"/>
    <col min="12545" max="12545" width="6.453125" style="1" customWidth="1"/>
    <col min="12546" max="12546" width="10.1796875" style="1" customWidth="1"/>
    <col min="12547" max="12547" width="16.54296875" style="1" customWidth="1"/>
    <col min="12548" max="12549" width="6.1796875" style="1" customWidth="1"/>
    <col min="12550" max="12550" width="6.81640625" style="1" customWidth="1"/>
    <col min="12551" max="12551" width="7.81640625" style="1" customWidth="1"/>
    <col min="12552" max="12552" width="6.81640625" style="1" customWidth="1"/>
    <col min="12553" max="12553" width="6.54296875" style="1" customWidth="1"/>
    <col min="12554" max="12554" width="10.90625" style="1"/>
    <col min="12555" max="12556" width="12" style="1" customWidth="1"/>
    <col min="12557" max="12557" width="9.81640625" style="1" customWidth="1"/>
    <col min="12558" max="12560" width="12" style="1" customWidth="1"/>
    <col min="12561" max="12561" width="18.36328125" style="1" bestFit="1" customWidth="1"/>
    <col min="12562" max="12562" width="9.26953125" style="1" bestFit="1" customWidth="1"/>
    <col min="12563" max="12563" width="15.08984375" style="1" bestFit="1" customWidth="1"/>
    <col min="12564" max="12564" width="17" style="1" bestFit="1" customWidth="1"/>
    <col min="12565" max="12565" width="18.36328125" style="1" bestFit="1" customWidth="1"/>
    <col min="12566" max="12582" width="9.26953125" style="1" bestFit="1" customWidth="1"/>
    <col min="12583" max="12583" width="11.26953125" style="1" bestFit="1" customWidth="1"/>
    <col min="12584" max="12584" width="11.26953125" style="1" customWidth="1"/>
    <col min="12585" max="12590" width="16.1796875" style="1" bestFit="1" customWidth="1"/>
    <col min="12591" max="12593" width="16.1796875" style="1" customWidth="1"/>
    <col min="12594" max="12607" width="16.1796875" style="1" bestFit="1" customWidth="1"/>
    <col min="12608" max="12608" width="17.54296875" style="1" bestFit="1" customWidth="1"/>
    <col min="12609" max="12609" width="19.26953125" style="1" bestFit="1" customWidth="1"/>
    <col min="12610" max="12610" width="20.7265625" style="1" bestFit="1" customWidth="1"/>
    <col min="12611" max="12794" width="10.90625" style="1"/>
    <col min="12795" max="12795" width="17.26953125" style="1" customWidth="1"/>
    <col min="12796" max="12796" width="10.453125" style="1" customWidth="1"/>
    <col min="12797" max="12797" width="8.1796875" style="1" customWidth="1"/>
    <col min="12798" max="12798" width="9" style="1" customWidth="1"/>
    <col min="12799" max="12799" width="7.90625" style="1" customWidth="1"/>
    <col min="12800" max="12800" width="9.54296875" style="1" customWidth="1"/>
    <col min="12801" max="12801" width="6.453125" style="1" customWidth="1"/>
    <col min="12802" max="12802" width="10.1796875" style="1" customWidth="1"/>
    <col min="12803" max="12803" width="16.54296875" style="1" customWidth="1"/>
    <col min="12804" max="12805" width="6.1796875" style="1" customWidth="1"/>
    <col min="12806" max="12806" width="6.81640625" style="1" customWidth="1"/>
    <col min="12807" max="12807" width="7.81640625" style="1" customWidth="1"/>
    <col min="12808" max="12808" width="6.81640625" style="1" customWidth="1"/>
    <col min="12809" max="12809" width="6.54296875" style="1" customWidth="1"/>
    <col min="12810" max="12810" width="10.90625" style="1"/>
    <col min="12811" max="12812" width="12" style="1" customWidth="1"/>
    <col min="12813" max="12813" width="9.81640625" style="1" customWidth="1"/>
    <col min="12814" max="12816" width="12" style="1" customWidth="1"/>
    <col min="12817" max="12817" width="18.36328125" style="1" bestFit="1" customWidth="1"/>
    <col min="12818" max="12818" width="9.26953125" style="1" bestFit="1" customWidth="1"/>
    <col min="12819" max="12819" width="15.08984375" style="1" bestFit="1" customWidth="1"/>
    <col min="12820" max="12820" width="17" style="1" bestFit="1" customWidth="1"/>
    <col min="12821" max="12821" width="18.36328125" style="1" bestFit="1" customWidth="1"/>
    <col min="12822" max="12838" width="9.26953125" style="1" bestFit="1" customWidth="1"/>
    <col min="12839" max="12839" width="11.26953125" style="1" bestFit="1" customWidth="1"/>
    <col min="12840" max="12840" width="11.26953125" style="1" customWidth="1"/>
    <col min="12841" max="12846" width="16.1796875" style="1" bestFit="1" customWidth="1"/>
    <col min="12847" max="12849" width="16.1796875" style="1" customWidth="1"/>
    <col min="12850" max="12863" width="16.1796875" style="1" bestFit="1" customWidth="1"/>
    <col min="12864" max="12864" width="17.54296875" style="1" bestFit="1" customWidth="1"/>
    <col min="12865" max="12865" width="19.26953125" style="1" bestFit="1" customWidth="1"/>
    <col min="12866" max="12866" width="20.7265625" style="1" bestFit="1" customWidth="1"/>
    <col min="12867" max="13050" width="10.90625" style="1"/>
    <col min="13051" max="13051" width="17.26953125" style="1" customWidth="1"/>
    <col min="13052" max="13052" width="10.453125" style="1" customWidth="1"/>
    <col min="13053" max="13053" width="8.1796875" style="1" customWidth="1"/>
    <col min="13054" max="13054" width="9" style="1" customWidth="1"/>
    <col min="13055" max="13055" width="7.90625" style="1" customWidth="1"/>
    <col min="13056" max="13056" width="9.54296875" style="1" customWidth="1"/>
    <col min="13057" max="13057" width="6.453125" style="1" customWidth="1"/>
    <col min="13058" max="13058" width="10.1796875" style="1" customWidth="1"/>
    <col min="13059" max="13059" width="16.54296875" style="1" customWidth="1"/>
    <col min="13060" max="13061" width="6.1796875" style="1" customWidth="1"/>
    <col min="13062" max="13062" width="6.81640625" style="1" customWidth="1"/>
    <col min="13063" max="13063" width="7.81640625" style="1" customWidth="1"/>
    <col min="13064" max="13064" width="6.81640625" style="1" customWidth="1"/>
    <col min="13065" max="13065" width="6.54296875" style="1" customWidth="1"/>
    <col min="13066" max="13066" width="10.90625" style="1"/>
    <col min="13067" max="13068" width="12" style="1" customWidth="1"/>
    <col min="13069" max="13069" width="9.81640625" style="1" customWidth="1"/>
    <col min="13070" max="13072" width="12" style="1" customWidth="1"/>
    <col min="13073" max="13073" width="18.36328125" style="1" bestFit="1" customWidth="1"/>
    <col min="13074" max="13074" width="9.26953125" style="1" bestFit="1" customWidth="1"/>
    <col min="13075" max="13075" width="15.08984375" style="1" bestFit="1" customWidth="1"/>
    <col min="13076" max="13076" width="17" style="1" bestFit="1" customWidth="1"/>
    <col min="13077" max="13077" width="18.36328125" style="1" bestFit="1" customWidth="1"/>
    <col min="13078" max="13094" width="9.26953125" style="1" bestFit="1" customWidth="1"/>
    <col min="13095" max="13095" width="11.26953125" style="1" bestFit="1" customWidth="1"/>
    <col min="13096" max="13096" width="11.26953125" style="1" customWidth="1"/>
    <col min="13097" max="13102" width="16.1796875" style="1" bestFit="1" customWidth="1"/>
    <col min="13103" max="13105" width="16.1796875" style="1" customWidth="1"/>
    <col min="13106" max="13119" width="16.1796875" style="1" bestFit="1" customWidth="1"/>
    <col min="13120" max="13120" width="17.54296875" style="1" bestFit="1" customWidth="1"/>
    <col min="13121" max="13121" width="19.26953125" style="1" bestFit="1" customWidth="1"/>
    <col min="13122" max="13122" width="20.7265625" style="1" bestFit="1" customWidth="1"/>
    <col min="13123" max="13306" width="10.90625" style="1"/>
    <col min="13307" max="13307" width="17.26953125" style="1" customWidth="1"/>
    <col min="13308" max="13308" width="10.453125" style="1" customWidth="1"/>
    <col min="13309" max="13309" width="8.1796875" style="1" customWidth="1"/>
    <col min="13310" max="13310" width="9" style="1" customWidth="1"/>
    <col min="13311" max="13311" width="7.90625" style="1" customWidth="1"/>
    <col min="13312" max="13312" width="9.54296875" style="1" customWidth="1"/>
    <col min="13313" max="13313" width="6.453125" style="1" customWidth="1"/>
    <col min="13314" max="13314" width="10.1796875" style="1" customWidth="1"/>
    <col min="13315" max="13315" width="16.54296875" style="1" customWidth="1"/>
    <col min="13316" max="13317" width="6.1796875" style="1" customWidth="1"/>
    <col min="13318" max="13318" width="6.81640625" style="1" customWidth="1"/>
    <col min="13319" max="13319" width="7.81640625" style="1" customWidth="1"/>
    <col min="13320" max="13320" width="6.81640625" style="1" customWidth="1"/>
    <col min="13321" max="13321" width="6.54296875" style="1" customWidth="1"/>
    <col min="13322" max="13322" width="10.90625" style="1"/>
    <col min="13323" max="13324" width="12" style="1" customWidth="1"/>
    <col min="13325" max="13325" width="9.81640625" style="1" customWidth="1"/>
    <col min="13326" max="13328" width="12" style="1" customWidth="1"/>
    <col min="13329" max="13329" width="18.36328125" style="1" bestFit="1" customWidth="1"/>
    <col min="13330" max="13330" width="9.26953125" style="1" bestFit="1" customWidth="1"/>
    <col min="13331" max="13331" width="15.08984375" style="1" bestFit="1" customWidth="1"/>
    <col min="13332" max="13332" width="17" style="1" bestFit="1" customWidth="1"/>
    <col min="13333" max="13333" width="18.36328125" style="1" bestFit="1" customWidth="1"/>
    <col min="13334" max="13350" width="9.26953125" style="1" bestFit="1" customWidth="1"/>
    <col min="13351" max="13351" width="11.26953125" style="1" bestFit="1" customWidth="1"/>
    <col min="13352" max="13352" width="11.26953125" style="1" customWidth="1"/>
    <col min="13353" max="13358" width="16.1796875" style="1" bestFit="1" customWidth="1"/>
    <col min="13359" max="13361" width="16.1796875" style="1" customWidth="1"/>
    <col min="13362" max="13375" width="16.1796875" style="1" bestFit="1" customWidth="1"/>
    <col min="13376" max="13376" width="17.54296875" style="1" bestFit="1" customWidth="1"/>
    <col min="13377" max="13377" width="19.26953125" style="1" bestFit="1" customWidth="1"/>
    <col min="13378" max="13378" width="20.7265625" style="1" bestFit="1" customWidth="1"/>
    <col min="13379" max="13562" width="10.90625" style="1"/>
    <col min="13563" max="13563" width="17.26953125" style="1" customWidth="1"/>
    <col min="13564" max="13564" width="10.453125" style="1" customWidth="1"/>
    <col min="13565" max="13565" width="8.1796875" style="1" customWidth="1"/>
    <col min="13566" max="13566" width="9" style="1" customWidth="1"/>
    <col min="13567" max="13567" width="7.90625" style="1" customWidth="1"/>
    <col min="13568" max="13568" width="9.54296875" style="1" customWidth="1"/>
    <col min="13569" max="13569" width="6.453125" style="1" customWidth="1"/>
    <col min="13570" max="13570" width="10.1796875" style="1" customWidth="1"/>
    <col min="13571" max="13571" width="16.54296875" style="1" customWidth="1"/>
    <col min="13572" max="13573" width="6.1796875" style="1" customWidth="1"/>
    <col min="13574" max="13574" width="6.81640625" style="1" customWidth="1"/>
    <col min="13575" max="13575" width="7.81640625" style="1" customWidth="1"/>
    <col min="13576" max="13576" width="6.81640625" style="1" customWidth="1"/>
    <col min="13577" max="13577" width="6.54296875" style="1" customWidth="1"/>
    <col min="13578" max="13578" width="10.90625" style="1"/>
    <col min="13579" max="13580" width="12" style="1" customWidth="1"/>
    <col min="13581" max="13581" width="9.81640625" style="1" customWidth="1"/>
    <col min="13582" max="13584" width="12" style="1" customWidth="1"/>
    <col min="13585" max="13585" width="18.36328125" style="1" bestFit="1" customWidth="1"/>
    <col min="13586" max="13586" width="9.26953125" style="1" bestFit="1" customWidth="1"/>
    <col min="13587" max="13587" width="15.08984375" style="1" bestFit="1" customWidth="1"/>
    <col min="13588" max="13588" width="17" style="1" bestFit="1" customWidth="1"/>
    <col min="13589" max="13589" width="18.36328125" style="1" bestFit="1" customWidth="1"/>
    <col min="13590" max="13606" width="9.26953125" style="1" bestFit="1" customWidth="1"/>
    <col min="13607" max="13607" width="11.26953125" style="1" bestFit="1" customWidth="1"/>
    <col min="13608" max="13608" width="11.26953125" style="1" customWidth="1"/>
    <col min="13609" max="13614" width="16.1796875" style="1" bestFit="1" customWidth="1"/>
    <col min="13615" max="13617" width="16.1796875" style="1" customWidth="1"/>
    <col min="13618" max="13631" width="16.1796875" style="1" bestFit="1" customWidth="1"/>
    <col min="13632" max="13632" width="17.54296875" style="1" bestFit="1" customWidth="1"/>
    <col min="13633" max="13633" width="19.26953125" style="1" bestFit="1" customWidth="1"/>
    <col min="13634" max="13634" width="20.7265625" style="1" bestFit="1" customWidth="1"/>
    <col min="13635" max="13818" width="10.90625" style="1"/>
    <col min="13819" max="13819" width="17.26953125" style="1" customWidth="1"/>
    <col min="13820" max="13820" width="10.453125" style="1" customWidth="1"/>
    <col min="13821" max="13821" width="8.1796875" style="1" customWidth="1"/>
    <col min="13822" max="13822" width="9" style="1" customWidth="1"/>
    <col min="13823" max="13823" width="7.90625" style="1" customWidth="1"/>
    <col min="13824" max="13824" width="9.54296875" style="1" customWidth="1"/>
    <col min="13825" max="13825" width="6.453125" style="1" customWidth="1"/>
    <col min="13826" max="13826" width="10.1796875" style="1" customWidth="1"/>
    <col min="13827" max="13827" width="16.54296875" style="1" customWidth="1"/>
    <col min="13828" max="13829" width="6.1796875" style="1" customWidth="1"/>
    <col min="13830" max="13830" width="6.81640625" style="1" customWidth="1"/>
    <col min="13831" max="13831" width="7.81640625" style="1" customWidth="1"/>
    <col min="13832" max="13832" width="6.81640625" style="1" customWidth="1"/>
    <col min="13833" max="13833" width="6.54296875" style="1" customWidth="1"/>
    <col min="13834" max="13834" width="10.90625" style="1"/>
    <col min="13835" max="13836" width="12" style="1" customWidth="1"/>
    <col min="13837" max="13837" width="9.81640625" style="1" customWidth="1"/>
    <col min="13838" max="13840" width="12" style="1" customWidth="1"/>
    <col min="13841" max="13841" width="18.36328125" style="1" bestFit="1" customWidth="1"/>
    <col min="13842" max="13842" width="9.26953125" style="1" bestFit="1" customWidth="1"/>
    <col min="13843" max="13843" width="15.08984375" style="1" bestFit="1" customWidth="1"/>
    <col min="13844" max="13844" width="17" style="1" bestFit="1" customWidth="1"/>
    <col min="13845" max="13845" width="18.36328125" style="1" bestFit="1" customWidth="1"/>
    <col min="13846" max="13862" width="9.26953125" style="1" bestFit="1" customWidth="1"/>
    <col min="13863" max="13863" width="11.26953125" style="1" bestFit="1" customWidth="1"/>
    <col min="13864" max="13864" width="11.26953125" style="1" customWidth="1"/>
    <col min="13865" max="13870" width="16.1796875" style="1" bestFit="1" customWidth="1"/>
    <col min="13871" max="13873" width="16.1796875" style="1" customWidth="1"/>
    <col min="13874" max="13887" width="16.1796875" style="1" bestFit="1" customWidth="1"/>
    <col min="13888" max="13888" width="17.54296875" style="1" bestFit="1" customWidth="1"/>
    <col min="13889" max="13889" width="19.26953125" style="1" bestFit="1" customWidth="1"/>
    <col min="13890" max="13890" width="20.7265625" style="1" bestFit="1" customWidth="1"/>
    <col min="13891" max="14074" width="10.90625" style="1"/>
    <col min="14075" max="14075" width="17.26953125" style="1" customWidth="1"/>
    <col min="14076" max="14076" width="10.453125" style="1" customWidth="1"/>
    <col min="14077" max="14077" width="8.1796875" style="1" customWidth="1"/>
    <col min="14078" max="14078" width="9" style="1" customWidth="1"/>
    <col min="14079" max="14079" width="7.90625" style="1" customWidth="1"/>
    <col min="14080" max="14080" width="9.54296875" style="1" customWidth="1"/>
    <col min="14081" max="14081" width="6.453125" style="1" customWidth="1"/>
    <col min="14082" max="14082" width="10.1796875" style="1" customWidth="1"/>
    <col min="14083" max="14083" width="16.54296875" style="1" customWidth="1"/>
    <col min="14084" max="14085" width="6.1796875" style="1" customWidth="1"/>
    <col min="14086" max="14086" width="6.81640625" style="1" customWidth="1"/>
    <col min="14087" max="14087" width="7.81640625" style="1" customWidth="1"/>
    <col min="14088" max="14088" width="6.81640625" style="1" customWidth="1"/>
    <col min="14089" max="14089" width="6.54296875" style="1" customWidth="1"/>
    <col min="14090" max="14090" width="10.90625" style="1"/>
    <col min="14091" max="14092" width="12" style="1" customWidth="1"/>
    <col min="14093" max="14093" width="9.81640625" style="1" customWidth="1"/>
    <col min="14094" max="14096" width="12" style="1" customWidth="1"/>
    <col min="14097" max="14097" width="18.36328125" style="1" bestFit="1" customWidth="1"/>
    <col min="14098" max="14098" width="9.26953125" style="1" bestFit="1" customWidth="1"/>
    <col min="14099" max="14099" width="15.08984375" style="1" bestFit="1" customWidth="1"/>
    <col min="14100" max="14100" width="17" style="1" bestFit="1" customWidth="1"/>
    <col min="14101" max="14101" width="18.36328125" style="1" bestFit="1" customWidth="1"/>
    <col min="14102" max="14118" width="9.26953125" style="1" bestFit="1" customWidth="1"/>
    <col min="14119" max="14119" width="11.26953125" style="1" bestFit="1" customWidth="1"/>
    <col min="14120" max="14120" width="11.26953125" style="1" customWidth="1"/>
    <col min="14121" max="14126" width="16.1796875" style="1" bestFit="1" customWidth="1"/>
    <col min="14127" max="14129" width="16.1796875" style="1" customWidth="1"/>
    <col min="14130" max="14143" width="16.1796875" style="1" bestFit="1" customWidth="1"/>
    <col min="14144" max="14144" width="17.54296875" style="1" bestFit="1" customWidth="1"/>
    <col min="14145" max="14145" width="19.26953125" style="1" bestFit="1" customWidth="1"/>
    <col min="14146" max="14146" width="20.7265625" style="1" bestFit="1" customWidth="1"/>
    <col min="14147" max="14330" width="10.90625" style="1"/>
    <col min="14331" max="14331" width="17.26953125" style="1" customWidth="1"/>
    <col min="14332" max="14332" width="10.453125" style="1" customWidth="1"/>
    <col min="14333" max="14333" width="8.1796875" style="1" customWidth="1"/>
    <col min="14334" max="14334" width="9" style="1" customWidth="1"/>
    <col min="14335" max="14335" width="7.90625" style="1" customWidth="1"/>
    <col min="14336" max="14336" width="9.54296875" style="1" customWidth="1"/>
    <col min="14337" max="14337" width="6.453125" style="1" customWidth="1"/>
    <col min="14338" max="14338" width="10.1796875" style="1" customWidth="1"/>
    <col min="14339" max="14339" width="16.54296875" style="1" customWidth="1"/>
    <col min="14340" max="14341" width="6.1796875" style="1" customWidth="1"/>
    <col min="14342" max="14342" width="6.81640625" style="1" customWidth="1"/>
    <col min="14343" max="14343" width="7.81640625" style="1" customWidth="1"/>
    <col min="14344" max="14344" width="6.81640625" style="1" customWidth="1"/>
    <col min="14345" max="14345" width="6.54296875" style="1" customWidth="1"/>
    <col min="14346" max="14346" width="10.90625" style="1"/>
    <col min="14347" max="14348" width="12" style="1" customWidth="1"/>
    <col min="14349" max="14349" width="9.81640625" style="1" customWidth="1"/>
    <col min="14350" max="14352" width="12" style="1" customWidth="1"/>
    <col min="14353" max="14353" width="18.36328125" style="1" bestFit="1" customWidth="1"/>
    <col min="14354" max="14354" width="9.26953125" style="1" bestFit="1" customWidth="1"/>
    <col min="14355" max="14355" width="15.08984375" style="1" bestFit="1" customWidth="1"/>
    <col min="14356" max="14356" width="17" style="1" bestFit="1" customWidth="1"/>
    <col min="14357" max="14357" width="18.36328125" style="1" bestFit="1" customWidth="1"/>
    <col min="14358" max="14374" width="9.26953125" style="1" bestFit="1" customWidth="1"/>
    <col min="14375" max="14375" width="11.26953125" style="1" bestFit="1" customWidth="1"/>
    <col min="14376" max="14376" width="11.26953125" style="1" customWidth="1"/>
    <col min="14377" max="14382" width="16.1796875" style="1" bestFit="1" customWidth="1"/>
    <col min="14383" max="14385" width="16.1796875" style="1" customWidth="1"/>
    <col min="14386" max="14399" width="16.1796875" style="1" bestFit="1" customWidth="1"/>
    <col min="14400" max="14400" width="17.54296875" style="1" bestFit="1" customWidth="1"/>
    <col min="14401" max="14401" width="19.26953125" style="1" bestFit="1" customWidth="1"/>
    <col min="14402" max="14402" width="20.7265625" style="1" bestFit="1" customWidth="1"/>
    <col min="14403" max="14586" width="10.90625" style="1"/>
    <col min="14587" max="14587" width="17.26953125" style="1" customWidth="1"/>
    <col min="14588" max="14588" width="10.453125" style="1" customWidth="1"/>
    <col min="14589" max="14589" width="8.1796875" style="1" customWidth="1"/>
    <col min="14590" max="14590" width="9" style="1" customWidth="1"/>
    <col min="14591" max="14591" width="7.90625" style="1" customWidth="1"/>
    <col min="14592" max="14592" width="9.54296875" style="1" customWidth="1"/>
    <col min="14593" max="14593" width="6.453125" style="1" customWidth="1"/>
    <col min="14594" max="14594" width="10.1796875" style="1" customWidth="1"/>
    <col min="14595" max="14595" width="16.54296875" style="1" customWidth="1"/>
    <col min="14596" max="14597" width="6.1796875" style="1" customWidth="1"/>
    <col min="14598" max="14598" width="6.81640625" style="1" customWidth="1"/>
    <col min="14599" max="14599" width="7.81640625" style="1" customWidth="1"/>
    <col min="14600" max="14600" width="6.81640625" style="1" customWidth="1"/>
    <col min="14601" max="14601" width="6.54296875" style="1" customWidth="1"/>
    <col min="14602" max="14602" width="10.90625" style="1"/>
    <col min="14603" max="14604" width="12" style="1" customWidth="1"/>
    <col min="14605" max="14605" width="9.81640625" style="1" customWidth="1"/>
    <col min="14606" max="14608" width="12" style="1" customWidth="1"/>
    <col min="14609" max="14609" width="18.36328125" style="1" bestFit="1" customWidth="1"/>
    <col min="14610" max="14610" width="9.26953125" style="1" bestFit="1" customWidth="1"/>
    <col min="14611" max="14611" width="15.08984375" style="1" bestFit="1" customWidth="1"/>
    <col min="14612" max="14612" width="17" style="1" bestFit="1" customWidth="1"/>
    <col min="14613" max="14613" width="18.36328125" style="1" bestFit="1" customWidth="1"/>
    <col min="14614" max="14630" width="9.26953125" style="1" bestFit="1" customWidth="1"/>
    <col min="14631" max="14631" width="11.26953125" style="1" bestFit="1" customWidth="1"/>
    <col min="14632" max="14632" width="11.26953125" style="1" customWidth="1"/>
    <col min="14633" max="14638" width="16.1796875" style="1" bestFit="1" customWidth="1"/>
    <col min="14639" max="14641" width="16.1796875" style="1" customWidth="1"/>
    <col min="14642" max="14655" width="16.1796875" style="1" bestFit="1" customWidth="1"/>
    <col min="14656" max="14656" width="17.54296875" style="1" bestFit="1" customWidth="1"/>
    <col min="14657" max="14657" width="19.26953125" style="1" bestFit="1" customWidth="1"/>
    <col min="14658" max="14658" width="20.7265625" style="1" bestFit="1" customWidth="1"/>
    <col min="14659" max="14842" width="10.90625" style="1"/>
    <col min="14843" max="14843" width="17.26953125" style="1" customWidth="1"/>
    <col min="14844" max="14844" width="10.453125" style="1" customWidth="1"/>
    <col min="14845" max="14845" width="8.1796875" style="1" customWidth="1"/>
    <col min="14846" max="14846" width="9" style="1" customWidth="1"/>
    <col min="14847" max="14847" width="7.90625" style="1" customWidth="1"/>
    <col min="14848" max="14848" width="9.54296875" style="1" customWidth="1"/>
    <col min="14849" max="14849" width="6.453125" style="1" customWidth="1"/>
    <col min="14850" max="14850" width="10.1796875" style="1" customWidth="1"/>
    <col min="14851" max="14851" width="16.54296875" style="1" customWidth="1"/>
    <col min="14852" max="14853" width="6.1796875" style="1" customWidth="1"/>
    <col min="14854" max="14854" width="6.81640625" style="1" customWidth="1"/>
    <col min="14855" max="14855" width="7.81640625" style="1" customWidth="1"/>
    <col min="14856" max="14856" width="6.81640625" style="1" customWidth="1"/>
    <col min="14857" max="14857" width="6.54296875" style="1" customWidth="1"/>
    <col min="14858" max="14858" width="10.90625" style="1"/>
    <col min="14859" max="14860" width="12" style="1" customWidth="1"/>
    <col min="14861" max="14861" width="9.81640625" style="1" customWidth="1"/>
    <col min="14862" max="14864" width="12" style="1" customWidth="1"/>
    <col min="14865" max="14865" width="18.36328125" style="1" bestFit="1" customWidth="1"/>
    <col min="14866" max="14866" width="9.26953125" style="1" bestFit="1" customWidth="1"/>
    <col min="14867" max="14867" width="15.08984375" style="1" bestFit="1" customWidth="1"/>
    <col min="14868" max="14868" width="17" style="1" bestFit="1" customWidth="1"/>
    <col min="14869" max="14869" width="18.36328125" style="1" bestFit="1" customWidth="1"/>
    <col min="14870" max="14886" width="9.26953125" style="1" bestFit="1" customWidth="1"/>
    <col min="14887" max="14887" width="11.26953125" style="1" bestFit="1" customWidth="1"/>
    <col min="14888" max="14888" width="11.26953125" style="1" customWidth="1"/>
    <col min="14889" max="14894" width="16.1796875" style="1" bestFit="1" customWidth="1"/>
    <col min="14895" max="14897" width="16.1796875" style="1" customWidth="1"/>
    <col min="14898" max="14911" width="16.1796875" style="1" bestFit="1" customWidth="1"/>
    <col min="14912" max="14912" width="17.54296875" style="1" bestFit="1" customWidth="1"/>
    <col min="14913" max="14913" width="19.26953125" style="1" bestFit="1" customWidth="1"/>
    <col min="14914" max="14914" width="20.7265625" style="1" bestFit="1" customWidth="1"/>
    <col min="14915" max="15098" width="10.90625" style="1"/>
    <col min="15099" max="15099" width="17.26953125" style="1" customWidth="1"/>
    <col min="15100" max="15100" width="10.453125" style="1" customWidth="1"/>
    <col min="15101" max="15101" width="8.1796875" style="1" customWidth="1"/>
    <col min="15102" max="15102" width="9" style="1" customWidth="1"/>
    <col min="15103" max="15103" width="7.90625" style="1" customWidth="1"/>
    <col min="15104" max="15104" width="9.54296875" style="1" customWidth="1"/>
    <col min="15105" max="15105" width="6.453125" style="1" customWidth="1"/>
    <col min="15106" max="15106" width="10.1796875" style="1" customWidth="1"/>
    <col min="15107" max="15107" width="16.54296875" style="1" customWidth="1"/>
    <col min="15108" max="15109" width="6.1796875" style="1" customWidth="1"/>
    <col min="15110" max="15110" width="6.81640625" style="1" customWidth="1"/>
    <col min="15111" max="15111" width="7.81640625" style="1" customWidth="1"/>
    <col min="15112" max="15112" width="6.81640625" style="1" customWidth="1"/>
    <col min="15113" max="15113" width="6.54296875" style="1" customWidth="1"/>
    <col min="15114" max="15114" width="10.90625" style="1"/>
    <col min="15115" max="15116" width="12" style="1" customWidth="1"/>
    <col min="15117" max="15117" width="9.81640625" style="1" customWidth="1"/>
    <col min="15118" max="15120" width="12" style="1" customWidth="1"/>
    <col min="15121" max="15121" width="18.36328125" style="1" bestFit="1" customWidth="1"/>
    <col min="15122" max="15122" width="9.26953125" style="1" bestFit="1" customWidth="1"/>
    <col min="15123" max="15123" width="15.08984375" style="1" bestFit="1" customWidth="1"/>
    <col min="15124" max="15124" width="17" style="1" bestFit="1" customWidth="1"/>
    <col min="15125" max="15125" width="18.36328125" style="1" bestFit="1" customWidth="1"/>
    <col min="15126" max="15142" width="9.26953125" style="1" bestFit="1" customWidth="1"/>
    <col min="15143" max="15143" width="11.26953125" style="1" bestFit="1" customWidth="1"/>
    <col min="15144" max="15144" width="11.26953125" style="1" customWidth="1"/>
    <col min="15145" max="15150" width="16.1796875" style="1" bestFit="1" customWidth="1"/>
    <col min="15151" max="15153" width="16.1796875" style="1" customWidth="1"/>
    <col min="15154" max="15167" width="16.1796875" style="1" bestFit="1" customWidth="1"/>
    <col min="15168" max="15168" width="17.54296875" style="1" bestFit="1" customWidth="1"/>
    <col min="15169" max="15169" width="19.26953125" style="1" bestFit="1" customWidth="1"/>
    <col min="15170" max="15170" width="20.7265625" style="1" bestFit="1" customWidth="1"/>
    <col min="15171" max="15354" width="10.90625" style="1"/>
    <col min="15355" max="15355" width="17.26953125" style="1" customWidth="1"/>
    <col min="15356" max="15356" width="10.453125" style="1" customWidth="1"/>
    <col min="15357" max="15357" width="8.1796875" style="1" customWidth="1"/>
    <col min="15358" max="15358" width="9" style="1" customWidth="1"/>
    <col min="15359" max="15359" width="7.90625" style="1" customWidth="1"/>
    <col min="15360" max="15360" width="9.54296875" style="1" customWidth="1"/>
    <col min="15361" max="15361" width="6.453125" style="1" customWidth="1"/>
    <col min="15362" max="15362" width="10.1796875" style="1" customWidth="1"/>
    <col min="15363" max="15363" width="16.54296875" style="1" customWidth="1"/>
    <col min="15364" max="15365" width="6.1796875" style="1" customWidth="1"/>
    <col min="15366" max="15366" width="6.81640625" style="1" customWidth="1"/>
    <col min="15367" max="15367" width="7.81640625" style="1" customWidth="1"/>
    <col min="15368" max="15368" width="6.81640625" style="1" customWidth="1"/>
    <col min="15369" max="15369" width="6.54296875" style="1" customWidth="1"/>
    <col min="15370" max="15370" width="10.90625" style="1"/>
    <col min="15371" max="15372" width="12" style="1" customWidth="1"/>
    <col min="15373" max="15373" width="9.81640625" style="1" customWidth="1"/>
    <col min="15374" max="15376" width="12" style="1" customWidth="1"/>
    <col min="15377" max="15377" width="18.36328125" style="1" bestFit="1" customWidth="1"/>
    <col min="15378" max="15378" width="9.26953125" style="1" bestFit="1" customWidth="1"/>
    <col min="15379" max="15379" width="15.08984375" style="1" bestFit="1" customWidth="1"/>
    <col min="15380" max="15380" width="17" style="1" bestFit="1" customWidth="1"/>
    <col min="15381" max="15381" width="18.36328125" style="1" bestFit="1" customWidth="1"/>
    <col min="15382" max="15398" width="9.26953125" style="1" bestFit="1" customWidth="1"/>
    <col min="15399" max="15399" width="11.26953125" style="1" bestFit="1" customWidth="1"/>
    <col min="15400" max="15400" width="11.26953125" style="1" customWidth="1"/>
    <col min="15401" max="15406" width="16.1796875" style="1" bestFit="1" customWidth="1"/>
    <col min="15407" max="15409" width="16.1796875" style="1" customWidth="1"/>
    <col min="15410" max="15423" width="16.1796875" style="1" bestFit="1" customWidth="1"/>
    <col min="15424" max="15424" width="17.54296875" style="1" bestFit="1" customWidth="1"/>
    <col min="15425" max="15425" width="19.26953125" style="1" bestFit="1" customWidth="1"/>
    <col min="15426" max="15426" width="20.7265625" style="1" bestFit="1" customWidth="1"/>
    <col min="15427" max="15610" width="10.90625" style="1"/>
    <col min="15611" max="15611" width="17.26953125" style="1" customWidth="1"/>
    <col min="15612" max="15612" width="10.453125" style="1" customWidth="1"/>
    <col min="15613" max="15613" width="8.1796875" style="1" customWidth="1"/>
    <col min="15614" max="15614" width="9" style="1" customWidth="1"/>
    <col min="15615" max="15615" width="7.90625" style="1" customWidth="1"/>
    <col min="15616" max="15616" width="9.54296875" style="1" customWidth="1"/>
    <col min="15617" max="15617" width="6.453125" style="1" customWidth="1"/>
    <col min="15618" max="15618" width="10.1796875" style="1" customWidth="1"/>
    <col min="15619" max="15619" width="16.54296875" style="1" customWidth="1"/>
    <col min="15620" max="15621" width="6.1796875" style="1" customWidth="1"/>
    <col min="15622" max="15622" width="6.81640625" style="1" customWidth="1"/>
    <col min="15623" max="15623" width="7.81640625" style="1" customWidth="1"/>
    <col min="15624" max="15624" width="6.81640625" style="1" customWidth="1"/>
    <col min="15625" max="15625" width="6.54296875" style="1" customWidth="1"/>
    <col min="15626" max="15626" width="10.90625" style="1"/>
    <col min="15627" max="15628" width="12" style="1" customWidth="1"/>
    <col min="15629" max="15629" width="9.81640625" style="1" customWidth="1"/>
    <col min="15630" max="15632" width="12" style="1" customWidth="1"/>
    <col min="15633" max="15633" width="18.36328125" style="1" bestFit="1" customWidth="1"/>
    <col min="15634" max="15634" width="9.26953125" style="1" bestFit="1" customWidth="1"/>
    <col min="15635" max="15635" width="15.08984375" style="1" bestFit="1" customWidth="1"/>
    <col min="15636" max="15636" width="17" style="1" bestFit="1" customWidth="1"/>
    <col min="15637" max="15637" width="18.36328125" style="1" bestFit="1" customWidth="1"/>
    <col min="15638" max="15654" width="9.26953125" style="1" bestFit="1" customWidth="1"/>
    <col min="15655" max="15655" width="11.26953125" style="1" bestFit="1" customWidth="1"/>
    <col min="15656" max="15656" width="11.26953125" style="1" customWidth="1"/>
    <col min="15657" max="15662" width="16.1796875" style="1" bestFit="1" customWidth="1"/>
    <col min="15663" max="15665" width="16.1796875" style="1" customWidth="1"/>
    <col min="15666" max="15679" width="16.1796875" style="1" bestFit="1" customWidth="1"/>
    <col min="15680" max="15680" width="17.54296875" style="1" bestFit="1" customWidth="1"/>
    <col min="15681" max="15681" width="19.26953125" style="1" bestFit="1" customWidth="1"/>
    <col min="15682" max="15682" width="20.7265625" style="1" bestFit="1" customWidth="1"/>
    <col min="15683" max="15866" width="10.90625" style="1"/>
    <col min="15867" max="15867" width="17.26953125" style="1" customWidth="1"/>
    <col min="15868" max="15868" width="10.453125" style="1" customWidth="1"/>
    <col min="15869" max="15869" width="8.1796875" style="1" customWidth="1"/>
    <col min="15870" max="15870" width="9" style="1" customWidth="1"/>
    <col min="15871" max="15871" width="7.90625" style="1" customWidth="1"/>
    <col min="15872" max="15872" width="9.54296875" style="1" customWidth="1"/>
    <col min="15873" max="15873" width="6.453125" style="1" customWidth="1"/>
    <col min="15874" max="15874" width="10.1796875" style="1" customWidth="1"/>
    <col min="15875" max="15875" width="16.54296875" style="1" customWidth="1"/>
    <col min="15876" max="15877" width="6.1796875" style="1" customWidth="1"/>
    <col min="15878" max="15878" width="6.81640625" style="1" customWidth="1"/>
    <col min="15879" max="15879" width="7.81640625" style="1" customWidth="1"/>
    <col min="15880" max="15880" width="6.81640625" style="1" customWidth="1"/>
    <col min="15881" max="15881" width="6.54296875" style="1" customWidth="1"/>
    <col min="15882" max="15882" width="10.90625" style="1"/>
    <col min="15883" max="15884" width="12" style="1" customWidth="1"/>
    <col min="15885" max="15885" width="9.81640625" style="1" customWidth="1"/>
    <col min="15886" max="15888" width="12" style="1" customWidth="1"/>
    <col min="15889" max="15889" width="18.36328125" style="1" bestFit="1" customWidth="1"/>
    <col min="15890" max="15890" width="9.26953125" style="1" bestFit="1" customWidth="1"/>
    <col min="15891" max="15891" width="15.08984375" style="1" bestFit="1" customWidth="1"/>
    <col min="15892" max="15892" width="17" style="1" bestFit="1" customWidth="1"/>
    <col min="15893" max="15893" width="18.36328125" style="1" bestFit="1" customWidth="1"/>
    <col min="15894" max="15910" width="9.26953125" style="1" bestFit="1" customWidth="1"/>
    <col min="15911" max="15911" width="11.26953125" style="1" bestFit="1" customWidth="1"/>
    <col min="15912" max="15912" width="11.26953125" style="1" customWidth="1"/>
    <col min="15913" max="15918" width="16.1796875" style="1" bestFit="1" customWidth="1"/>
    <col min="15919" max="15921" width="16.1796875" style="1" customWidth="1"/>
    <col min="15922" max="15935" width="16.1796875" style="1" bestFit="1" customWidth="1"/>
    <col min="15936" max="15936" width="17.54296875" style="1" bestFit="1" customWidth="1"/>
    <col min="15937" max="15937" width="19.26953125" style="1" bestFit="1" customWidth="1"/>
    <col min="15938" max="15938" width="20.7265625" style="1" bestFit="1" customWidth="1"/>
    <col min="15939" max="16122" width="10.90625" style="1"/>
    <col min="16123" max="16123" width="17.26953125" style="1" customWidth="1"/>
    <col min="16124" max="16124" width="10.453125" style="1" customWidth="1"/>
    <col min="16125" max="16125" width="8.1796875" style="1" customWidth="1"/>
    <col min="16126" max="16126" width="9" style="1" customWidth="1"/>
    <col min="16127" max="16127" width="7.90625" style="1" customWidth="1"/>
    <col min="16128" max="16128" width="9.54296875" style="1" customWidth="1"/>
    <col min="16129" max="16129" width="6.453125" style="1" customWidth="1"/>
    <col min="16130" max="16130" width="10.1796875" style="1" customWidth="1"/>
    <col min="16131" max="16131" width="16.54296875" style="1" customWidth="1"/>
    <col min="16132" max="16133" width="6.1796875" style="1" customWidth="1"/>
    <col min="16134" max="16134" width="6.81640625" style="1" customWidth="1"/>
    <col min="16135" max="16135" width="7.81640625" style="1" customWidth="1"/>
    <col min="16136" max="16136" width="6.81640625" style="1" customWidth="1"/>
    <col min="16137" max="16137" width="6.54296875" style="1" customWidth="1"/>
    <col min="16138" max="16138" width="10.90625" style="1"/>
    <col min="16139" max="16140" width="12" style="1" customWidth="1"/>
    <col min="16141" max="16141" width="9.81640625" style="1" customWidth="1"/>
    <col min="16142" max="16144" width="12" style="1" customWidth="1"/>
    <col min="16145" max="16145" width="18.36328125" style="1" bestFit="1" customWidth="1"/>
    <col min="16146" max="16146" width="9.26953125" style="1" bestFit="1" customWidth="1"/>
    <col min="16147" max="16147" width="15.08984375" style="1" bestFit="1" customWidth="1"/>
    <col min="16148" max="16148" width="17" style="1" bestFit="1" customWidth="1"/>
    <col min="16149" max="16149" width="18.36328125" style="1" bestFit="1" customWidth="1"/>
    <col min="16150" max="16166" width="9.26953125" style="1" bestFit="1" customWidth="1"/>
    <col min="16167" max="16167" width="11.26953125" style="1" bestFit="1" customWidth="1"/>
    <col min="16168" max="16168" width="11.26953125" style="1" customWidth="1"/>
    <col min="16169" max="16174" width="16.1796875" style="1" bestFit="1" customWidth="1"/>
    <col min="16175" max="16177" width="16.1796875" style="1" customWidth="1"/>
    <col min="16178" max="16191" width="16.1796875" style="1" bestFit="1" customWidth="1"/>
    <col min="16192" max="16192" width="17.54296875" style="1" bestFit="1" customWidth="1"/>
    <col min="16193" max="16193" width="19.26953125" style="1" bestFit="1" customWidth="1"/>
    <col min="16194" max="16194" width="20.7265625" style="1" bestFit="1" customWidth="1"/>
    <col min="16195" max="16384" width="10.90625" style="1"/>
  </cols>
  <sheetData>
    <row r="1" spans="1:45" ht="13" x14ac:dyDescent="0.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1" t="s">
        <v>19</v>
      </c>
      <c r="U1" s="3" t="s">
        <v>20</v>
      </c>
      <c r="V1" s="3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</row>
    <row r="2" spans="1:45" s="5" customFormat="1" x14ac:dyDescent="0.25">
      <c r="A2" s="5" t="s">
        <v>44</v>
      </c>
      <c r="B2" s="5">
        <v>2010</v>
      </c>
      <c r="C2" s="6" t="s">
        <v>45</v>
      </c>
      <c r="D2" s="7" t="s">
        <v>46</v>
      </c>
      <c r="E2" s="7" t="s">
        <v>47</v>
      </c>
      <c r="F2" s="7" t="s">
        <v>48</v>
      </c>
      <c r="G2" s="7" t="s">
        <v>49</v>
      </c>
      <c r="H2" s="8" t="s">
        <v>50</v>
      </c>
      <c r="I2" s="5" t="s">
        <v>51</v>
      </c>
      <c r="J2" s="5" t="s">
        <v>52</v>
      </c>
      <c r="K2" s="5" t="s">
        <v>52</v>
      </c>
      <c r="L2" s="9" t="s">
        <v>53</v>
      </c>
      <c r="M2" s="9" t="s">
        <v>54</v>
      </c>
      <c r="N2" s="5">
        <v>0.10100000000000001</v>
      </c>
      <c r="O2" s="5">
        <v>0.17899999999999999</v>
      </c>
      <c r="P2" s="10">
        <v>0.29099999999999998</v>
      </c>
      <c r="Q2" s="10">
        <f t="shared" ref="Q2:Q49" si="0">P2-N2</f>
        <v>0.18999999999999997</v>
      </c>
      <c r="R2" s="10">
        <f t="shared" ref="R2:S49" si="1">O2-N2</f>
        <v>7.7999999999999986E-2</v>
      </c>
      <c r="S2" s="10">
        <f t="shared" si="1"/>
        <v>0.11199999999999999</v>
      </c>
      <c r="T2" s="11">
        <f t="shared" ref="T2:T65" si="2">+IF(S2&gt;=0.1,1,0)</f>
        <v>1</v>
      </c>
      <c r="U2" s="11">
        <f>+IF(S2&gt;=0,IF(S2&gt;=[1]Negatives!Q$45,1,0),0)</f>
        <v>0</v>
      </c>
      <c r="V2" s="11">
        <f>+IF(S2&lt;=0,IF(S2&lt;=[1]Negatives!Q$46,1,0),0)</f>
        <v>0</v>
      </c>
      <c r="W2" s="10"/>
      <c r="X2" s="11" t="str">
        <f>+IF(W2&lt;&gt;"",IF(W2&gt;=[1]Negatives!T$45,1,0),"")</f>
        <v/>
      </c>
      <c r="Y2" s="10"/>
      <c r="Z2" s="11" t="str">
        <f>+IF(Y2&lt;&gt;"",IF(Y2&gt;=[1]Negatives!V$45,1,0),"")</f>
        <v/>
      </c>
      <c r="AA2" s="10"/>
      <c r="AB2" s="11" t="str">
        <f>+IF(AA2&lt;&gt;"",IF(AA2&gt;=[1]Negatives!X$45,1,0),"")</f>
        <v/>
      </c>
      <c r="AC2" s="10"/>
      <c r="AD2" s="11" t="str">
        <f>+IF(AC2&lt;&gt;"",IF(AC2&gt;=[1]Negatives!Z$45,1,0),"")</f>
        <v/>
      </c>
      <c r="AE2" s="10"/>
      <c r="AF2" s="10"/>
      <c r="AG2" s="10"/>
      <c r="AI2" s="5">
        <v>16</v>
      </c>
      <c r="AJ2" s="5" t="s">
        <v>55</v>
      </c>
      <c r="AK2" s="5">
        <v>6</v>
      </c>
      <c r="AL2" s="5" t="s">
        <v>55</v>
      </c>
      <c r="AM2" s="5" t="s">
        <v>56</v>
      </c>
    </row>
    <row r="3" spans="1:45" s="5" customFormat="1" x14ac:dyDescent="0.25">
      <c r="A3" s="5" t="s">
        <v>44</v>
      </c>
      <c r="B3" s="5">
        <v>2010</v>
      </c>
      <c r="C3" s="12" t="s">
        <v>57</v>
      </c>
      <c r="D3" s="7" t="s">
        <v>46</v>
      </c>
      <c r="E3" s="7" t="s">
        <v>47</v>
      </c>
      <c r="F3" s="7" t="s">
        <v>48</v>
      </c>
      <c r="G3" s="7" t="s">
        <v>49</v>
      </c>
      <c r="H3" s="8" t="s">
        <v>50</v>
      </c>
      <c r="I3" s="5" t="s">
        <v>51</v>
      </c>
      <c r="J3" s="5" t="s">
        <v>52</v>
      </c>
      <c r="K3" s="5" t="s">
        <v>52</v>
      </c>
      <c r="L3" s="13" t="s">
        <v>58</v>
      </c>
      <c r="M3" s="13" t="s">
        <v>54</v>
      </c>
      <c r="N3" s="5">
        <v>6.3E-2</v>
      </c>
      <c r="O3" s="5">
        <v>9.5000000000000001E-2</v>
      </c>
      <c r="P3" s="10">
        <v>8.6999999999999994E-2</v>
      </c>
      <c r="Q3" s="10">
        <f t="shared" si="0"/>
        <v>2.3999999999999994E-2</v>
      </c>
      <c r="R3" s="10">
        <f t="shared" si="1"/>
        <v>3.2000000000000001E-2</v>
      </c>
      <c r="S3" s="10">
        <f t="shared" si="1"/>
        <v>-8.0000000000000071E-3</v>
      </c>
      <c r="T3" s="11">
        <f t="shared" si="2"/>
        <v>0</v>
      </c>
      <c r="U3" s="11">
        <f>+IF(S3&gt;=0,IF(S3&gt;=[1]Negatives!Q$45,1,0),0)</f>
        <v>0</v>
      </c>
      <c r="V3" s="11">
        <f>+IF(S3&lt;=0,IF(S3&lt;=[1]Negatives!Q$46,1,0),0)</f>
        <v>0</v>
      </c>
      <c r="W3" s="10"/>
      <c r="X3" s="11" t="str">
        <f>+IF(W3&lt;&gt;"",IF(W3&gt;=[1]Negatives!T$45,1,0),"")</f>
        <v/>
      </c>
      <c r="Y3" s="10"/>
      <c r="Z3" s="11" t="str">
        <f>+IF(Y3&lt;&gt;"",IF(Y3&gt;=[1]Negatives!V$45,1,0),"")</f>
        <v/>
      </c>
      <c r="AA3" s="10"/>
      <c r="AB3" s="11" t="str">
        <f>+IF(AA3&lt;&gt;"",IF(AA3&gt;=[1]Negatives!X$45,1,0),"")</f>
        <v/>
      </c>
      <c r="AC3" s="10"/>
      <c r="AD3" s="11" t="str">
        <f>+IF(AC3&lt;&gt;"",IF(AC3&gt;=[1]Negatives!Z$45,1,0),"")</f>
        <v/>
      </c>
      <c r="AE3" s="10"/>
      <c r="AF3" s="10"/>
      <c r="AG3" s="10"/>
      <c r="AI3" s="5">
        <v>11</v>
      </c>
      <c r="AJ3" s="5" t="s">
        <v>55</v>
      </c>
      <c r="AK3" s="5">
        <v>4</v>
      </c>
      <c r="AL3" s="5" t="s">
        <v>56</v>
      </c>
      <c r="AM3" s="5" t="s">
        <v>56</v>
      </c>
    </row>
    <row r="4" spans="1:45" s="5" customFormat="1" x14ac:dyDescent="0.25">
      <c r="A4" s="5" t="s">
        <v>44</v>
      </c>
      <c r="B4" s="5">
        <v>2010</v>
      </c>
      <c r="C4" s="12" t="s">
        <v>59</v>
      </c>
      <c r="D4" s="7" t="s">
        <v>46</v>
      </c>
      <c r="E4" s="7" t="s">
        <v>47</v>
      </c>
      <c r="F4" s="7" t="s">
        <v>48</v>
      </c>
      <c r="G4" s="7" t="s">
        <v>49</v>
      </c>
      <c r="H4" s="8" t="s">
        <v>50</v>
      </c>
      <c r="I4" s="5" t="s">
        <v>51</v>
      </c>
      <c r="J4" s="5" t="s">
        <v>52</v>
      </c>
      <c r="K4" s="5" t="s">
        <v>52</v>
      </c>
      <c r="L4" s="13" t="s">
        <v>60</v>
      </c>
      <c r="M4" s="13" t="s">
        <v>54</v>
      </c>
      <c r="N4" s="5">
        <v>7.0000000000000007E-2</v>
      </c>
      <c r="O4" s="5">
        <v>0.373</v>
      </c>
      <c r="P4" s="10">
        <v>0.14299999999999999</v>
      </c>
      <c r="Q4" s="10">
        <f t="shared" si="0"/>
        <v>7.2999999999999982E-2</v>
      </c>
      <c r="R4" s="10">
        <f t="shared" si="1"/>
        <v>0.30299999999999999</v>
      </c>
      <c r="S4" s="10">
        <f t="shared" si="1"/>
        <v>-0.23</v>
      </c>
      <c r="T4" s="11">
        <f t="shared" si="2"/>
        <v>0</v>
      </c>
      <c r="U4" s="11">
        <f>+IF(S4&gt;=0,IF(S4&gt;=[1]Negatives!Q$45,1,0),0)</f>
        <v>0</v>
      </c>
      <c r="V4" s="11">
        <f>+IF(S4&lt;=0,IF(S4&lt;=[1]Negatives!Q$46,1,0),0)</f>
        <v>0</v>
      </c>
      <c r="W4" s="10"/>
      <c r="X4" s="11" t="str">
        <f>+IF(W4&lt;&gt;"",IF(W4&gt;=[1]Negatives!T$45,1,0),"")</f>
        <v/>
      </c>
      <c r="Y4" s="10"/>
      <c r="Z4" s="11" t="str">
        <f>+IF(Y4&lt;&gt;"",IF(Y4&gt;=[1]Negatives!V$45,1,0),"")</f>
        <v/>
      </c>
      <c r="AA4" s="10"/>
      <c r="AB4" s="11" t="str">
        <f>+IF(AA4&lt;&gt;"",IF(AA4&gt;=[1]Negatives!X$45,1,0),"")</f>
        <v/>
      </c>
      <c r="AC4" s="10"/>
      <c r="AD4" s="11" t="str">
        <f>+IF(AC4&lt;&gt;"",IF(AC4&gt;=[1]Negatives!Z$45,1,0),"")</f>
        <v/>
      </c>
      <c r="AE4" s="10"/>
      <c r="AF4" s="10"/>
      <c r="AG4" s="10"/>
      <c r="AI4" s="5">
        <v>11</v>
      </c>
      <c r="AJ4" s="5" t="s">
        <v>55</v>
      </c>
      <c r="AK4" s="5">
        <v>4</v>
      </c>
      <c r="AL4" s="5" t="s">
        <v>56</v>
      </c>
      <c r="AM4" s="5" t="s">
        <v>56</v>
      </c>
    </row>
    <row r="5" spans="1:45" s="5" customFormat="1" x14ac:dyDescent="0.25">
      <c r="A5" s="5" t="s">
        <v>44</v>
      </c>
      <c r="B5" s="5">
        <v>2010</v>
      </c>
      <c r="C5" s="12" t="s">
        <v>61</v>
      </c>
      <c r="D5" s="7" t="s">
        <v>46</v>
      </c>
      <c r="E5" s="7" t="s">
        <v>47</v>
      </c>
      <c r="F5" s="7" t="s">
        <v>48</v>
      </c>
      <c r="G5" s="7" t="s">
        <v>49</v>
      </c>
      <c r="H5" s="8" t="s">
        <v>50</v>
      </c>
      <c r="I5" s="5" t="s">
        <v>51</v>
      </c>
      <c r="J5" s="5" t="s">
        <v>52</v>
      </c>
      <c r="K5" s="5" t="s">
        <v>52</v>
      </c>
      <c r="L5" s="13" t="s">
        <v>62</v>
      </c>
      <c r="M5" s="13" t="s">
        <v>54</v>
      </c>
      <c r="N5" s="5">
        <v>0.17299999999999999</v>
      </c>
      <c r="O5" s="5">
        <v>1.2869999999999999</v>
      </c>
      <c r="P5" s="10">
        <v>0.95799999999999996</v>
      </c>
      <c r="Q5" s="10">
        <f t="shared" si="0"/>
        <v>0.78499999999999992</v>
      </c>
      <c r="R5" s="10">
        <f t="shared" si="1"/>
        <v>1.1139999999999999</v>
      </c>
      <c r="S5" s="10">
        <f t="shared" si="1"/>
        <v>-0.32899999999999996</v>
      </c>
      <c r="T5" s="11">
        <f t="shared" si="2"/>
        <v>0</v>
      </c>
      <c r="U5" s="11">
        <f>+IF(S5&gt;=0,IF(S5&gt;=[1]Negatives!Q$45,1,0),0)</f>
        <v>0</v>
      </c>
      <c r="V5" s="11">
        <f>+IF(S5&lt;=0,IF(S5&lt;=[1]Negatives!Q$46,1,0),0)</f>
        <v>0</v>
      </c>
      <c r="W5" s="10"/>
      <c r="X5" s="11" t="str">
        <f>+IF(W5&lt;&gt;"",IF(W5&gt;=[1]Negatives!T$45,1,0),"")</f>
        <v/>
      </c>
      <c r="Y5" s="10"/>
      <c r="Z5" s="11" t="str">
        <f>+IF(Y5&lt;&gt;"",IF(Y5&gt;=[1]Negatives!V$45,1,0),"")</f>
        <v/>
      </c>
      <c r="AA5" s="10"/>
      <c r="AB5" s="11" t="str">
        <f>+IF(AA5&lt;&gt;"",IF(AA5&gt;=[1]Negatives!X$45,1,0),"")</f>
        <v/>
      </c>
      <c r="AC5" s="10"/>
      <c r="AD5" s="11" t="str">
        <f>+IF(AC5&lt;&gt;"",IF(AC5&gt;=[1]Negatives!Z$45,1,0),"")</f>
        <v/>
      </c>
      <c r="AE5" s="10"/>
      <c r="AF5" s="10"/>
      <c r="AG5" s="10"/>
      <c r="AI5" s="5">
        <v>22</v>
      </c>
      <c r="AJ5" s="5" t="s">
        <v>55</v>
      </c>
      <c r="AK5" s="5">
        <v>8</v>
      </c>
      <c r="AL5" s="5" t="s">
        <v>55</v>
      </c>
      <c r="AM5" s="5" t="s">
        <v>56</v>
      </c>
    </row>
    <row r="6" spans="1:45" s="5" customFormat="1" x14ac:dyDescent="0.25">
      <c r="A6" s="5" t="s">
        <v>44</v>
      </c>
      <c r="B6" s="5">
        <v>2010</v>
      </c>
      <c r="C6" s="12" t="s">
        <v>63</v>
      </c>
      <c r="D6" s="7" t="s">
        <v>46</v>
      </c>
      <c r="E6" s="7" t="s">
        <v>47</v>
      </c>
      <c r="F6" s="7" t="s">
        <v>48</v>
      </c>
      <c r="G6" s="7" t="s">
        <v>49</v>
      </c>
      <c r="H6" s="8" t="s">
        <v>50</v>
      </c>
      <c r="I6" s="5" t="s">
        <v>51</v>
      </c>
      <c r="J6" s="5" t="s">
        <v>52</v>
      </c>
      <c r="K6" s="5" t="s">
        <v>52</v>
      </c>
      <c r="L6" s="13" t="s">
        <v>64</v>
      </c>
      <c r="M6" s="13" t="s">
        <v>54</v>
      </c>
      <c r="N6" s="5">
        <v>0.80700000000000005</v>
      </c>
      <c r="O6" s="5">
        <v>1.579</v>
      </c>
      <c r="P6" s="10">
        <v>1.56</v>
      </c>
      <c r="Q6" s="10">
        <f t="shared" si="0"/>
        <v>0.753</v>
      </c>
      <c r="R6" s="10">
        <f t="shared" si="1"/>
        <v>0.77199999999999991</v>
      </c>
      <c r="S6" s="10">
        <f t="shared" si="1"/>
        <v>-1.8999999999999906E-2</v>
      </c>
      <c r="T6" s="11">
        <f t="shared" si="2"/>
        <v>0</v>
      </c>
      <c r="U6" s="11">
        <f>+IF(S6&gt;=0,IF(S6&gt;=[1]Negatives!Q$45,1,0),0)</f>
        <v>0</v>
      </c>
      <c r="V6" s="11">
        <f>+IF(S6&lt;=0,IF(S6&lt;=[1]Negatives!Q$46,1,0),0)</f>
        <v>0</v>
      </c>
      <c r="W6" s="10"/>
      <c r="X6" s="11" t="str">
        <f>+IF(W6&lt;&gt;"",IF(W6&gt;=[1]Negatives!T$45,1,0),"")</f>
        <v/>
      </c>
      <c r="Y6" s="10"/>
      <c r="Z6" s="11" t="str">
        <f>+IF(Y6&lt;&gt;"",IF(Y6&gt;=[1]Negatives!V$45,1,0),"")</f>
        <v/>
      </c>
      <c r="AA6" s="10"/>
      <c r="AB6" s="11" t="str">
        <f>+IF(AA6&lt;&gt;"",IF(AA6&gt;=[1]Negatives!X$45,1,0),"")</f>
        <v/>
      </c>
      <c r="AC6" s="10"/>
      <c r="AD6" s="11" t="str">
        <f>+IF(AC6&lt;&gt;"",IF(AC6&gt;=[1]Negatives!Z$45,1,0),"")</f>
        <v/>
      </c>
      <c r="AE6" s="10"/>
      <c r="AF6" s="10"/>
      <c r="AG6" s="10"/>
      <c r="AI6" s="5">
        <v>18</v>
      </c>
      <c r="AJ6" s="5" t="s">
        <v>55</v>
      </c>
      <c r="AK6" s="5">
        <v>6</v>
      </c>
      <c r="AL6" s="5" t="s">
        <v>55</v>
      </c>
      <c r="AM6" s="5" t="s">
        <v>56</v>
      </c>
    </row>
    <row r="7" spans="1:45" s="5" customFormat="1" x14ac:dyDescent="0.25">
      <c r="A7" s="5" t="s">
        <v>44</v>
      </c>
      <c r="B7" s="5">
        <v>2010</v>
      </c>
      <c r="C7" s="12" t="s">
        <v>65</v>
      </c>
      <c r="D7" s="7" t="s">
        <v>46</v>
      </c>
      <c r="E7" s="7" t="s">
        <v>47</v>
      </c>
      <c r="F7" s="7" t="s">
        <v>48</v>
      </c>
      <c r="G7" s="7" t="s">
        <v>49</v>
      </c>
      <c r="H7" s="8" t="s">
        <v>50</v>
      </c>
      <c r="I7" s="5" t="s">
        <v>51</v>
      </c>
      <c r="J7" s="5" t="s">
        <v>52</v>
      </c>
      <c r="K7" s="5" t="s">
        <v>52</v>
      </c>
      <c r="L7" s="13" t="s">
        <v>66</v>
      </c>
      <c r="M7" s="13" t="s">
        <v>54</v>
      </c>
      <c r="N7" s="5">
        <v>0.373</v>
      </c>
      <c r="O7" s="5">
        <v>0.68300000000000005</v>
      </c>
      <c r="P7" s="10">
        <v>0.76900000000000002</v>
      </c>
      <c r="Q7" s="10">
        <f t="shared" si="0"/>
        <v>0.39600000000000002</v>
      </c>
      <c r="R7" s="10">
        <f t="shared" si="1"/>
        <v>0.31000000000000005</v>
      </c>
      <c r="S7" s="10">
        <f t="shared" si="1"/>
        <v>8.5999999999999965E-2</v>
      </c>
      <c r="T7" s="11">
        <f t="shared" si="2"/>
        <v>0</v>
      </c>
      <c r="U7" s="11">
        <f>+IF(S7&gt;=0,IF(S7&gt;=[1]Negatives!Q$45,1,0),0)</f>
        <v>0</v>
      </c>
      <c r="V7" s="11">
        <f>+IF(S7&lt;=0,IF(S7&lt;=[1]Negatives!Q$46,1,0),0)</f>
        <v>0</v>
      </c>
      <c r="W7" s="10"/>
      <c r="X7" s="11" t="str">
        <f>+IF(W7&lt;&gt;"",IF(W7&gt;=[1]Negatives!T$45,1,0),"")</f>
        <v/>
      </c>
      <c r="Y7" s="10"/>
      <c r="Z7" s="11" t="str">
        <f>+IF(Y7&lt;&gt;"",IF(Y7&gt;=[1]Negatives!V$45,1,0),"")</f>
        <v/>
      </c>
      <c r="AA7" s="10"/>
      <c r="AB7" s="11" t="str">
        <f>+IF(AA7&lt;&gt;"",IF(AA7&gt;=[1]Negatives!X$45,1,0),"")</f>
        <v/>
      </c>
      <c r="AC7" s="10"/>
      <c r="AD7" s="11" t="str">
        <f>+IF(AC7&lt;&gt;"",IF(AC7&gt;=[1]Negatives!Z$45,1,0),"")</f>
        <v/>
      </c>
      <c r="AE7" s="10"/>
      <c r="AF7" s="10"/>
      <c r="AG7" s="10"/>
      <c r="AI7" s="5">
        <v>18</v>
      </c>
      <c r="AJ7" s="5" t="s">
        <v>55</v>
      </c>
      <c r="AK7" s="5">
        <v>10</v>
      </c>
      <c r="AL7" s="5" t="s">
        <v>55</v>
      </c>
      <c r="AM7" s="5" t="s">
        <v>56</v>
      </c>
    </row>
    <row r="8" spans="1:45" x14ac:dyDescent="0.25">
      <c r="A8" s="1" t="s">
        <v>44</v>
      </c>
      <c r="B8" s="1">
        <v>2010</v>
      </c>
      <c r="C8" s="14" t="s">
        <v>45</v>
      </c>
      <c r="D8" s="8" t="s">
        <v>46</v>
      </c>
      <c r="E8" s="8" t="s">
        <v>47</v>
      </c>
      <c r="F8" s="8" t="s">
        <v>48</v>
      </c>
      <c r="G8" s="8" t="s">
        <v>49</v>
      </c>
      <c r="H8" s="8" t="s">
        <v>50</v>
      </c>
      <c r="I8" s="1" t="s">
        <v>67</v>
      </c>
      <c r="J8" s="1" t="s">
        <v>68</v>
      </c>
      <c r="K8" s="1" t="s">
        <v>68</v>
      </c>
      <c r="L8" s="15" t="s">
        <v>69</v>
      </c>
      <c r="M8" s="15" t="s">
        <v>54</v>
      </c>
      <c r="N8" s="1">
        <v>5.8000000000000003E-2</v>
      </c>
      <c r="O8" s="1">
        <v>2.9710000000000001</v>
      </c>
      <c r="P8" s="16">
        <v>2.1160000000000001</v>
      </c>
      <c r="Q8" s="16">
        <f t="shared" si="0"/>
        <v>2.0580000000000003</v>
      </c>
      <c r="R8" s="16">
        <f t="shared" si="1"/>
        <v>2.9130000000000003</v>
      </c>
      <c r="S8" s="16">
        <f t="shared" si="1"/>
        <v>-0.85499999999999998</v>
      </c>
      <c r="T8" s="17">
        <f t="shared" si="2"/>
        <v>0</v>
      </c>
      <c r="U8" s="17">
        <f>+IF(S8&gt;=0,IF(S8&gt;=[1]Negatives!Q$45,1,0),0)</f>
        <v>0</v>
      </c>
      <c r="V8" s="17">
        <f>+IF(S8&lt;=0,IF(S8&lt;=[1]Negatives!Q$46,1,0),0)</f>
        <v>1</v>
      </c>
      <c r="W8" s="16"/>
      <c r="X8" s="17" t="str">
        <f>+IF(W8&lt;&gt;"",IF(W8&gt;=[1]Negatives!T$45,1,0),"")</f>
        <v/>
      </c>
      <c r="Y8" s="16"/>
      <c r="Z8" s="17" t="str">
        <f>+IF(Y8&lt;&gt;"",IF(Y8&gt;=[1]Negatives!V$45,1,0),"")</f>
        <v/>
      </c>
      <c r="AA8" s="16"/>
      <c r="AB8" s="17" t="str">
        <f>+IF(AA8&lt;&gt;"",IF(AA8&gt;=[1]Negatives!X$45,1,0),"")</f>
        <v/>
      </c>
      <c r="AC8" s="16"/>
      <c r="AD8" s="17" t="str">
        <f>+IF(AC8&lt;&gt;"",IF(AC8&gt;=[1]Negatives!Z$45,1,0),"")</f>
        <v/>
      </c>
      <c r="AE8" s="16"/>
      <c r="AF8" s="16"/>
      <c r="AG8" s="16"/>
    </row>
    <row r="9" spans="1:45" x14ac:dyDescent="0.25">
      <c r="A9" s="1" t="s">
        <v>44</v>
      </c>
      <c r="B9" s="1">
        <v>2010</v>
      </c>
      <c r="C9" s="14" t="s">
        <v>57</v>
      </c>
      <c r="D9" s="8" t="s">
        <v>46</v>
      </c>
      <c r="E9" s="8" t="s">
        <v>47</v>
      </c>
      <c r="F9" s="8" t="s">
        <v>48</v>
      </c>
      <c r="G9" s="8" t="s">
        <v>49</v>
      </c>
      <c r="H9" s="8" t="s">
        <v>50</v>
      </c>
      <c r="I9" s="1" t="s">
        <v>67</v>
      </c>
      <c r="J9" s="1" t="s">
        <v>68</v>
      </c>
      <c r="K9" s="1" t="s">
        <v>68</v>
      </c>
      <c r="L9" s="15" t="s">
        <v>70</v>
      </c>
      <c r="M9" s="15" t="s">
        <v>54</v>
      </c>
      <c r="N9" s="1">
        <v>0.13400000000000001</v>
      </c>
      <c r="O9" s="1">
        <v>2.911</v>
      </c>
      <c r="P9" s="16">
        <v>0.95599999999999996</v>
      </c>
      <c r="Q9" s="16">
        <f t="shared" si="0"/>
        <v>0.82199999999999995</v>
      </c>
      <c r="R9" s="16">
        <f t="shared" si="1"/>
        <v>2.7770000000000001</v>
      </c>
      <c r="S9" s="16">
        <f t="shared" si="1"/>
        <v>-1.9550000000000001</v>
      </c>
      <c r="T9" s="17">
        <f t="shared" si="2"/>
        <v>0</v>
      </c>
      <c r="U9" s="17">
        <f>+IF(S9&gt;=0,IF(S9&gt;=[1]Negatives!Q$45,1,0),0)</f>
        <v>0</v>
      </c>
      <c r="V9" s="17">
        <f>+IF(S9&lt;=0,IF(S9&lt;=[1]Negatives!Q$46,1,0),0)</f>
        <v>1</v>
      </c>
      <c r="W9" s="16"/>
      <c r="X9" s="17" t="str">
        <f>+IF(W9&lt;&gt;"",IF(W9&gt;=[1]Negatives!T$45,1,0),"")</f>
        <v/>
      </c>
      <c r="Y9" s="16"/>
      <c r="Z9" s="17" t="str">
        <f>+IF(Y9&lt;&gt;"",IF(Y9&gt;=[1]Negatives!V$45,1,0),"")</f>
        <v/>
      </c>
      <c r="AA9" s="16"/>
      <c r="AB9" s="17" t="str">
        <f>+IF(AA9&lt;&gt;"",IF(AA9&gt;=[1]Negatives!X$45,1,0),"")</f>
        <v/>
      </c>
      <c r="AC9" s="16"/>
      <c r="AD9" s="17" t="str">
        <f>+IF(AC9&lt;&gt;"",IF(AC9&gt;=[1]Negatives!Z$45,1,0),"")</f>
        <v/>
      </c>
      <c r="AE9" s="16"/>
      <c r="AF9" s="16"/>
      <c r="AG9" s="16"/>
    </row>
    <row r="10" spans="1:45" x14ac:dyDescent="0.25">
      <c r="A10" s="1" t="s">
        <v>44</v>
      </c>
      <c r="B10" s="1">
        <v>2010</v>
      </c>
      <c r="C10" s="14" t="s">
        <v>59</v>
      </c>
      <c r="D10" s="8" t="s">
        <v>46</v>
      </c>
      <c r="E10" s="8" t="s">
        <v>47</v>
      </c>
      <c r="F10" s="8" t="s">
        <v>48</v>
      </c>
      <c r="G10" s="8" t="s">
        <v>49</v>
      </c>
      <c r="H10" s="8" t="s">
        <v>50</v>
      </c>
      <c r="I10" s="1" t="s">
        <v>67</v>
      </c>
      <c r="J10" s="1" t="s">
        <v>68</v>
      </c>
      <c r="K10" s="1" t="s">
        <v>68</v>
      </c>
      <c r="L10" s="15" t="s">
        <v>71</v>
      </c>
      <c r="M10" s="15" t="s">
        <v>54</v>
      </c>
      <c r="N10" s="1">
        <v>0.115</v>
      </c>
      <c r="O10" s="1">
        <v>2.9940000000000002</v>
      </c>
      <c r="P10" s="16">
        <v>3.3479999999999999</v>
      </c>
      <c r="Q10" s="16">
        <f t="shared" si="0"/>
        <v>3.2329999999999997</v>
      </c>
      <c r="R10" s="16">
        <f t="shared" si="1"/>
        <v>2.879</v>
      </c>
      <c r="S10" s="16">
        <f t="shared" si="1"/>
        <v>0.35399999999999965</v>
      </c>
      <c r="T10" s="17">
        <f t="shared" si="2"/>
        <v>1</v>
      </c>
      <c r="U10" s="17">
        <f>+IF(S10&gt;=0,IF(S10&gt;=[1]Negatives!Q$45,1,0),0)</f>
        <v>0</v>
      </c>
      <c r="V10" s="17">
        <f>+IF(S10&lt;=0,IF(S10&lt;=[1]Negatives!Q$46,1,0),0)</f>
        <v>0</v>
      </c>
      <c r="W10" s="16"/>
      <c r="X10" s="17" t="str">
        <f>+IF(W10&lt;&gt;"",IF(W10&gt;=[1]Negatives!T$45,1,0),"")</f>
        <v/>
      </c>
      <c r="Y10" s="16"/>
      <c r="Z10" s="17" t="str">
        <f>+IF(Y10&lt;&gt;"",IF(Y10&gt;=[1]Negatives!V$45,1,0),"")</f>
        <v/>
      </c>
      <c r="AA10" s="16"/>
      <c r="AB10" s="17" t="str">
        <f>+IF(AA10&lt;&gt;"",IF(AA10&gt;=[1]Negatives!X$45,1,0),"")</f>
        <v/>
      </c>
      <c r="AC10" s="16"/>
      <c r="AD10" s="17" t="str">
        <f>+IF(AC10&lt;&gt;"",IF(AC10&gt;=[1]Negatives!Z$45,1,0),"")</f>
        <v/>
      </c>
      <c r="AE10" s="16"/>
      <c r="AF10" s="16"/>
      <c r="AG10" s="16"/>
    </row>
    <row r="11" spans="1:45" x14ac:dyDescent="0.25">
      <c r="A11" s="1" t="s">
        <v>44</v>
      </c>
      <c r="B11" s="1">
        <v>2010</v>
      </c>
      <c r="C11" s="14" t="s">
        <v>61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1" t="s">
        <v>67</v>
      </c>
      <c r="J11" s="1" t="s">
        <v>68</v>
      </c>
      <c r="K11" s="1" t="s">
        <v>68</v>
      </c>
      <c r="L11" s="15" t="s">
        <v>72</v>
      </c>
      <c r="M11" s="15" t="s">
        <v>54</v>
      </c>
      <c r="N11" s="1">
        <v>1.7000000000000001E-2</v>
      </c>
      <c r="O11" s="1">
        <v>0.246</v>
      </c>
      <c r="P11" s="16">
        <v>0.13800000000000001</v>
      </c>
      <c r="Q11" s="16">
        <f t="shared" si="0"/>
        <v>0.12100000000000001</v>
      </c>
      <c r="R11" s="16">
        <f t="shared" si="1"/>
        <v>0.22899999999999998</v>
      </c>
      <c r="S11" s="16">
        <f t="shared" si="1"/>
        <v>-0.10799999999999998</v>
      </c>
      <c r="T11" s="17">
        <f t="shared" si="2"/>
        <v>0</v>
      </c>
      <c r="U11" s="17">
        <f>+IF(S11&gt;=0,IF(S11&gt;=[1]Negatives!Q$45,1,0),0)</f>
        <v>0</v>
      </c>
      <c r="V11" s="17">
        <f>+IF(S11&lt;=0,IF(S11&lt;=[1]Negatives!Q$46,1,0),0)</f>
        <v>0</v>
      </c>
      <c r="W11" s="16"/>
      <c r="X11" s="17" t="str">
        <f>+IF(W11&lt;&gt;"",IF(W11&gt;=[1]Negatives!T$45,1,0),"")</f>
        <v/>
      </c>
      <c r="Y11" s="16"/>
      <c r="Z11" s="17" t="str">
        <f>+IF(Y11&lt;&gt;"",IF(Y11&gt;=[1]Negatives!V$45,1,0),"")</f>
        <v/>
      </c>
      <c r="AA11" s="16"/>
      <c r="AB11" s="17" t="str">
        <f>+IF(AA11&lt;&gt;"",IF(AA11&gt;=[1]Negatives!X$45,1,0),"")</f>
        <v/>
      </c>
      <c r="AC11" s="16"/>
      <c r="AD11" s="17" t="str">
        <f>+IF(AC11&lt;&gt;"",IF(AC11&gt;=[1]Negatives!Z$45,1,0),"")</f>
        <v/>
      </c>
      <c r="AE11" s="16"/>
      <c r="AF11" s="16"/>
      <c r="AG11" s="16"/>
    </row>
    <row r="12" spans="1:45" x14ac:dyDescent="0.25">
      <c r="A12" s="1" t="s">
        <v>44</v>
      </c>
      <c r="B12" s="1">
        <v>2010</v>
      </c>
      <c r="C12" s="14" t="s">
        <v>63</v>
      </c>
      <c r="D12" s="8" t="s">
        <v>46</v>
      </c>
      <c r="E12" s="8" t="s">
        <v>47</v>
      </c>
      <c r="F12" s="8" t="s">
        <v>48</v>
      </c>
      <c r="G12" s="8" t="s">
        <v>49</v>
      </c>
      <c r="H12" s="8" t="s">
        <v>50</v>
      </c>
      <c r="I12" s="1" t="s">
        <v>67</v>
      </c>
      <c r="J12" s="1" t="s">
        <v>68</v>
      </c>
      <c r="K12" s="1" t="s">
        <v>68</v>
      </c>
      <c r="L12" s="15" t="s">
        <v>73</v>
      </c>
      <c r="M12" s="15" t="s">
        <v>54</v>
      </c>
      <c r="N12" s="1">
        <v>5.0999999999999997E-2</v>
      </c>
      <c r="O12" s="1">
        <v>8.2000000000000003E-2</v>
      </c>
      <c r="P12" s="16">
        <v>5.0999999999999997E-2</v>
      </c>
      <c r="Q12" s="16">
        <f t="shared" si="0"/>
        <v>0</v>
      </c>
      <c r="R12" s="16">
        <f t="shared" si="1"/>
        <v>3.1000000000000007E-2</v>
      </c>
      <c r="S12" s="16">
        <f t="shared" si="1"/>
        <v>-3.1000000000000007E-2</v>
      </c>
      <c r="T12" s="17">
        <f t="shared" si="2"/>
        <v>0</v>
      </c>
      <c r="U12" s="17">
        <f>+IF(S12&gt;=0,IF(S12&gt;=[1]Negatives!Q$45,1,0),0)</f>
        <v>0</v>
      </c>
      <c r="V12" s="17">
        <f>+IF(S12&lt;=0,IF(S12&lt;=[1]Negatives!Q$46,1,0),0)</f>
        <v>0</v>
      </c>
      <c r="W12" s="16"/>
      <c r="X12" s="17" t="str">
        <f>+IF(W12&lt;&gt;"",IF(W12&gt;=[1]Negatives!T$45,1,0),"")</f>
        <v/>
      </c>
      <c r="Y12" s="16"/>
      <c r="Z12" s="17" t="str">
        <f>+IF(Y12&lt;&gt;"",IF(Y12&gt;=[1]Negatives!V$45,1,0),"")</f>
        <v/>
      </c>
      <c r="AA12" s="16"/>
      <c r="AB12" s="17" t="str">
        <f>+IF(AA12&lt;&gt;"",IF(AA12&gt;=[1]Negatives!X$45,1,0),"")</f>
        <v/>
      </c>
      <c r="AC12" s="16"/>
      <c r="AD12" s="17" t="str">
        <f>+IF(AC12&lt;&gt;"",IF(AC12&gt;=[1]Negatives!Z$45,1,0),"")</f>
        <v/>
      </c>
      <c r="AE12" s="16"/>
      <c r="AF12" s="16"/>
      <c r="AG12" s="16"/>
    </row>
    <row r="13" spans="1:45" x14ac:dyDescent="0.25">
      <c r="A13" s="1" t="s">
        <v>44</v>
      </c>
      <c r="B13" s="1">
        <v>2010</v>
      </c>
      <c r="C13" s="14" t="s">
        <v>65</v>
      </c>
      <c r="D13" s="8" t="s">
        <v>46</v>
      </c>
      <c r="E13" s="8" t="s">
        <v>47</v>
      </c>
      <c r="F13" s="8" t="s">
        <v>48</v>
      </c>
      <c r="G13" s="8" t="s">
        <v>49</v>
      </c>
      <c r="H13" s="8" t="s">
        <v>50</v>
      </c>
      <c r="I13" s="1" t="s">
        <v>67</v>
      </c>
      <c r="J13" s="1" t="s">
        <v>68</v>
      </c>
      <c r="K13" s="1" t="s">
        <v>68</v>
      </c>
      <c r="L13" s="15" t="s">
        <v>74</v>
      </c>
      <c r="M13" s="15" t="s">
        <v>54</v>
      </c>
      <c r="N13" s="1">
        <v>0.03</v>
      </c>
      <c r="O13" s="1">
        <v>9.6000000000000002E-2</v>
      </c>
      <c r="P13" s="16">
        <v>6.3E-2</v>
      </c>
      <c r="Q13" s="16">
        <f t="shared" si="0"/>
        <v>3.3000000000000002E-2</v>
      </c>
      <c r="R13" s="16">
        <f t="shared" si="1"/>
        <v>6.6000000000000003E-2</v>
      </c>
      <c r="S13" s="16">
        <f t="shared" si="1"/>
        <v>-3.3000000000000002E-2</v>
      </c>
      <c r="T13" s="17">
        <f t="shared" si="2"/>
        <v>0</v>
      </c>
      <c r="U13" s="17">
        <f>+IF(S13&gt;=0,IF(S13&gt;=[1]Negatives!Q$45,1,0),0)</f>
        <v>0</v>
      </c>
      <c r="V13" s="17">
        <f>+IF(S13&lt;=0,IF(S13&lt;=[1]Negatives!Q$46,1,0),0)</f>
        <v>0</v>
      </c>
      <c r="W13" s="16"/>
      <c r="X13" s="17" t="str">
        <f>+IF(W13&lt;&gt;"",IF(W13&gt;=[1]Negatives!T$45,1,0),"")</f>
        <v/>
      </c>
      <c r="Y13" s="16"/>
      <c r="Z13" s="17" t="str">
        <f>+IF(Y13&lt;&gt;"",IF(Y13&gt;=[1]Negatives!V$45,1,0),"")</f>
        <v/>
      </c>
      <c r="AA13" s="16"/>
      <c r="AB13" s="17" t="str">
        <f>+IF(AA13&lt;&gt;"",IF(AA13&gt;=[1]Negatives!X$45,1,0),"")</f>
        <v/>
      </c>
      <c r="AC13" s="16"/>
      <c r="AD13" s="17" t="str">
        <f>+IF(AC13&lt;&gt;"",IF(AC13&gt;=[1]Negatives!Z$45,1,0),"")</f>
        <v/>
      </c>
      <c r="AE13" s="16"/>
      <c r="AF13" s="16"/>
      <c r="AG13" s="16"/>
    </row>
    <row r="14" spans="1:45" s="5" customFormat="1" x14ac:dyDescent="0.25">
      <c r="A14" s="5" t="s">
        <v>44</v>
      </c>
      <c r="B14" s="5">
        <v>2010</v>
      </c>
      <c r="C14" s="6" t="s">
        <v>45</v>
      </c>
      <c r="D14" s="7" t="s">
        <v>46</v>
      </c>
      <c r="E14" s="7" t="s">
        <v>47</v>
      </c>
      <c r="F14" s="7" t="s">
        <v>48</v>
      </c>
      <c r="G14" s="7" t="s">
        <v>49</v>
      </c>
      <c r="H14" s="8" t="s">
        <v>50</v>
      </c>
      <c r="I14" s="5" t="s">
        <v>75</v>
      </c>
      <c r="J14" s="5" t="s">
        <v>76</v>
      </c>
      <c r="K14" s="5" t="s">
        <v>76</v>
      </c>
      <c r="L14" s="13" t="s">
        <v>77</v>
      </c>
      <c r="M14" s="13" t="s">
        <v>54</v>
      </c>
      <c r="N14" s="5">
        <v>4.8000000000000001E-2</v>
      </c>
      <c r="O14" s="5">
        <v>2.5350000000000001</v>
      </c>
      <c r="P14" s="10">
        <v>1.728</v>
      </c>
      <c r="Q14" s="10">
        <f t="shared" si="0"/>
        <v>1.68</v>
      </c>
      <c r="R14" s="10">
        <f t="shared" si="1"/>
        <v>2.4870000000000001</v>
      </c>
      <c r="S14" s="10">
        <f t="shared" si="1"/>
        <v>-0.80700000000000016</v>
      </c>
      <c r="T14" s="11">
        <f t="shared" si="2"/>
        <v>0</v>
      </c>
      <c r="U14" s="11">
        <f>+IF(S14&gt;=0,IF(S14&gt;=[1]Negatives!Q$45,1,0),0)</f>
        <v>0</v>
      </c>
      <c r="V14" s="11">
        <f>+IF(S14&lt;=0,IF(S14&lt;=[1]Negatives!Q$46,1,0),0)</f>
        <v>1</v>
      </c>
      <c r="W14" s="10"/>
      <c r="X14" s="11" t="str">
        <f>+IF(W14&lt;&gt;"",IF(W14&gt;=[1]Negatives!T$45,1,0),"")</f>
        <v/>
      </c>
      <c r="Y14" s="10"/>
      <c r="Z14" s="11" t="str">
        <f>+IF(Y14&lt;&gt;"",IF(Y14&gt;=[1]Negatives!V$45,1,0),"")</f>
        <v/>
      </c>
      <c r="AA14" s="10"/>
      <c r="AB14" s="11" t="str">
        <f>+IF(AA14&lt;&gt;"",IF(AA14&gt;=[1]Negatives!X$45,1,0),"")</f>
        <v/>
      </c>
      <c r="AC14" s="10"/>
      <c r="AD14" s="11" t="str">
        <f>+IF(AC14&lt;&gt;"",IF(AC14&gt;=[1]Negatives!Z$45,1,0),"")</f>
        <v/>
      </c>
      <c r="AE14" s="10"/>
      <c r="AF14" s="10"/>
      <c r="AG14" s="10"/>
    </row>
    <row r="15" spans="1:45" s="5" customFormat="1" x14ac:dyDescent="0.25">
      <c r="A15" s="5" t="s">
        <v>44</v>
      </c>
      <c r="B15" s="5">
        <v>2010</v>
      </c>
      <c r="C15" s="12" t="s">
        <v>57</v>
      </c>
      <c r="D15" s="7" t="s">
        <v>46</v>
      </c>
      <c r="E15" s="7" t="s">
        <v>47</v>
      </c>
      <c r="F15" s="7" t="s">
        <v>48</v>
      </c>
      <c r="G15" s="7" t="s">
        <v>49</v>
      </c>
      <c r="H15" s="8" t="s">
        <v>50</v>
      </c>
      <c r="I15" s="5" t="s">
        <v>75</v>
      </c>
      <c r="J15" s="5" t="s">
        <v>76</v>
      </c>
      <c r="K15" s="5" t="s">
        <v>76</v>
      </c>
      <c r="L15" s="13" t="s">
        <v>78</v>
      </c>
      <c r="M15" s="13" t="s">
        <v>54</v>
      </c>
      <c r="N15" s="5">
        <v>0.02</v>
      </c>
      <c r="O15" s="5">
        <v>0.90400000000000003</v>
      </c>
      <c r="P15" s="10">
        <v>0.58199999999999996</v>
      </c>
      <c r="Q15" s="10">
        <f t="shared" si="0"/>
        <v>0.56199999999999994</v>
      </c>
      <c r="R15" s="10">
        <f t="shared" si="1"/>
        <v>0.88400000000000001</v>
      </c>
      <c r="S15" s="10">
        <f t="shared" si="1"/>
        <v>-0.32200000000000006</v>
      </c>
      <c r="T15" s="11">
        <f t="shared" si="2"/>
        <v>0</v>
      </c>
      <c r="U15" s="11">
        <f>+IF(S15&gt;=0,IF(S15&gt;=[1]Negatives!Q$45,1,0),0)</f>
        <v>0</v>
      </c>
      <c r="V15" s="11">
        <f>+IF(S15&lt;=0,IF(S15&lt;=[1]Negatives!Q$46,1,0),0)</f>
        <v>0</v>
      </c>
      <c r="W15" s="10"/>
      <c r="X15" s="11" t="str">
        <f>+IF(W15&lt;&gt;"",IF(W15&gt;=[1]Negatives!T$45,1,0),"")</f>
        <v/>
      </c>
      <c r="Y15" s="10"/>
      <c r="Z15" s="11" t="str">
        <f>+IF(Y15&lt;&gt;"",IF(Y15&gt;=[1]Negatives!V$45,1,0),"")</f>
        <v/>
      </c>
      <c r="AA15" s="10"/>
      <c r="AB15" s="11" t="str">
        <f>+IF(AA15&lt;&gt;"",IF(AA15&gt;=[1]Negatives!X$45,1,0),"")</f>
        <v/>
      </c>
      <c r="AC15" s="10"/>
      <c r="AD15" s="11" t="str">
        <f>+IF(AC15&lt;&gt;"",IF(AC15&gt;=[1]Negatives!Z$45,1,0),"")</f>
        <v/>
      </c>
      <c r="AE15" s="10"/>
      <c r="AF15" s="10"/>
      <c r="AG15" s="10"/>
    </row>
    <row r="16" spans="1:45" s="5" customFormat="1" x14ac:dyDescent="0.25">
      <c r="A16" s="5" t="s">
        <v>44</v>
      </c>
      <c r="B16" s="5">
        <v>2010</v>
      </c>
      <c r="C16" s="12" t="s">
        <v>59</v>
      </c>
      <c r="D16" s="7" t="s">
        <v>46</v>
      </c>
      <c r="E16" s="7" t="s">
        <v>47</v>
      </c>
      <c r="F16" s="7" t="s">
        <v>48</v>
      </c>
      <c r="G16" s="7" t="s">
        <v>49</v>
      </c>
      <c r="H16" s="8" t="s">
        <v>50</v>
      </c>
      <c r="I16" s="5" t="s">
        <v>75</v>
      </c>
      <c r="J16" s="5" t="s">
        <v>76</v>
      </c>
      <c r="K16" s="5" t="s">
        <v>76</v>
      </c>
      <c r="L16" s="13" t="s">
        <v>79</v>
      </c>
      <c r="M16" s="13" t="s">
        <v>54</v>
      </c>
      <c r="N16" s="5">
        <v>2.3E-2</v>
      </c>
      <c r="O16" s="5">
        <v>2.0990000000000002</v>
      </c>
      <c r="P16" s="10">
        <v>0.26700000000000002</v>
      </c>
      <c r="Q16" s="10">
        <f t="shared" si="0"/>
        <v>0.24400000000000002</v>
      </c>
      <c r="R16" s="10">
        <f t="shared" si="1"/>
        <v>2.0760000000000001</v>
      </c>
      <c r="S16" s="10">
        <f t="shared" si="1"/>
        <v>-1.8320000000000003</v>
      </c>
      <c r="T16" s="11">
        <f t="shared" si="2"/>
        <v>0</v>
      </c>
      <c r="U16" s="11">
        <f>+IF(S16&gt;=0,IF(S16&gt;=[1]Negatives!Q$45,1,0),0)</f>
        <v>0</v>
      </c>
      <c r="V16" s="11">
        <f>+IF(S16&lt;=0,IF(S16&lt;=[1]Negatives!Q$46,1,0),0)</f>
        <v>1</v>
      </c>
      <c r="W16" s="10"/>
      <c r="X16" s="11" t="str">
        <f>+IF(W16&lt;&gt;"",IF(W16&gt;=[1]Negatives!T$45,1,0),"")</f>
        <v/>
      </c>
      <c r="Y16" s="10"/>
      <c r="Z16" s="11" t="str">
        <f>+IF(Y16&lt;&gt;"",IF(Y16&gt;=[1]Negatives!V$45,1,0),"")</f>
        <v/>
      </c>
      <c r="AA16" s="10"/>
      <c r="AB16" s="11" t="str">
        <f>+IF(AA16&lt;&gt;"",IF(AA16&gt;=[1]Negatives!X$45,1,0),"")</f>
        <v/>
      </c>
      <c r="AC16" s="10"/>
      <c r="AD16" s="11" t="str">
        <f>+IF(AC16&lt;&gt;"",IF(AC16&gt;=[1]Negatives!Z$45,1,0),"")</f>
        <v/>
      </c>
      <c r="AE16" s="10"/>
      <c r="AF16" s="10"/>
      <c r="AG16" s="10"/>
    </row>
    <row r="17" spans="1:38" s="5" customFormat="1" x14ac:dyDescent="0.25">
      <c r="A17" s="5" t="s">
        <v>44</v>
      </c>
      <c r="B17" s="5">
        <v>2010</v>
      </c>
      <c r="C17" s="12" t="s">
        <v>61</v>
      </c>
      <c r="D17" s="7" t="s">
        <v>46</v>
      </c>
      <c r="E17" s="7" t="s">
        <v>47</v>
      </c>
      <c r="F17" s="7" t="s">
        <v>48</v>
      </c>
      <c r="G17" s="7" t="s">
        <v>49</v>
      </c>
      <c r="H17" s="8" t="s">
        <v>50</v>
      </c>
      <c r="I17" s="5" t="s">
        <v>75</v>
      </c>
      <c r="J17" s="5" t="s">
        <v>76</v>
      </c>
      <c r="K17" s="5" t="s">
        <v>76</v>
      </c>
      <c r="L17" s="13" t="s">
        <v>80</v>
      </c>
      <c r="M17" s="13" t="s">
        <v>54</v>
      </c>
      <c r="N17" s="5">
        <v>5.8999999999999997E-2</v>
      </c>
      <c r="O17" s="5">
        <v>0.80200000000000005</v>
      </c>
      <c r="P17" s="10">
        <v>0.38300000000000001</v>
      </c>
      <c r="Q17" s="10">
        <f t="shared" si="0"/>
        <v>0.32400000000000001</v>
      </c>
      <c r="R17" s="10">
        <f t="shared" si="1"/>
        <v>0.7430000000000001</v>
      </c>
      <c r="S17" s="10">
        <f t="shared" si="1"/>
        <v>-0.41900000000000004</v>
      </c>
      <c r="T17" s="11">
        <f t="shared" si="2"/>
        <v>0</v>
      </c>
      <c r="U17" s="11">
        <f>+IF(S17&gt;=0,IF(S17&gt;=[1]Negatives!Q$45,1,0),0)</f>
        <v>0</v>
      </c>
      <c r="V17" s="11">
        <f>+IF(S17&lt;=0,IF(S17&lt;=[1]Negatives!Q$46,1,0),0)</f>
        <v>1</v>
      </c>
      <c r="W17" s="10"/>
      <c r="X17" s="11" t="str">
        <f>+IF(W17&lt;&gt;"",IF(W17&gt;=[1]Negatives!T$45,1,0),"")</f>
        <v/>
      </c>
      <c r="Y17" s="10"/>
      <c r="Z17" s="11" t="str">
        <f>+IF(Y17&lt;&gt;"",IF(Y17&gt;=[1]Negatives!V$45,1,0),"")</f>
        <v/>
      </c>
      <c r="AA17" s="10"/>
      <c r="AB17" s="11" t="str">
        <f>+IF(AA17&lt;&gt;"",IF(AA17&gt;=[1]Negatives!X$45,1,0),"")</f>
        <v/>
      </c>
      <c r="AC17" s="10"/>
      <c r="AD17" s="11" t="str">
        <f>+IF(AC17&lt;&gt;"",IF(AC17&gt;=[1]Negatives!Z$45,1,0),"")</f>
        <v/>
      </c>
      <c r="AE17" s="10"/>
      <c r="AF17" s="10"/>
      <c r="AG17" s="10"/>
    </row>
    <row r="18" spans="1:38" s="5" customFormat="1" x14ac:dyDescent="0.25">
      <c r="A18" s="5" t="s">
        <v>44</v>
      </c>
      <c r="B18" s="5">
        <v>2010</v>
      </c>
      <c r="C18" s="12" t="s">
        <v>63</v>
      </c>
      <c r="D18" s="7" t="s">
        <v>46</v>
      </c>
      <c r="E18" s="7" t="s">
        <v>47</v>
      </c>
      <c r="F18" s="7" t="s">
        <v>48</v>
      </c>
      <c r="G18" s="7" t="s">
        <v>49</v>
      </c>
      <c r="H18" s="8" t="s">
        <v>50</v>
      </c>
      <c r="I18" s="5" t="s">
        <v>75</v>
      </c>
      <c r="J18" s="5" t="s">
        <v>76</v>
      </c>
      <c r="K18" s="5" t="s">
        <v>76</v>
      </c>
      <c r="L18" s="13" t="s">
        <v>81</v>
      </c>
      <c r="M18" s="13" t="s">
        <v>54</v>
      </c>
      <c r="N18" s="5">
        <v>4.2999999999999997E-2</v>
      </c>
      <c r="O18" s="5">
        <v>1.8819999999999999</v>
      </c>
      <c r="P18" s="10">
        <v>0.98499999999999999</v>
      </c>
      <c r="Q18" s="10">
        <f t="shared" si="0"/>
        <v>0.94199999999999995</v>
      </c>
      <c r="R18" s="10">
        <f t="shared" si="1"/>
        <v>1.839</v>
      </c>
      <c r="S18" s="10">
        <f t="shared" si="1"/>
        <v>-0.89699999999999991</v>
      </c>
      <c r="T18" s="11">
        <f t="shared" si="2"/>
        <v>0</v>
      </c>
      <c r="U18" s="11">
        <f>+IF(S18&gt;=0,IF(S18&gt;=[1]Negatives!Q$45,1,0),0)</f>
        <v>0</v>
      </c>
      <c r="V18" s="11">
        <f>+IF(S18&lt;=0,IF(S18&lt;=[1]Negatives!Q$46,1,0),0)</f>
        <v>1</v>
      </c>
      <c r="W18" s="10"/>
      <c r="X18" s="11" t="str">
        <f>+IF(W18&lt;&gt;"",IF(W18&gt;=[1]Negatives!T$45,1,0),"")</f>
        <v/>
      </c>
      <c r="Y18" s="10"/>
      <c r="Z18" s="11" t="str">
        <f>+IF(Y18&lt;&gt;"",IF(Y18&gt;=[1]Negatives!V$45,1,0),"")</f>
        <v/>
      </c>
      <c r="AA18" s="10"/>
      <c r="AB18" s="11" t="str">
        <f>+IF(AA18&lt;&gt;"",IF(AA18&gt;=[1]Negatives!X$45,1,0),"")</f>
        <v/>
      </c>
      <c r="AC18" s="10"/>
      <c r="AD18" s="11" t="str">
        <f>+IF(AC18&lt;&gt;"",IF(AC18&gt;=[1]Negatives!Z$45,1,0),"")</f>
        <v/>
      </c>
      <c r="AE18" s="10"/>
      <c r="AF18" s="10"/>
      <c r="AG18" s="10"/>
    </row>
    <row r="19" spans="1:38" s="5" customFormat="1" x14ac:dyDescent="0.25">
      <c r="A19" s="5" t="s">
        <v>44</v>
      </c>
      <c r="B19" s="5">
        <v>2010</v>
      </c>
      <c r="C19" s="12" t="s">
        <v>65</v>
      </c>
      <c r="D19" s="7" t="s">
        <v>46</v>
      </c>
      <c r="E19" s="7" t="s">
        <v>47</v>
      </c>
      <c r="F19" s="7" t="s">
        <v>48</v>
      </c>
      <c r="G19" s="7" t="s">
        <v>49</v>
      </c>
      <c r="H19" s="8" t="s">
        <v>50</v>
      </c>
      <c r="I19" s="5" t="s">
        <v>75</v>
      </c>
      <c r="J19" s="5" t="s">
        <v>76</v>
      </c>
      <c r="K19" s="5" t="s">
        <v>76</v>
      </c>
      <c r="L19" s="13" t="s">
        <v>82</v>
      </c>
      <c r="M19" s="13" t="s">
        <v>54</v>
      </c>
      <c r="N19" s="5">
        <v>2.1000000000000001E-2</v>
      </c>
      <c r="O19" s="5">
        <v>0.224</v>
      </c>
      <c r="P19" s="10">
        <v>0.10100000000000001</v>
      </c>
      <c r="Q19" s="10">
        <f t="shared" si="0"/>
        <v>0.08</v>
      </c>
      <c r="R19" s="10">
        <f t="shared" si="1"/>
        <v>0.20300000000000001</v>
      </c>
      <c r="S19" s="10">
        <f t="shared" si="1"/>
        <v>-0.123</v>
      </c>
      <c r="T19" s="11">
        <f t="shared" si="2"/>
        <v>0</v>
      </c>
      <c r="U19" s="11">
        <f>+IF(S19&gt;=0,IF(S19&gt;=[1]Negatives!Q$45,1,0),0)</f>
        <v>0</v>
      </c>
      <c r="V19" s="11">
        <f>+IF(S19&lt;=0,IF(S19&lt;=[1]Negatives!Q$46,1,0),0)</f>
        <v>0</v>
      </c>
      <c r="W19" s="10"/>
      <c r="X19" s="11" t="str">
        <f>+IF(W19&lt;&gt;"",IF(W19&gt;=[1]Negatives!T$45,1,0),"")</f>
        <v/>
      </c>
      <c r="Y19" s="10"/>
      <c r="Z19" s="11" t="str">
        <f>+IF(Y19&lt;&gt;"",IF(Y19&gt;=[1]Negatives!V$45,1,0),"")</f>
        <v/>
      </c>
      <c r="AA19" s="10"/>
      <c r="AB19" s="11" t="str">
        <f>+IF(AA19&lt;&gt;"",IF(AA19&gt;=[1]Negatives!X$45,1,0),"")</f>
        <v/>
      </c>
      <c r="AC19" s="10"/>
      <c r="AD19" s="11" t="str">
        <f>+IF(AC19&lt;&gt;"",IF(AC19&gt;=[1]Negatives!Z$45,1,0),"")</f>
        <v/>
      </c>
      <c r="AE19" s="10"/>
      <c r="AF19" s="10"/>
      <c r="AG19" s="10"/>
    </row>
    <row r="20" spans="1:38" x14ac:dyDescent="0.25">
      <c r="A20" s="1" t="s">
        <v>44</v>
      </c>
      <c r="B20" s="1">
        <v>2010</v>
      </c>
      <c r="C20" s="18" t="s">
        <v>45</v>
      </c>
      <c r="D20" s="8" t="s">
        <v>46</v>
      </c>
      <c r="E20" s="8" t="s">
        <v>47</v>
      </c>
      <c r="F20" s="8" t="s">
        <v>48</v>
      </c>
      <c r="G20" s="8" t="s">
        <v>49</v>
      </c>
      <c r="H20" s="8" t="s">
        <v>50</v>
      </c>
      <c r="I20" s="1" t="s">
        <v>83</v>
      </c>
      <c r="J20" s="1" t="s">
        <v>84</v>
      </c>
      <c r="K20" s="1" t="s">
        <v>84</v>
      </c>
      <c r="L20" s="15" t="s">
        <v>85</v>
      </c>
      <c r="M20" s="15" t="s">
        <v>54</v>
      </c>
      <c r="N20" s="1">
        <v>4.5999999999999999E-2</v>
      </c>
      <c r="O20" s="1">
        <v>2.9169999999999998</v>
      </c>
      <c r="P20" s="16">
        <v>2.1909999999999998</v>
      </c>
      <c r="Q20" s="16">
        <f t="shared" si="0"/>
        <v>2.145</v>
      </c>
      <c r="R20" s="16">
        <f t="shared" si="1"/>
        <v>2.871</v>
      </c>
      <c r="S20" s="16">
        <f t="shared" si="1"/>
        <v>-0.72599999999999998</v>
      </c>
      <c r="T20" s="17">
        <f t="shared" si="2"/>
        <v>0</v>
      </c>
      <c r="U20" s="17">
        <f>+IF(S20&gt;=0,IF(S20&gt;=[1]Negatives!Q$45,1,0),0)</f>
        <v>0</v>
      </c>
      <c r="V20" s="17">
        <f>+IF(S20&lt;=0,IF(S20&lt;=[1]Negatives!Q$46,1,0),0)</f>
        <v>1</v>
      </c>
      <c r="W20" s="19"/>
      <c r="X20" s="17" t="str">
        <f>+IF(W20&lt;&gt;"",IF(W20&gt;=[1]Negatives!T$45,1,0),"")</f>
        <v/>
      </c>
      <c r="Y20" s="19"/>
      <c r="Z20" s="17" t="str">
        <f>+IF(Y20&lt;&gt;"",IF(Y20&gt;=[1]Negatives!V$45,1,0),"")</f>
        <v/>
      </c>
      <c r="AA20" s="19"/>
      <c r="AB20" s="17" t="str">
        <f>+IF(AA20&lt;&gt;"",IF(AA20&gt;=[1]Negatives!X$45,1,0),"")</f>
        <v/>
      </c>
      <c r="AC20" s="19"/>
      <c r="AD20" s="17" t="str">
        <f>+IF(AC20&lt;&gt;"",IF(AC20&gt;=[1]Negatives!Z$45,1,0),"")</f>
        <v/>
      </c>
      <c r="AE20" s="19"/>
      <c r="AF20" s="19"/>
      <c r="AG20" s="19"/>
      <c r="AH20" s="20"/>
      <c r="AI20" s="20"/>
      <c r="AJ20" s="20"/>
      <c r="AK20" s="20"/>
      <c r="AL20" s="20"/>
    </row>
    <row r="21" spans="1:38" x14ac:dyDescent="0.25">
      <c r="A21" s="1" t="s">
        <v>44</v>
      </c>
      <c r="B21" s="1">
        <v>2010</v>
      </c>
      <c r="C21" s="14" t="s">
        <v>57</v>
      </c>
      <c r="D21" s="8" t="s">
        <v>46</v>
      </c>
      <c r="E21" s="8" t="s">
        <v>47</v>
      </c>
      <c r="F21" s="8" t="s">
        <v>48</v>
      </c>
      <c r="G21" s="8" t="s">
        <v>49</v>
      </c>
      <c r="H21" s="8" t="s">
        <v>50</v>
      </c>
      <c r="I21" s="1" t="s">
        <v>83</v>
      </c>
      <c r="J21" s="1" t="s">
        <v>84</v>
      </c>
      <c r="K21" s="1" t="s">
        <v>84</v>
      </c>
      <c r="L21" s="15" t="s">
        <v>86</v>
      </c>
      <c r="M21" s="15" t="s">
        <v>54</v>
      </c>
      <c r="N21" s="1">
        <v>2.7E-2</v>
      </c>
      <c r="O21" s="1">
        <v>1.9279999999999999</v>
      </c>
      <c r="P21" s="16">
        <v>0.89400000000000002</v>
      </c>
      <c r="Q21" s="16">
        <f t="shared" si="0"/>
        <v>0.86699999999999999</v>
      </c>
      <c r="R21" s="16">
        <f t="shared" si="1"/>
        <v>1.901</v>
      </c>
      <c r="S21" s="16">
        <f t="shared" si="1"/>
        <v>-1.0339999999999998</v>
      </c>
      <c r="T21" s="17">
        <f t="shared" si="2"/>
        <v>0</v>
      </c>
      <c r="U21" s="17">
        <f>+IF(S21&gt;=0,IF(S21&gt;=[1]Negatives!Q$45,1,0),0)</f>
        <v>0</v>
      </c>
      <c r="V21" s="17">
        <f>+IF(S21&lt;=0,IF(S21&lt;=[1]Negatives!Q$46,1,0),0)</f>
        <v>1</v>
      </c>
      <c r="W21" s="16"/>
      <c r="X21" s="17" t="str">
        <f>+IF(W21&lt;&gt;"",IF(W21&gt;=[1]Negatives!T$45,1,0),"")</f>
        <v/>
      </c>
      <c r="Y21" s="16"/>
      <c r="Z21" s="17" t="str">
        <f>+IF(Y21&lt;&gt;"",IF(Y21&gt;=[1]Negatives!V$45,1,0),"")</f>
        <v/>
      </c>
      <c r="AA21" s="16"/>
      <c r="AB21" s="17" t="str">
        <f>+IF(AA21&lt;&gt;"",IF(AA21&gt;=[1]Negatives!X$45,1,0),"")</f>
        <v/>
      </c>
      <c r="AC21" s="16"/>
      <c r="AD21" s="17" t="str">
        <f>+IF(AC21&lt;&gt;"",IF(AC21&gt;=[1]Negatives!Z$45,1,0),"")</f>
        <v/>
      </c>
      <c r="AE21" s="16"/>
      <c r="AF21" s="16"/>
      <c r="AG21" s="16"/>
      <c r="AH21" s="20"/>
      <c r="AI21" s="20"/>
      <c r="AJ21" s="20"/>
      <c r="AK21" s="20"/>
      <c r="AL21" s="20"/>
    </row>
    <row r="22" spans="1:38" x14ac:dyDescent="0.25">
      <c r="A22" s="1" t="s">
        <v>44</v>
      </c>
      <c r="B22" s="1">
        <v>2010</v>
      </c>
      <c r="C22" s="14" t="s">
        <v>59</v>
      </c>
      <c r="D22" s="8" t="s">
        <v>46</v>
      </c>
      <c r="E22" s="8" t="s">
        <v>47</v>
      </c>
      <c r="F22" s="8" t="s">
        <v>48</v>
      </c>
      <c r="G22" s="8" t="s">
        <v>49</v>
      </c>
      <c r="H22" s="8" t="s">
        <v>50</v>
      </c>
      <c r="I22" s="1" t="s">
        <v>83</v>
      </c>
      <c r="J22" s="1" t="s">
        <v>84</v>
      </c>
      <c r="K22" s="1" t="s">
        <v>84</v>
      </c>
      <c r="L22" s="15" t="s">
        <v>87</v>
      </c>
      <c r="M22" s="15" t="s">
        <v>54</v>
      </c>
      <c r="N22" s="1">
        <v>3.2000000000000001E-2</v>
      </c>
      <c r="O22" s="1">
        <v>2.056</v>
      </c>
      <c r="P22" s="16">
        <v>1.804</v>
      </c>
      <c r="Q22" s="16">
        <f t="shared" si="0"/>
        <v>1.772</v>
      </c>
      <c r="R22" s="16">
        <f t="shared" si="1"/>
        <v>2.024</v>
      </c>
      <c r="S22" s="16">
        <f t="shared" si="1"/>
        <v>-0.252</v>
      </c>
      <c r="T22" s="17">
        <f t="shared" si="2"/>
        <v>0</v>
      </c>
      <c r="U22" s="17">
        <f>+IF(S22&gt;=0,IF(S22&gt;=[1]Negatives!Q$45,1,0),0)</f>
        <v>0</v>
      </c>
      <c r="V22" s="17">
        <f>+IF(S22&lt;=0,IF(S22&lt;=[1]Negatives!Q$46,1,0),0)</f>
        <v>0</v>
      </c>
      <c r="W22" s="16"/>
      <c r="X22" s="17" t="str">
        <f>+IF(W22&lt;&gt;"",IF(W22&gt;=[1]Negatives!T$45,1,0),"")</f>
        <v/>
      </c>
      <c r="Y22" s="16"/>
      <c r="Z22" s="17" t="str">
        <f>+IF(Y22&lt;&gt;"",IF(Y22&gt;=[1]Negatives!V$45,1,0),"")</f>
        <v/>
      </c>
      <c r="AA22" s="16"/>
      <c r="AB22" s="17" t="str">
        <f>+IF(AA22&lt;&gt;"",IF(AA22&gt;=[1]Negatives!X$45,1,0),"")</f>
        <v/>
      </c>
      <c r="AC22" s="16"/>
      <c r="AD22" s="17" t="str">
        <f>+IF(AC22&lt;&gt;"",IF(AC22&gt;=[1]Negatives!Z$45,1,0),"")</f>
        <v/>
      </c>
      <c r="AE22" s="16"/>
      <c r="AF22" s="16"/>
      <c r="AG22" s="16"/>
      <c r="AH22" s="21"/>
      <c r="AI22" s="21"/>
      <c r="AJ22" s="21"/>
      <c r="AK22" s="21"/>
      <c r="AL22" s="21"/>
    </row>
    <row r="23" spans="1:38" x14ac:dyDescent="0.25">
      <c r="A23" s="1" t="s">
        <v>44</v>
      </c>
      <c r="B23" s="1">
        <v>2010</v>
      </c>
      <c r="C23" s="14" t="s">
        <v>61</v>
      </c>
      <c r="D23" s="8" t="s">
        <v>46</v>
      </c>
      <c r="E23" s="8" t="s">
        <v>47</v>
      </c>
      <c r="F23" s="8" t="s">
        <v>48</v>
      </c>
      <c r="G23" s="8" t="s">
        <v>49</v>
      </c>
      <c r="H23" s="8" t="s">
        <v>50</v>
      </c>
      <c r="I23" s="1" t="s">
        <v>83</v>
      </c>
      <c r="J23" s="1" t="s">
        <v>84</v>
      </c>
      <c r="K23" s="1" t="s">
        <v>84</v>
      </c>
      <c r="L23" s="15" t="s">
        <v>88</v>
      </c>
      <c r="M23" s="15" t="s">
        <v>54</v>
      </c>
      <c r="N23" s="1">
        <v>4.2000000000000003E-2</v>
      </c>
      <c r="O23" s="1">
        <v>2.613</v>
      </c>
      <c r="P23" s="16">
        <v>0.71399999999999997</v>
      </c>
      <c r="Q23" s="16">
        <f t="shared" si="0"/>
        <v>0.67199999999999993</v>
      </c>
      <c r="R23" s="16">
        <f t="shared" si="1"/>
        <v>2.5710000000000002</v>
      </c>
      <c r="S23" s="16">
        <f t="shared" si="1"/>
        <v>-1.899</v>
      </c>
      <c r="T23" s="17">
        <f t="shared" si="2"/>
        <v>0</v>
      </c>
      <c r="U23" s="17">
        <f>+IF(S23&gt;=0,IF(S23&gt;=[1]Negatives!Q$45,1,0),0)</f>
        <v>0</v>
      </c>
      <c r="V23" s="17">
        <f>+IF(S23&lt;=0,IF(S23&lt;=[1]Negatives!Q$46,1,0),0)</f>
        <v>1</v>
      </c>
      <c r="W23" s="19"/>
      <c r="X23" s="17" t="str">
        <f>+IF(W23&lt;&gt;"",IF(W23&gt;=[1]Negatives!T$45,1,0),"")</f>
        <v/>
      </c>
      <c r="Y23" s="19"/>
      <c r="Z23" s="17" t="str">
        <f>+IF(Y23&lt;&gt;"",IF(Y23&gt;=[1]Negatives!V$45,1,0),"")</f>
        <v/>
      </c>
      <c r="AA23" s="19"/>
      <c r="AB23" s="17" t="str">
        <f>+IF(AA23&lt;&gt;"",IF(AA23&gt;=[1]Negatives!X$45,1,0),"")</f>
        <v/>
      </c>
      <c r="AC23" s="19"/>
      <c r="AD23" s="17" t="str">
        <f>+IF(AC23&lt;&gt;"",IF(AC23&gt;=[1]Negatives!Z$45,1,0),"")</f>
        <v/>
      </c>
      <c r="AE23" s="19"/>
      <c r="AF23" s="19"/>
      <c r="AG23" s="19"/>
      <c r="AH23" s="22"/>
      <c r="AI23" s="22"/>
      <c r="AJ23" s="22"/>
      <c r="AK23" s="22"/>
      <c r="AL23" s="22"/>
    </row>
    <row r="24" spans="1:38" x14ac:dyDescent="0.25">
      <c r="A24" s="1" t="s">
        <v>44</v>
      </c>
      <c r="B24" s="1">
        <v>2010</v>
      </c>
      <c r="C24" s="14" t="s">
        <v>63</v>
      </c>
      <c r="D24" s="8" t="s">
        <v>46</v>
      </c>
      <c r="E24" s="8" t="s">
        <v>47</v>
      </c>
      <c r="F24" s="8" t="s">
        <v>48</v>
      </c>
      <c r="G24" s="8" t="s">
        <v>49</v>
      </c>
      <c r="H24" s="8" t="s">
        <v>50</v>
      </c>
      <c r="I24" s="1" t="s">
        <v>83</v>
      </c>
      <c r="J24" s="1" t="s">
        <v>84</v>
      </c>
      <c r="K24" s="1" t="s">
        <v>84</v>
      </c>
      <c r="L24" s="15" t="s">
        <v>89</v>
      </c>
      <c r="M24" s="15" t="s">
        <v>54</v>
      </c>
      <c r="N24" s="1">
        <v>3.6999999999999998E-2</v>
      </c>
      <c r="O24" s="1">
        <v>2.4550000000000001</v>
      </c>
      <c r="P24" s="16">
        <v>1.0740000000000001</v>
      </c>
      <c r="Q24" s="16">
        <f t="shared" si="0"/>
        <v>1.0370000000000001</v>
      </c>
      <c r="R24" s="16">
        <f t="shared" si="1"/>
        <v>2.4180000000000001</v>
      </c>
      <c r="S24" s="16">
        <f t="shared" si="1"/>
        <v>-1.381</v>
      </c>
      <c r="T24" s="17">
        <f t="shared" si="2"/>
        <v>0</v>
      </c>
      <c r="U24" s="17">
        <f>+IF(S24&gt;=0,IF(S24&gt;=[1]Negatives!Q$45,1,0),0)</f>
        <v>0</v>
      </c>
      <c r="V24" s="17">
        <f>+IF(S24&lt;=0,IF(S24&lt;=[1]Negatives!Q$46,1,0),0)</f>
        <v>1</v>
      </c>
      <c r="W24" s="23"/>
      <c r="X24" s="17" t="str">
        <f>+IF(W24&lt;&gt;"",IF(W24&gt;=[1]Negatives!T$45,1,0),"")</f>
        <v/>
      </c>
      <c r="Y24" s="23"/>
      <c r="Z24" s="17" t="str">
        <f>+IF(Y24&lt;&gt;"",IF(Y24&gt;=[1]Negatives!V$45,1,0),"")</f>
        <v/>
      </c>
      <c r="AA24" s="23"/>
      <c r="AB24" s="17" t="str">
        <f>+IF(AA24&lt;&gt;"",IF(AA24&gt;=[1]Negatives!X$45,1,0),"")</f>
        <v/>
      </c>
      <c r="AC24" s="23"/>
      <c r="AD24" s="17" t="str">
        <f>+IF(AC24&lt;&gt;"",IF(AC24&gt;=[1]Negatives!Z$45,1,0),"")</f>
        <v/>
      </c>
      <c r="AE24" s="23"/>
      <c r="AF24" s="23"/>
      <c r="AG24" s="23"/>
      <c r="AH24" s="22"/>
      <c r="AI24" s="22"/>
      <c r="AJ24" s="22"/>
      <c r="AK24" s="22"/>
      <c r="AL24" s="22"/>
    </row>
    <row r="25" spans="1:38" x14ac:dyDescent="0.25">
      <c r="A25" s="1" t="s">
        <v>44</v>
      </c>
      <c r="B25" s="1">
        <v>2010</v>
      </c>
      <c r="C25" s="14" t="s">
        <v>65</v>
      </c>
      <c r="D25" s="8" t="s">
        <v>46</v>
      </c>
      <c r="E25" s="8" t="s">
        <v>47</v>
      </c>
      <c r="F25" s="8" t="s">
        <v>48</v>
      </c>
      <c r="G25" s="8" t="s">
        <v>49</v>
      </c>
      <c r="H25" s="8" t="s">
        <v>50</v>
      </c>
      <c r="I25" s="1" t="s">
        <v>83</v>
      </c>
      <c r="J25" s="1" t="s">
        <v>84</v>
      </c>
      <c r="K25" s="1" t="s">
        <v>84</v>
      </c>
      <c r="L25" s="15" t="s">
        <v>90</v>
      </c>
      <c r="M25" s="15" t="s">
        <v>54</v>
      </c>
      <c r="N25" s="1">
        <v>3.4000000000000002E-2</v>
      </c>
      <c r="O25" s="1">
        <v>1.4530000000000001</v>
      </c>
      <c r="P25" s="16">
        <v>0.61699999999999999</v>
      </c>
      <c r="Q25" s="16">
        <f t="shared" si="0"/>
        <v>0.58299999999999996</v>
      </c>
      <c r="R25" s="16">
        <f t="shared" si="1"/>
        <v>1.419</v>
      </c>
      <c r="S25" s="16">
        <f t="shared" si="1"/>
        <v>-0.83600000000000008</v>
      </c>
      <c r="T25" s="17">
        <f t="shared" si="2"/>
        <v>0</v>
      </c>
      <c r="U25" s="17">
        <f>+IF(S25&gt;=0,IF(S25&gt;=[1]Negatives!Q$45,1,0),0)</f>
        <v>0</v>
      </c>
      <c r="V25" s="17">
        <f>+IF(S25&lt;=0,IF(S25&lt;=[1]Negatives!Q$46,1,0),0)</f>
        <v>1</v>
      </c>
      <c r="W25" s="16"/>
      <c r="X25" s="17" t="str">
        <f>+IF(W25&lt;&gt;"",IF(W25&gt;=[1]Negatives!T$45,1,0),"")</f>
        <v/>
      </c>
      <c r="Y25" s="16"/>
      <c r="Z25" s="17" t="str">
        <f>+IF(Y25&lt;&gt;"",IF(Y25&gt;=[1]Negatives!V$45,1,0),"")</f>
        <v/>
      </c>
      <c r="AA25" s="16"/>
      <c r="AB25" s="17" t="str">
        <f>+IF(AA25&lt;&gt;"",IF(AA25&gt;=[1]Negatives!X$45,1,0),"")</f>
        <v/>
      </c>
      <c r="AC25" s="16"/>
      <c r="AD25" s="17" t="str">
        <f>+IF(AC25&lt;&gt;"",IF(AC25&gt;=[1]Negatives!Z$45,1,0),"")</f>
        <v/>
      </c>
      <c r="AE25" s="16"/>
      <c r="AF25" s="16"/>
      <c r="AG25" s="16"/>
    </row>
    <row r="26" spans="1:38" s="5" customFormat="1" ht="13" x14ac:dyDescent="0.3">
      <c r="A26" s="5" t="s">
        <v>44</v>
      </c>
      <c r="B26" s="5">
        <v>2010</v>
      </c>
      <c r="C26" s="6" t="s">
        <v>45</v>
      </c>
      <c r="D26" s="7" t="s">
        <v>46</v>
      </c>
      <c r="E26" s="7" t="s">
        <v>47</v>
      </c>
      <c r="F26" s="7" t="s">
        <v>48</v>
      </c>
      <c r="G26" s="7" t="s">
        <v>49</v>
      </c>
      <c r="H26" s="8" t="s">
        <v>50</v>
      </c>
      <c r="I26" s="5" t="s">
        <v>91</v>
      </c>
      <c r="J26" s="5" t="s">
        <v>92</v>
      </c>
      <c r="K26" s="5" t="s">
        <v>92</v>
      </c>
      <c r="L26" s="13" t="s">
        <v>93</v>
      </c>
      <c r="M26" s="13" t="s">
        <v>54</v>
      </c>
      <c r="N26" s="5">
        <v>8.1000000000000003E-2</v>
      </c>
      <c r="O26" s="5">
        <v>0.57299999999999995</v>
      </c>
      <c r="P26" s="10">
        <v>0.48899999999999999</v>
      </c>
      <c r="Q26" s="10">
        <f t="shared" si="0"/>
        <v>0.40799999999999997</v>
      </c>
      <c r="R26" s="10">
        <f t="shared" si="1"/>
        <v>0.49199999999999994</v>
      </c>
      <c r="S26" s="10">
        <f t="shared" si="1"/>
        <v>-8.3999999999999964E-2</v>
      </c>
      <c r="T26" s="11">
        <f t="shared" si="2"/>
        <v>0</v>
      </c>
      <c r="U26" s="11">
        <f>+IF(S26&gt;=0,IF(S26&gt;=[1]Negatives!Q$45,1,0),0)</f>
        <v>0</v>
      </c>
      <c r="V26" s="11">
        <f>+IF(S26&lt;=0,IF(S26&lt;=[1]Negatives!Q$46,1,0),0)</f>
        <v>0</v>
      </c>
      <c r="W26" s="24"/>
      <c r="X26" s="11" t="str">
        <f>+IF(W26&lt;&gt;"",IF(W26&gt;=[1]Negatives!T$45,1,0),"")</f>
        <v/>
      </c>
      <c r="Y26" s="24"/>
      <c r="Z26" s="11" t="str">
        <f>+IF(Y26&lt;&gt;"",IF(Y26&gt;=[1]Negatives!V$45,1,0),"")</f>
        <v/>
      </c>
      <c r="AA26" s="24"/>
      <c r="AB26" s="11" t="str">
        <f>+IF(AA26&lt;&gt;"",IF(AA26&gt;=[1]Negatives!X$45,1,0),"")</f>
        <v/>
      </c>
      <c r="AC26" s="24"/>
      <c r="AD26" s="11" t="str">
        <f>+IF(AC26&lt;&gt;"",IF(AC26&gt;=[1]Negatives!Z$45,1,0),"")</f>
        <v/>
      </c>
      <c r="AE26" s="10"/>
      <c r="AF26" s="10"/>
      <c r="AG26" s="10"/>
    </row>
    <row r="27" spans="1:38" s="5" customFormat="1" ht="13" x14ac:dyDescent="0.3">
      <c r="A27" s="5" t="s">
        <v>44</v>
      </c>
      <c r="B27" s="5">
        <v>2010</v>
      </c>
      <c r="C27" s="12" t="s">
        <v>57</v>
      </c>
      <c r="D27" s="7" t="s">
        <v>46</v>
      </c>
      <c r="E27" s="7" t="s">
        <v>47</v>
      </c>
      <c r="F27" s="7" t="s">
        <v>48</v>
      </c>
      <c r="G27" s="7" t="s">
        <v>49</v>
      </c>
      <c r="H27" s="8" t="s">
        <v>50</v>
      </c>
      <c r="I27" s="5" t="s">
        <v>91</v>
      </c>
      <c r="J27" s="5" t="s">
        <v>92</v>
      </c>
      <c r="K27" s="5" t="s">
        <v>92</v>
      </c>
      <c r="L27" s="9" t="s">
        <v>94</v>
      </c>
      <c r="M27" s="9" t="s">
        <v>54</v>
      </c>
      <c r="N27" s="5">
        <v>6.2E-2</v>
      </c>
      <c r="O27" s="5">
        <v>1.9019999999999999</v>
      </c>
      <c r="P27" s="10">
        <v>0.96399999999999997</v>
      </c>
      <c r="Q27" s="10">
        <f t="shared" si="0"/>
        <v>0.90199999999999991</v>
      </c>
      <c r="R27" s="10">
        <f t="shared" si="1"/>
        <v>1.8399999999999999</v>
      </c>
      <c r="S27" s="10">
        <f t="shared" si="1"/>
        <v>-0.93799999999999994</v>
      </c>
      <c r="T27" s="11">
        <f t="shared" si="2"/>
        <v>0</v>
      </c>
      <c r="U27" s="11">
        <f>+IF(S27&gt;=0,IF(S27&gt;=[1]Negatives!Q$45,1,0),0)</f>
        <v>0</v>
      </c>
      <c r="V27" s="11">
        <f>+IF(S27&lt;=0,IF(S27&lt;=[1]Negatives!Q$46,1,0),0)</f>
        <v>1</v>
      </c>
      <c r="W27" s="24"/>
      <c r="X27" s="11" t="str">
        <f>+IF(W27&lt;&gt;"",IF(W27&gt;=[1]Negatives!T$45,1,0),"")</f>
        <v/>
      </c>
      <c r="Y27" s="24"/>
      <c r="Z27" s="11" t="str">
        <f>+IF(Y27&lt;&gt;"",IF(Y27&gt;=[1]Negatives!V$45,1,0),"")</f>
        <v/>
      </c>
      <c r="AA27" s="24"/>
      <c r="AB27" s="11" t="str">
        <f>+IF(AA27&lt;&gt;"",IF(AA27&gt;=[1]Negatives!X$45,1,0),"")</f>
        <v/>
      </c>
      <c r="AC27" s="24"/>
      <c r="AD27" s="11" t="str">
        <f>+IF(AC27&lt;&gt;"",IF(AC27&gt;=[1]Negatives!Z$45,1,0),"")</f>
        <v/>
      </c>
      <c r="AE27" s="10"/>
      <c r="AF27" s="10"/>
      <c r="AG27" s="10"/>
    </row>
    <row r="28" spans="1:38" s="5" customFormat="1" ht="13" x14ac:dyDescent="0.3">
      <c r="A28" s="5" t="s">
        <v>44</v>
      </c>
      <c r="B28" s="5">
        <v>2010</v>
      </c>
      <c r="C28" s="12" t="s">
        <v>59</v>
      </c>
      <c r="D28" s="7" t="s">
        <v>46</v>
      </c>
      <c r="E28" s="7" t="s">
        <v>47</v>
      </c>
      <c r="F28" s="7" t="s">
        <v>48</v>
      </c>
      <c r="G28" s="7" t="s">
        <v>49</v>
      </c>
      <c r="H28" s="8" t="s">
        <v>50</v>
      </c>
      <c r="I28" s="5" t="s">
        <v>91</v>
      </c>
      <c r="J28" s="5" t="s">
        <v>92</v>
      </c>
      <c r="K28" s="5" t="s">
        <v>92</v>
      </c>
      <c r="L28" s="13" t="s">
        <v>95</v>
      </c>
      <c r="M28" s="13" t="s">
        <v>54</v>
      </c>
      <c r="N28" s="5">
        <v>3.5000000000000003E-2</v>
      </c>
      <c r="O28" s="5">
        <v>1.766</v>
      </c>
      <c r="P28" s="10">
        <v>0.59</v>
      </c>
      <c r="Q28" s="10">
        <f t="shared" si="0"/>
        <v>0.55499999999999994</v>
      </c>
      <c r="R28" s="10">
        <f t="shared" si="1"/>
        <v>1.7310000000000001</v>
      </c>
      <c r="S28" s="10">
        <f t="shared" si="1"/>
        <v>-1.1760000000000002</v>
      </c>
      <c r="T28" s="11">
        <f t="shared" si="2"/>
        <v>0</v>
      </c>
      <c r="U28" s="11">
        <f>+IF(S28&gt;=0,IF(S28&gt;=[1]Negatives!Q$45,1,0),0)</f>
        <v>0</v>
      </c>
      <c r="V28" s="11">
        <f>+IF(S28&lt;=0,IF(S28&lt;=[1]Negatives!Q$46,1,0),0)</f>
        <v>1</v>
      </c>
      <c r="W28" s="24"/>
      <c r="X28" s="11" t="str">
        <f>+IF(W28&lt;&gt;"",IF(W28&gt;=[1]Negatives!T$45,1,0),"")</f>
        <v/>
      </c>
      <c r="Y28" s="24"/>
      <c r="Z28" s="11" t="str">
        <f>+IF(Y28&lt;&gt;"",IF(Y28&gt;=[1]Negatives!V$45,1,0),"")</f>
        <v/>
      </c>
      <c r="AA28" s="24"/>
      <c r="AB28" s="11" t="str">
        <f>+IF(AA28&lt;&gt;"",IF(AA28&gt;=[1]Negatives!X$45,1,0),"")</f>
        <v/>
      </c>
      <c r="AC28" s="24"/>
      <c r="AD28" s="11" t="str">
        <f>+IF(AC28&lt;&gt;"",IF(AC28&gt;=[1]Negatives!Z$45,1,0),"")</f>
        <v/>
      </c>
      <c r="AE28" s="10"/>
      <c r="AF28" s="10"/>
      <c r="AG28" s="10"/>
    </row>
    <row r="29" spans="1:38" s="5" customFormat="1" ht="13" x14ac:dyDescent="0.3">
      <c r="A29" s="5" t="s">
        <v>44</v>
      </c>
      <c r="B29" s="5">
        <v>2010</v>
      </c>
      <c r="C29" s="12" t="s">
        <v>61</v>
      </c>
      <c r="D29" s="7" t="s">
        <v>46</v>
      </c>
      <c r="E29" s="7" t="s">
        <v>47</v>
      </c>
      <c r="F29" s="7" t="s">
        <v>48</v>
      </c>
      <c r="G29" s="7" t="s">
        <v>49</v>
      </c>
      <c r="H29" s="8" t="s">
        <v>50</v>
      </c>
      <c r="I29" s="5" t="s">
        <v>91</v>
      </c>
      <c r="J29" s="5" t="s">
        <v>92</v>
      </c>
      <c r="K29" s="5" t="s">
        <v>92</v>
      </c>
      <c r="L29" s="13" t="s">
        <v>96</v>
      </c>
      <c r="M29" s="13" t="s">
        <v>54</v>
      </c>
      <c r="N29" s="5">
        <v>5.2999999999999999E-2</v>
      </c>
      <c r="O29" s="5">
        <v>2.13</v>
      </c>
      <c r="P29" s="10">
        <v>1.0029999999999999</v>
      </c>
      <c r="Q29" s="10">
        <f t="shared" si="0"/>
        <v>0.94999999999999984</v>
      </c>
      <c r="R29" s="10">
        <f t="shared" si="1"/>
        <v>2.077</v>
      </c>
      <c r="S29" s="10">
        <f t="shared" si="1"/>
        <v>-1.127</v>
      </c>
      <c r="T29" s="11">
        <f t="shared" si="2"/>
        <v>0</v>
      </c>
      <c r="U29" s="11">
        <f>+IF(S29&gt;=0,IF(S29&gt;=[1]Negatives!Q$45,1,0),0)</f>
        <v>0</v>
      </c>
      <c r="V29" s="11">
        <f>+IF(S29&lt;=0,IF(S29&lt;=[1]Negatives!Q$46,1,0),0)</f>
        <v>1</v>
      </c>
      <c r="W29" s="24"/>
      <c r="X29" s="11" t="str">
        <f>+IF(W29&lt;&gt;"",IF(W29&gt;=[1]Negatives!T$45,1,0),"")</f>
        <v/>
      </c>
      <c r="Y29" s="24"/>
      <c r="Z29" s="11" t="str">
        <f>+IF(Y29&lt;&gt;"",IF(Y29&gt;=[1]Negatives!V$45,1,0),"")</f>
        <v/>
      </c>
      <c r="AA29" s="24"/>
      <c r="AB29" s="11" t="str">
        <f>+IF(AA29&lt;&gt;"",IF(AA29&gt;=[1]Negatives!X$45,1,0),"")</f>
        <v/>
      </c>
      <c r="AC29" s="24"/>
      <c r="AD29" s="11" t="str">
        <f>+IF(AC29&lt;&gt;"",IF(AC29&gt;=[1]Negatives!Z$45,1,0),"")</f>
        <v/>
      </c>
      <c r="AE29" s="10"/>
      <c r="AF29" s="10"/>
      <c r="AG29" s="10"/>
    </row>
    <row r="30" spans="1:38" s="5" customFormat="1" ht="13" x14ac:dyDescent="0.3">
      <c r="A30" s="5" t="s">
        <v>44</v>
      </c>
      <c r="B30" s="5">
        <v>2010</v>
      </c>
      <c r="C30" s="12" t="s">
        <v>63</v>
      </c>
      <c r="D30" s="7" t="s">
        <v>46</v>
      </c>
      <c r="E30" s="7" t="s">
        <v>47</v>
      </c>
      <c r="F30" s="7" t="s">
        <v>48</v>
      </c>
      <c r="G30" s="7" t="s">
        <v>49</v>
      </c>
      <c r="H30" s="8" t="s">
        <v>50</v>
      </c>
      <c r="I30" s="5" t="s">
        <v>91</v>
      </c>
      <c r="J30" s="5" t="s">
        <v>92</v>
      </c>
      <c r="K30" s="5" t="s">
        <v>92</v>
      </c>
      <c r="L30" s="13" t="s">
        <v>97</v>
      </c>
      <c r="M30" s="13" t="s">
        <v>54</v>
      </c>
      <c r="N30" s="5">
        <v>7.4999999999999997E-2</v>
      </c>
      <c r="O30" s="5">
        <v>0.95199999999999996</v>
      </c>
      <c r="P30" s="10">
        <v>0.96699999999999997</v>
      </c>
      <c r="Q30" s="10">
        <f t="shared" si="0"/>
        <v>0.89200000000000002</v>
      </c>
      <c r="R30" s="10">
        <f t="shared" si="1"/>
        <v>0.877</v>
      </c>
      <c r="S30" s="10">
        <f t="shared" si="1"/>
        <v>1.5000000000000013E-2</v>
      </c>
      <c r="T30" s="11">
        <f t="shared" si="2"/>
        <v>0</v>
      </c>
      <c r="U30" s="11">
        <f>+IF(S30&gt;=0,IF(S30&gt;=[1]Negatives!Q$45,1,0),0)</f>
        <v>0</v>
      </c>
      <c r="V30" s="11">
        <f>+IF(S30&lt;=0,IF(S30&lt;=[1]Negatives!Q$46,1,0),0)</f>
        <v>0</v>
      </c>
      <c r="W30" s="24"/>
      <c r="X30" s="11" t="str">
        <f>+IF(W30&lt;&gt;"",IF(W30&gt;=[1]Negatives!T$45,1,0),"")</f>
        <v/>
      </c>
      <c r="Y30" s="24"/>
      <c r="Z30" s="11" t="str">
        <f>+IF(Y30&lt;&gt;"",IF(Y30&gt;=[1]Negatives!V$45,1,0),"")</f>
        <v/>
      </c>
      <c r="AA30" s="24"/>
      <c r="AB30" s="11" t="str">
        <f>+IF(AA30&lt;&gt;"",IF(AA30&gt;=[1]Negatives!X$45,1,0),"")</f>
        <v/>
      </c>
      <c r="AC30" s="24"/>
      <c r="AD30" s="11" t="str">
        <f>+IF(AC30&lt;&gt;"",IF(AC30&gt;=[1]Negatives!Z$45,1,0),"")</f>
        <v/>
      </c>
      <c r="AE30" s="10"/>
      <c r="AF30" s="10"/>
      <c r="AG30" s="10"/>
    </row>
    <row r="31" spans="1:38" s="5" customFormat="1" ht="13" x14ac:dyDescent="0.3">
      <c r="A31" s="5" t="s">
        <v>44</v>
      </c>
      <c r="B31" s="5">
        <v>2010</v>
      </c>
      <c r="C31" s="12" t="s">
        <v>65</v>
      </c>
      <c r="D31" s="7" t="s">
        <v>46</v>
      </c>
      <c r="E31" s="7" t="s">
        <v>47</v>
      </c>
      <c r="F31" s="7" t="s">
        <v>48</v>
      </c>
      <c r="G31" s="7" t="s">
        <v>49</v>
      </c>
      <c r="H31" s="8" t="s">
        <v>50</v>
      </c>
      <c r="I31" s="5" t="s">
        <v>91</v>
      </c>
      <c r="J31" s="5" t="s">
        <v>92</v>
      </c>
      <c r="K31" s="5" t="s">
        <v>92</v>
      </c>
      <c r="L31" s="13" t="s">
        <v>98</v>
      </c>
      <c r="M31" s="13" t="s">
        <v>54</v>
      </c>
      <c r="N31" s="5">
        <v>0.06</v>
      </c>
      <c r="O31" s="5">
        <v>1.2070000000000001</v>
      </c>
      <c r="P31" s="10">
        <v>0.36899999999999999</v>
      </c>
      <c r="Q31" s="10">
        <f t="shared" si="0"/>
        <v>0.309</v>
      </c>
      <c r="R31" s="10">
        <f t="shared" si="1"/>
        <v>1.147</v>
      </c>
      <c r="S31" s="10">
        <f t="shared" si="1"/>
        <v>-0.83800000000000008</v>
      </c>
      <c r="T31" s="11">
        <f t="shared" si="2"/>
        <v>0</v>
      </c>
      <c r="U31" s="11">
        <f>+IF(S31&gt;=0,IF(S31&gt;=[1]Negatives!Q$45,1,0),0)</f>
        <v>0</v>
      </c>
      <c r="V31" s="11">
        <f>+IF(S31&lt;=0,IF(S31&lt;=[1]Negatives!Q$46,1,0),0)</f>
        <v>1</v>
      </c>
      <c r="W31" s="24"/>
      <c r="X31" s="11" t="str">
        <f>+IF(W31&lt;&gt;"",IF(W31&gt;=[1]Negatives!T$45,1,0),"")</f>
        <v/>
      </c>
      <c r="Y31" s="24"/>
      <c r="Z31" s="11" t="str">
        <f>+IF(Y31&lt;&gt;"",IF(Y31&gt;=[1]Negatives!V$45,1,0),"")</f>
        <v/>
      </c>
      <c r="AA31" s="24"/>
      <c r="AB31" s="11" t="str">
        <f>+IF(AA31&lt;&gt;"",IF(AA31&gt;=[1]Negatives!X$45,1,0),"")</f>
        <v/>
      </c>
      <c r="AC31" s="24"/>
      <c r="AD31" s="11" t="str">
        <f>+IF(AC31&lt;&gt;"",IF(AC31&gt;=[1]Negatives!Z$45,1,0),"")</f>
        <v/>
      </c>
      <c r="AE31" s="10"/>
      <c r="AF31" s="10"/>
      <c r="AG31" s="10"/>
    </row>
    <row r="32" spans="1:38" ht="13" x14ac:dyDescent="0.3">
      <c r="A32" s="1" t="s">
        <v>44</v>
      </c>
      <c r="B32" s="1">
        <v>2010</v>
      </c>
      <c r="C32" s="18" t="s">
        <v>45</v>
      </c>
      <c r="D32" s="8" t="s">
        <v>46</v>
      </c>
      <c r="E32" s="8" t="s">
        <v>47</v>
      </c>
      <c r="F32" s="8" t="s">
        <v>48</v>
      </c>
      <c r="G32" s="8" t="s">
        <v>49</v>
      </c>
      <c r="H32" s="8" t="s">
        <v>50</v>
      </c>
      <c r="I32" s="1" t="s">
        <v>99</v>
      </c>
      <c r="J32" s="1" t="s">
        <v>100</v>
      </c>
      <c r="K32" s="1" t="s">
        <v>100</v>
      </c>
      <c r="L32" s="15" t="s">
        <v>101</v>
      </c>
      <c r="M32" s="15" t="s">
        <v>54</v>
      </c>
      <c r="N32" s="1">
        <v>6.3E-2</v>
      </c>
      <c r="O32" s="1">
        <v>1.1359999999999999</v>
      </c>
      <c r="P32" s="16">
        <v>0.74099999999999999</v>
      </c>
      <c r="Q32" s="16">
        <f t="shared" si="0"/>
        <v>0.67799999999999994</v>
      </c>
      <c r="R32" s="16">
        <f t="shared" si="1"/>
        <v>1.073</v>
      </c>
      <c r="S32" s="16">
        <f t="shared" si="1"/>
        <v>-0.39499999999999991</v>
      </c>
      <c r="T32" s="17">
        <f t="shared" si="2"/>
        <v>0</v>
      </c>
      <c r="U32" s="17">
        <f>+IF(S32&gt;=0,IF(S32&gt;=[1]Negatives!Q$45,1,0),0)</f>
        <v>0</v>
      </c>
      <c r="V32" s="17">
        <f>+IF(S32&lt;=0,IF(S32&lt;=[1]Negatives!Q$46,1,0),0)</f>
        <v>1</v>
      </c>
      <c r="W32" s="25"/>
      <c r="X32" s="17" t="str">
        <f>+IF(W32&lt;&gt;"",IF(W32&gt;=[1]Negatives!T$45,1,0),"")</f>
        <v/>
      </c>
      <c r="Y32" s="25"/>
      <c r="Z32" s="17" t="str">
        <f>+IF(Y32&lt;&gt;"",IF(Y32&gt;=[1]Negatives!V$45,1,0),"")</f>
        <v/>
      </c>
      <c r="AA32" s="25"/>
      <c r="AB32" s="17" t="str">
        <f>+IF(AA32&lt;&gt;"",IF(AA32&gt;=[1]Negatives!X$45,1,0),"")</f>
        <v/>
      </c>
      <c r="AC32" s="25"/>
      <c r="AD32" s="17" t="str">
        <f>+IF(AC32&lt;&gt;"",IF(AC32&gt;=[1]Negatives!Z$45,1,0),"")</f>
        <v/>
      </c>
      <c r="AE32" s="16"/>
      <c r="AF32" s="16"/>
      <c r="AG32" s="16"/>
    </row>
    <row r="33" spans="1:39" x14ac:dyDescent="0.25">
      <c r="A33" s="1" t="s">
        <v>44</v>
      </c>
      <c r="B33" s="1">
        <v>2010</v>
      </c>
      <c r="C33" s="14" t="s">
        <v>57</v>
      </c>
      <c r="D33" s="8" t="s">
        <v>46</v>
      </c>
      <c r="E33" s="8" t="s">
        <v>47</v>
      </c>
      <c r="F33" s="8" t="s">
        <v>48</v>
      </c>
      <c r="G33" s="8" t="s">
        <v>49</v>
      </c>
      <c r="H33" s="8" t="s">
        <v>50</v>
      </c>
      <c r="I33" s="1" t="s">
        <v>99</v>
      </c>
      <c r="J33" s="1" t="s">
        <v>100</v>
      </c>
      <c r="K33" s="1" t="s">
        <v>100</v>
      </c>
      <c r="L33" s="15" t="s">
        <v>102</v>
      </c>
      <c r="M33" s="15" t="s">
        <v>54</v>
      </c>
      <c r="N33" s="1">
        <v>0.11899999999999999</v>
      </c>
      <c r="O33" s="1">
        <v>2.9689999999999999</v>
      </c>
      <c r="P33" s="16">
        <v>2.903</v>
      </c>
      <c r="Q33" s="16">
        <f t="shared" si="0"/>
        <v>2.7839999999999998</v>
      </c>
      <c r="R33" s="16">
        <f t="shared" si="1"/>
        <v>2.8499999999999996</v>
      </c>
      <c r="S33" s="16">
        <f t="shared" si="1"/>
        <v>-6.5999999999999837E-2</v>
      </c>
      <c r="T33" s="17">
        <f t="shared" si="2"/>
        <v>0</v>
      </c>
      <c r="U33" s="17">
        <f>+IF(S33&gt;=0,IF(S33&gt;=[1]Negatives!Q$45,1,0),0)</f>
        <v>0</v>
      </c>
      <c r="V33" s="17">
        <f>+IF(S33&lt;=0,IF(S33&lt;=[1]Negatives!Q$46,1,0),0)</f>
        <v>0</v>
      </c>
      <c r="W33" s="16"/>
      <c r="X33" s="17" t="str">
        <f>+IF(W33&lt;&gt;"",IF(W33&gt;=[1]Negatives!T$45,1,0),"")</f>
        <v/>
      </c>
      <c r="Y33" s="16"/>
      <c r="Z33" s="17" t="str">
        <f>+IF(Y33&lt;&gt;"",IF(Y33&gt;=[1]Negatives!V$45,1,0),"")</f>
        <v/>
      </c>
      <c r="AA33" s="16"/>
      <c r="AB33" s="17" t="str">
        <f>+IF(AA33&lt;&gt;"",IF(AA33&gt;=[1]Negatives!X$45,1,0),"")</f>
        <v/>
      </c>
      <c r="AC33" s="16"/>
      <c r="AD33" s="17" t="str">
        <f>+IF(AC33&lt;&gt;"",IF(AC33&gt;=[1]Negatives!Z$45,1,0),"")</f>
        <v/>
      </c>
      <c r="AE33" s="16"/>
      <c r="AF33" s="16"/>
      <c r="AG33" s="16"/>
    </row>
    <row r="34" spans="1:39" x14ac:dyDescent="0.25">
      <c r="A34" s="1" t="s">
        <v>44</v>
      </c>
      <c r="B34" s="1">
        <v>2010</v>
      </c>
      <c r="C34" s="14" t="s">
        <v>59</v>
      </c>
      <c r="D34" s="8" t="s">
        <v>46</v>
      </c>
      <c r="E34" s="8" t="s">
        <v>47</v>
      </c>
      <c r="F34" s="8" t="s">
        <v>48</v>
      </c>
      <c r="G34" s="8" t="s">
        <v>49</v>
      </c>
      <c r="H34" s="8" t="s">
        <v>50</v>
      </c>
      <c r="I34" s="1" t="s">
        <v>99</v>
      </c>
      <c r="J34" s="1" t="s">
        <v>100</v>
      </c>
      <c r="K34" s="1" t="s">
        <v>100</v>
      </c>
      <c r="L34" s="15" t="s">
        <v>103</v>
      </c>
      <c r="M34" s="15" t="s">
        <v>54</v>
      </c>
      <c r="N34" s="1">
        <v>5.8999999999999997E-2</v>
      </c>
      <c r="O34" s="1">
        <v>1.976</v>
      </c>
      <c r="P34" s="16">
        <v>1.585</v>
      </c>
      <c r="Q34" s="16">
        <f t="shared" si="0"/>
        <v>1.526</v>
      </c>
      <c r="R34" s="16">
        <f t="shared" si="1"/>
        <v>1.917</v>
      </c>
      <c r="S34" s="16">
        <f t="shared" si="1"/>
        <v>-0.39100000000000001</v>
      </c>
      <c r="T34" s="17">
        <f t="shared" si="2"/>
        <v>0</v>
      </c>
      <c r="U34" s="17">
        <f>+IF(S34&gt;=0,IF(S34&gt;=[1]Negatives!Q$45,1,0),0)</f>
        <v>0</v>
      </c>
      <c r="V34" s="17">
        <f>+IF(S34&lt;=0,IF(S34&lt;=[1]Negatives!Q$46,1,0),0)</f>
        <v>1</v>
      </c>
      <c r="W34" s="16"/>
      <c r="X34" s="17" t="str">
        <f>+IF(W34&lt;&gt;"",IF(W34&gt;=[1]Negatives!T$45,1,0),"")</f>
        <v/>
      </c>
      <c r="Y34" s="16"/>
      <c r="Z34" s="17" t="str">
        <f>+IF(Y34&lt;&gt;"",IF(Y34&gt;=[1]Negatives!V$45,1,0),"")</f>
        <v/>
      </c>
      <c r="AA34" s="16"/>
      <c r="AB34" s="17" t="str">
        <f>+IF(AA34&lt;&gt;"",IF(AA34&gt;=[1]Negatives!X$45,1,0),"")</f>
        <v/>
      </c>
      <c r="AC34" s="16"/>
      <c r="AD34" s="17" t="str">
        <f>+IF(AC34&lt;&gt;"",IF(AC34&gt;=[1]Negatives!Z$45,1,0),"")</f>
        <v/>
      </c>
      <c r="AE34" s="16"/>
      <c r="AF34" s="16"/>
      <c r="AG34" s="16"/>
    </row>
    <row r="35" spans="1:39" ht="13" x14ac:dyDescent="0.3">
      <c r="A35" s="1" t="s">
        <v>44</v>
      </c>
      <c r="B35" s="1">
        <v>2010</v>
      </c>
      <c r="C35" s="14" t="s">
        <v>61</v>
      </c>
      <c r="D35" s="8" t="s">
        <v>46</v>
      </c>
      <c r="E35" s="8" t="s">
        <v>47</v>
      </c>
      <c r="F35" s="8" t="s">
        <v>48</v>
      </c>
      <c r="G35" s="8" t="s">
        <v>49</v>
      </c>
      <c r="H35" s="8" t="s">
        <v>50</v>
      </c>
      <c r="I35" s="1" t="s">
        <v>99</v>
      </c>
      <c r="J35" s="1" t="s">
        <v>100</v>
      </c>
      <c r="K35" s="1" t="s">
        <v>100</v>
      </c>
      <c r="L35" s="15" t="s">
        <v>104</v>
      </c>
      <c r="M35" s="15" t="s">
        <v>54</v>
      </c>
      <c r="N35" s="1">
        <v>7.5999999999999998E-2</v>
      </c>
      <c r="O35" s="1">
        <v>1.212</v>
      </c>
      <c r="P35" s="16">
        <v>1.7949999999999999</v>
      </c>
      <c r="Q35" s="16">
        <f t="shared" si="0"/>
        <v>1.7189999999999999</v>
      </c>
      <c r="R35" s="16">
        <f t="shared" si="1"/>
        <v>1.1359999999999999</v>
      </c>
      <c r="S35" s="16">
        <f t="shared" si="1"/>
        <v>0.58299999999999996</v>
      </c>
      <c r="T35" s="17">
        <f t="shared" si="2"/>
        <v>1</v>
      </c>
      <c r="U35" s="17">
        <f>+IF(S35&gt;=0,IF(S35&gt;=[1]Negatives!Q$45,1,0),0)</f>
        <v>1</v>
      </c>
      <c r="V35" s="17">
        <f>+IF(S35&lt;=0,IF(S35&lt;=[1]Negatives!Q$46,1,0),0)</f>
        <v>0</v>
      </c>
      <c r="W35" s="16"/>
      <c r="X35" s="17" t="str">
        <f>+IF(W35&lt;&gt;"",IF(W35&gt;=[1]Negatives!T$45,1,0),"")</f>
        <v/>
      </c>
      <c r="Y35" s="16"/>
      <c r="Z35" s="17" t="str">
        <f>+IF(Y35&lt;&gt;"",IF(Y35&gt;=[1]Negatives!V$45,1,0),"")</f>
        <v/>
      </c>
      <c r="AA35" s="16"/>
      <c r="AB35" s="17" t="str">
        <f>+IF(AA35&lt;&gt;"",IF(AA35&gt;=[1]Negatives!X$45,1,0),"")</f>
        <v/>
      </c>
      <c r="AC35" s="25"/>
      <c r="AD35" s="17" t="str">
        <f>+IF(AC35&lt;&gt;"",IF(AC35&gt;=[1]Negatives!Z$45,1,0),"")</f>
        <v/>
      </c>
      <c r="AE35" s="16"/>
      <c r="AF35" s="16"/>
      <c r="AG35" s="16"/>
    </row>
    <row r="36" spans="1:39" x14ac:dyDescent="0.25">
      <c r="A36" s="1" t="s">
        <v>44</v>
      </c>
      <c r="B36" s="1">
        <v>2010</v>
      </c>
      <c r="C36" s="14" t="s">
        <v>63</v>
      </c>
      <c r="D36" s="8" t="s">
        <v>46</v>
      </c>
      <c r="E36" s="8" t="s">
        <v>47</v>
      </c>
      <c r="F36" s="8" t="s">
        <v>48</v>
      </c>
      <c r="G36" s="8" t="s">
        <v>49</v>
      </c>
      <c r="H36" s="8" t="s">
        <v>50</v>
      </c>
      <c r="I36" s="1" t="s">
        <v>99</v>
      </c>
      <c r="J36" s="1" t="s">
        <v>100</v>
      </c>
      <c r="K36" s="1" t="s">
        <v>100</v>
      </c>
      <c r="L36" s="15" t="s">
        <v>105</v>
      </c>
      <c r="M36" s="15" t="s">
        <v>54</v>
      </c>
      <c r="N36" s="1">
        <v>3.6999999999999998E-2</v>
      </c>
      <c r="O36" s="1">
        <v>0.52</v>
      </c>
      <c r="P36" s="16">
        <v>1.337</v>
      </c>
      <c r="Q36" s="16">
        <f t="shared" si="0"/>
        <v>1.3</v>
      </c>
      <c r="R36" s="16">
        <f t="shared" si="1"/>
        <v>0.48300000000000004</v>
      </c>
      <c r="S36" s="16">
        <f t="shared" si="1"/>
        <v>0.81699999999999995</v>
      </c>
      <c r="T36" s="17">
        <f t="shared" si="2"/>
        <v>1</v>
      </c>
      <c r="U36" s="17">
        <f>+IF(S36&gt;=0,IF(S36&gt;=[1]Negatives!Q$45,1,0),0)</f>
        <v>1</v>
      </c>
      <c r="V36" s="17">
        <f>+IF(S36&lt;=0,IF(S36&lt;=[1]Negatives!Q$46,1,0),0)</f>
        <v>0</v>
      </c>
      <c r="W36" s="16"/>
      <c r="X36" s="17" t="str">
        <f>+IF(W36&lt;&gt;"",IF(W36&gt;=[1]Negatives!T$45,1,0),"")</f>
        <v/>
      </c>
      <c r="Y36" s="16"/>
      <c r="Z36" s="17" t="str">
        <f>+IF(Y36&lt;&gt;"",IF(Y36&gt;=[1]Negatives!V$45,1,0),"")</f>
        <v/>
      </c>
      <c r="AA36" s="16"/>
      <c r="AB36" s="17" t="str">
        <f>+IF(AA36&lt;&gt;"",IF(AA36&gt;=[1]Negatives!X$45,1,0),"")</f>
        <v/>
      </c>
      <c r="AC36" s="16"/>
      <c r="AD36" s="17" t="str">
        <f>+IF(AC36&lt;&gt;"",IF(AC36&gt;=[1]Negatives!Z$45,1,0),"")</f>
        <v/>
      </c>
      <c r="AE36" s="16"/>
      <c r="AF36" s="16"/>
      <c r="AG36" s="16"/>
    </row>
    <row r="37" spans="1:39" x14ac:dyDescent="0.25">
      <c r="A37" s="1" t="s">
        <v>44</v>
      </c>
      <c r="B37" s="1">
        <v>2010</v>
      </c>
      <c r="C37" s="14" t="s">
        <v>65</v>
      </c>
      <c r="D37" s="8" t="s">
        <v>46</v>
      </c>
      <c r="E37" s="8" t="s">
        <v>47</v>
      </c>
      <c r="F37" s="8" t="s">
        <v>48</v>
      </c>
      <c r="G37" s="8" t="s">
        <v>49</v>
      </c>
      <c r="H37" s="8" t="s">
        <v>50</v>
      </c>
      <c r="I37" s="1" t="s">
        <v>99</v>
      </c>
      <c r="J37" s="1" t="s">
        <v>100</v>
      </c>
      <c r="K37" s="1" t="s">
        <v>100</v>
      </c>
      <c r="L37" s="15" t="s">
        <v>106</v>
      </c>
      <c r="M37" s="15" t="s">
        <v>54</v>
      </c>
      <c r="N37" s="1">
        <v>5.8999999999999997E-2</v>
      </c>
      <c r="O37" s="1">
        <v>2.7280000000000002</v>
      </c>
      <c r="P37" s="16">
        <v>2.2949999999999999</v>
      </c>
      <c r="Q37" s="16">
        <f t="shared" si="0"/>
        <v>2.2359999999999998</v>
      </c>
      <c r="R37" s="16">
        <f t="shared" si="1"/>
        <v>2.669</v>
      </c>
      <c r="S37" s="16">
        <f t="shared" si="1"/>
        <v>-0.43300000000000027</v>
      </c>
      <c r="T37" s="17">
        <f t="shared" si="2"/>
        <v>0</v>
      </c>
      <c r="U37" s="17">
        <f>+IF(S37&gt;=0,IF(S37&gt;=[1]Negatives!Q$45,1,0),0)</f>
        <v>0</v>
      </c>
      <c r="V37" s="17">
        <f>+IF(S37&lt;=0,IF(S37&lt;=[1]Negatives!Q$46,1,0),0)</f>
        <v>1</v>
      </c>
      <c r="W37" s="16"/>
      <c r="X37" s="17" t="str">
        <f>+IF(W37&lt;&gt;"",IF(W37&gt;=[1]Negatives!T$45,1,0),"")</f>
        <v/>
      </c>
      <c r="Y37" s="16"/>
      <c r="Z37" s="17" t="str">
        <f>+IF(Y37&lt;&gt;"",IF(Y37&gt;=[1]Negatives!V$45,1,0),"")</f>
        <v/>
      </c>
      <c r="AA37" s="16"/>
      <c r="AB37" s="17" t="str">
        <f>+IF(AA37&lt;&gt;"",IF(AA37&gt;=[1]Negatives!X$45,1,0),"")</f>
        <v/>
      </c>
      <c r="AC37" s="16"/>
      <c r="AD37" s="17" t="str">
        <f>+IF(AC37&lt;&gt;"",IF(AC37&gt;=[1]Negatives!Z$45,1,0),"")</f>
        <v/>
      </c>
      <c r="AE37" s="16"/>
      <c r="AF37" s="16"/>
      <c r="AG37" s="16"/>
    </row>
    <row r="38" spans="1:39" s="5" customFormat="1" x14ac:dyDescent="0.25">
      <c r="A38" s="5" t="s">
        <v>44</v>
      </c>
      <c r="B38" s="5">
        <v>2010</v>
      </c>
      <c r="C38" s="6" t="s">
        <v>45</v>
      </c>
      <c r="D38" s="7" t="s">
        <v>46</v>
      </c>
      <c r="E38" s="7" t="s">
        <v>47</v>
      </c>
      <c r="F38" s="7" t="s">
        <v>48</v>
      </c>
      <c r="G38" s="7" t="s">
        <v>49</v>
      </c>
      <c r="H38" s="8" t="s">
        <v>50</v>
      </c>
      <c r="I38" s="5" t="s">
        <v>107</v>
      </c>
      <c r="J38" s="5" t="s">
        <v>108</v>
      </c>
      <c r="L38" s="13" t="s">
        <v>109</v>
      </c>
      <c r="M38" s="13" t="s">
        <v>54</v>
      </c>
      <c r="N38" s="5">
        <v>2.8279999999999998</v>
      </c>
      <c r="O38" s="5">
        <v>3.3769999999999998</v>
      </c>
      <c r="P38" s="10">
        <v>3.6469999999999998</v>
      </c>
      <c r="Q38" s="10">
        <f t="shared" si="0"/>
        <v>0.81899999999999995</v>
      </c>
      <c r="R38" s="10">
        <f t="shared" si="1"/>
        <v>0.54899999999999993</v>
      </c>
      <c r="S38" s="10">
        <f t="shared" si="1"/>
        <v>0.27</v>
      </c>
      <c r="T38" s="11">
        <f t="shared" si="2"/>
        <v>1</v>
      </c>
      <c r="U38" s="11">
        <f>+IF(S38&gt;=0,IF(S38&gt;=[1]Negatives!Q$45,1,0),0)</f>
        <v>0</v>
      </c>
      <c r="V38" s="11">
        <f>+IF(S38&lt;=0,IF(S38&lt;=[1]Negatives!Q$46,1,0),0)</f>
        <v>0</v>
      </c>
      <c r="W38" s="10"/>
      <c r="X38" s="11" t="str">
        <f>+IF(W38&lt;&gt;"",IF(W38&gt;=[1]Negatives!T$45,1,0),"")</f>
        <v/>
      </c>
      <c r="Y38" s="10"/>
      <c r="Z38" s="11" t="str">
        <f>+IF(Y38&lt;&gt;"",IF(Y38&gt;=[1]Negatives!V$45,1,0),"")</f>
        <v/>
      </c>
      <c r="AA38" s="10"/>
      <c r="AB38" s="11" t="str">
        <f>+IF(AA38&lt;&gt;"",IF(AA38&gt;=[1]Negatives!X$45,1,0),"")</f>
        <v/>
      </c>
      <c r="AC38" s="10"/>
      <c r="AD38" s="11" t="str">
        <f>+IF(AC38&lt;&gt;"",IF(AC38&gt;=[1]Negatives!Z$45,1,0),"")</f>
        <v/>
      </c>
      <c r="AE38" s="10"/>
      <c r="AF38" s="10"/>
      <c r="AG38" s="10"/>
    </row>
    <row r="39" spans="1:39" s="5" customFormat="1" x14ac:dyDescent="0.25">
      <c r="A39" s="5" t="s">
        <v>44</v>
      </c>
      <c r="B39" s="5">
        <v>2010</v>
      </c>
      <c r="C39" s="12" t="s">
        <v>57</v>
      </c>
      <c r="D39" s="7" t="s">
        <v>46</v>
      </c>
      <c r="E39" s="7" t="s">
        <v>47</v>
      </c>
      <c r="F39" s="7" t="s">
        <v>48</v>
      </c>
      <c r="G39" s="7" t="s">
        <v>49</v>
      </c>
      <c r="H39" s="8" t="s">
        <v>50</v>
      </c>
      <c r="I39" s="5" t="s">
        <v>107</v>
      </c>
      <c r="J39" s="5" t="s">
        <v>108</v>
      </c>
      <c r="L39" s="13" t="s">
        <v>110</v>
      </c>
      <c r="M39" s="13" t="s">
        <v>54</v>
      </c>
      <c r="N39" s="5">
        <v>0.23899999999999999</v>
      </c>
      <c r="O39" s="5">
        <v>1.246</v>
      </c>
      <c r="P39" s="10">
        <v>1.7270000000000001</v>
      </c>
      <c r="Q39" s="10">
        <f t="shared" si="0"/>
        <v>1.488</v>
      </c>
      <c r="R39" s="10">
        <f t="shared" si="1"/>
        <v>1.0070000000000001</v>
      </c>
      <c r="S39" s="10">
        <f t="shared" si="1"/>
        <v>0.48100000000000009</v>
      </c>
      <c r="T39" s="11">
        <f t="shared" si="2"/>
        <v>1</v>
      </c>
      <c r="U39" s="11">
        <f>+IF(S39&gt;=0,IF(S39&gt;=[1]Negatives!Q$45,1,0),0)</f>
        <v>1</v>
      </c>
      <c r="V39" s="11">
        <f>+IF(S39&lt;=0,IF(S39&lt;=[1]Negatives!Q$46,1,0),0)</f>
        <v>0</v>
      </c>
      <c r="W39" s="10"/>
      <c r="X39" s="11" t="str">
        <f>+IF(W39&lt;&gt;"",IF(W39&gt;=[1]Negatives!T$45,1,0),"")</f>
        <v/>
      </c>
      <c r="Y39" s="10"/>
      <c r="Z39" s="11" t="str">
        <f>+IF(Y39&lt;&gt;"",IF(Y39&gt;=[1]Negatives!V$45,1,0),"")</f>
        <v/>
      </c>
      <c r="AA39" s="10"/>
      <c r="AB39" s="11" t="str">
        <f>+IF(AA39&lt;&gt;"",IF(AA39&gt;=[1]Negatives!X$45,1,0),"")</f>
        <v/>
      </c>
      <c r="AC39" s="10"/>
      <c r="AD39" s="11" t="str">
        <f>+IF(AC39&lt;&gt;"",IF(AC39&gt;=[1]Negatives!Z$45,1,0),"")</f>
        <v/>
      </c>
      <c r="AE39" s="10"/>
      <c r="AF39" s="10"/>
      <c r="AG39" s="10"/>
    </row>
    <row r="40" spans="1:39" s="5" customFormat="1" x14ac:dyDescent="0.25">
      <c r="A40" s="5" t="s">
        <v>44</v>
      </c>
      <c r="B40" s="5">
        <v>2010</v>
      </c>
      <c r="C40" s="12" t="s">
        <v>59</v>
      </c>
      <c r="D40" s="7" t="s">
        <v>46</v>
      </c>
      <c r="E40" s="7" t="s">
        <v>47</v>
      </c>
      <c r="F40" s="7" t="s">
        <v>48</v>
      </c>
      <c r="G40" s="7" t="s">
        <v>49</v>
      </c>
      <c r="H40" s="8" t="s">
        <v>50</v>
      </c>
      <c r="I40" s="5" t="s">
        <v>107</v>
      </c>
      <c r="J40" s="5" t="s">
        <v>108</v>
      </c>
      <c r="L40" s="13" t="s">
        <v>111</v>
      </c>
      <c r="M40" s="13" t="s">
        <v>54</v>
      </c>
      <c r="N40" s="5">
        <v>0.51700000000000002</v>
      </c>
      <c r="O40" s="5">
        <v>2.4359999999999999</v>
      </c>
      <c r="P40" s="10">
        <v>2.2320000000000002</v>
      </c>
      <c r="Q40" s="10">
        <f t="shared" si="0"/>
        <v>1.7150000000000003</v>
      </c>
      <c r="R40" s="10">
        <f t="shared" si="1"/>
        <v>1.919</v>
      </c>
      <c r="S40" s="10">
        <f t="shared" si="1"/>
        <v>-0.20399999999999974</v>
      </c>
      <c r="T40" s="11">
        <f t="shared" si="2"/>
        <v>0</v>
      </c>
      <c r="U40" s="11">
        <f>+IF(S40&gt;=0,IF(S40&gt;=[1]Negatives!Q$45,1,0),0)</f>
        <v>0</v>
      </c>
      <c r="V40" s="11">
        <f>+IF(S40&lt;=0,IF(S40&lt;=[1]Negatives!Q$46,1,0),0)</f>
        <v>0</v>
      </c>
      <c r="W40" s="10"/>
      <c r="X40" s="11" t="str">
        <f>+IF(W40&lt;&gt;"",IF(W40&gt;=[1]Negatives!T$45,1,0),"")</f>
        <v/>
      </c>
      <c r="Y40" s="10"/>
      <c r="Z40" s="11" t="str">
        <f>+IF(Y40&lt;&gt;"",IF(Y40&gt;=[1]Negatives!V$45,1,0),"")</f>
        <v/>
      </c>
      <c r="AA40" s="10"/>
      <c r="AB40" s="11" t="str">
        <f>+IF(AA40&lt;&gt;"",IF(AA40&gt;=[1]Negatives!X$45,1,0),"")</f>
        <v/>
      </c>
      <c r="AC40" s="10"/>
      <c r="AD40" s="11" t="str">
        <f>+IF(AC40&lt;&gt;"",IF(AC40&gt;=[1]Negatives!Z$45,1,0),"")</f>
        <v/>
      </c>
      <c r="AE40" s="10"/>
      <c r="AF40" s="10"/>
      <c r="AG40" s="10"/>
    </row>
    <row r="41" spans="1:39" s="5" customFormat="1" x14ac:dyDescent="0.25">
      <c r="A41" s="5" t="s">
        <v>44</v>
      </c>
      <c r="B41" s="5">
        <v>2010</v>
      </c>
      <c r="C41" s="12" t="s">
        <v>61</v>
      </c>
      <c r="D41" s="7" t="s">
        <v>46</v>
      </c>
      <c r="E41" s="7" t="s">
        <v>47</v>
      </c>
      <c r="F41" s="7" t="s">
        <v>48</v>
      </c>
      <c r="G41" s="7" t="s">
        <v>49</v>
      </c>
      <c r="H41" s="8" t="s">
        <v>50</v>
      </c>
      <c r="I41" s="5" t="s">
        <v>107</v>
      </c>
      <c r="J41" s="5" t="s">
        <v>108</v>
      </c>
      <c r="L41" s="13" t="s">
        <v>112</v>
      </c>
      <c r="M41" s="13" t="s">
        <v>54</v>
      </c>
      <c r="N41" s="5">
        <v>1.702</v>
      </c>
      <c r="O41" s="5">
        <v>3.036</v>
      </c>
      <c r="P41" s="10">
        <v>3.2210000000000001</v>
      </c>
      <c r="Q41" s="10">
        <f t="shared" si="0"/>
        <v>1.5190000000000001</v>
      </c>
      <c r="R41" s="10">
        <f t="shared" si="1"/>
        <v>1.3340000000000001</v>
      </c>
      <c r="S41" s="10">
        <f t="shared" si="1"/>
        <v>0.18500000000000005</v>
      </c>
      <c r="T41" s="11">
        <f t="shared" si="2"/>
        <v>1</v>
      </c>
      <c r="U41" s="11">
        <f>+IF(S41&gt;=0,IF(S41&gt;=[1]Negatives!Q$45,1,0),0)</f>
        <v>0</v>
      </c>
      <c r="V41" s="11">
        <f>+IF(S41&lt;=0,IF(S41&lt;=[1]Negatives!Q$46,1,0),0)</f>
        <v>0</v>
      </c>
      <c r="W41" s="10"/>
      <c r="X41" s="11" t="str">
        <f>+IF(W41&lt;&gt;"",IF(W41&gt;=[1]Negatives!T$45,1,0),"")</f>
        <v/>
      </c>
      <c r="Y41" s="10"/>
      <c r="Z41" s="11" t="str">
        <f>+IF(Y41&lt;&gt;"",IF(Y41&gt;=[1]Negatives!V$45,1,0),"")</f>
        <v/>
      </c>
      <c r="AA41" s="10"/>
      <c r="AB41" s="11" t="str">
        <f>+IF(AA41&lt;&gt;"",IF(AA41&gt;=[1]Negatives!X$45,1,0),"")</f>
        <v/>
      </c>
      <c r="AC41" s="10"/>
      <c r="AD41" s="11" t="str">
        <f>+IF(AC41&lt;&gt;"",IF(AC41&gt;=[1]Negatives!Z$45,1,0),"")</f>
        <v/>
      </c>
      <c r="AE41" s="10"/>
      <c r="AF41" s="10"/>
      <c r="AG41" s="10"/>
    </row>
    <row r="42" spans="1:39" s="5" customFormat="1" x14ac:dyDescent="0.25">
      <c r="A42" s="5" t="s">
        <v>44</v>
      </c>
      <c r="B42" s="5">
        <v>2010</v>
      </c>
      <c r="C42" s="12" t="s">
        <v>63</v>
      </c>
      <c r="D42" s="7" t="s">
        <v>46</v>
      </c>
      <c r="E42" s="7" t="s">
        <v>47</v>
      </c>
      <c r="F42" s="7" t="s">
        <v>48</v>
      </c>
      <c r="G42" s="7" t="s">
        <v>49</v>
      </c>
      <c r="H42" s="8" t="s">
        <v>50</v>
      </c>
      <c r="I42" s="5" t="s">
        <v>107</v>
      </c>
      <c r="J42" s="5" t="s">
        <v>108</v>
      </c>
      <c r="L42" s="13" t="s">
        <v>113</v>
      </c>
      <c r="M42" s="13" t="s">
        <v>54</v>
      </c>
      <c r="N42" s="5">
        <v>0.28199999999999997</v>
      </c>
      <c r="O42" s="5">
        <v>2.996</v>
      </c>
      <c r="P42" s="10">
        <v>2.996</v>
      </c>
      <c r="Q42" s="10">
        <f t="shared" si="0"/>
        <v>2.714</v>
      </c>
      <c r="R42" s="10">
        <f t="shared" si="1"/>
        <v>2.714</v>
      </c>
      <c r="S42" s="10">
        <f t="shared" si="1"/>
        <v>0</v>
      </c>
      <c r="T42" s="11">
        <f t="shared" si="2"/>
        <v>0</v>
      </c>
      <c r="U42" s="11">
        <f>+IF(S42&gt;=0,IF(S42&gt;=[1]Negatives!Q$45,1,0),0)</f>
        <v>0</v>
      </c>
      <c r="V42" s="11">
        <f>+IF(S42&lt;=0,IF(S42&lt;=[1]Negatives!Q$46,1,0),0)</f>
        <v>0</v>
      </c>
      <c r="W42" s="10"/>
      <c r="X42" s="11" t="str">
        <f>+IF(W42&lt;&gt;"",IF(W42&gt;=[1]Negatives!T$45,1,0),"")</f>
        <v/>
      </c>
      <c r="Y42" s="10"/>
      <c r="Z42" s="11" t="str">
        <f>+IF(Y42&lt;&gt;"",IF(Y42&gt;=[1]Negatives!V$45,1,0),"")</f>
        <v/>
      </c>
      <c r="AA42" s="10"/>
      <c r="AB42" s="11" t="str">
        <f>+IF(AA42&lt;&gt;"",IF(AA42&gt;=[1]Negatives!X$45,1,0),"")</f>
        <v/>
      </c>
      <c r="AC42" s="10"/>
      <c r="AD42" s="11" t="str">
        <f>+IF(AC42&lt;&gt;"",IF(AC42&gt;=[1]Negatives!Z$45,1,0),"")</f>
        <v/>
      </c>
      <c r="AE42" s="10"/>
      <c r="AF42" s="10"/>
      <c r="AG42" s="10"/>
    </row>
    <row r="43" spans="1:39" s="5" customFormat="1" x14ac:dyDescent="0.25">
      <c r="A43" s="5" t="s">
        <v>44</v>
      </c>
      <c r="B43" s="5">
        <v>2010</v>
      </c>
      <c r="C43" s="12" t="s">
        <v>65</v>
      </c>
      <c r="D43" s="7" t="s">
        <v>46</v>
      </c>
      <c r="E43" s="7" t="s">
        <v>47</v>
      </c>
      <c r="F43" s="7" t="s">
        <v>48</v>
      </c>
      <c r="G43" s="7" t="s">
        <v>49</v>
      </c>
      <c r="H43" s="8" t="s">
        <v>50</v>
      </c>
      <c r="I43" s="5" t="s">
        <v>107</v>
      </c>
      <c r="J43" s="5" t="s">
        <v>108</v>
      </c>
      <c r="L43" s="13" t="s">
        <v>114</v>
      </c>
      <c r="M43" s="13" t="s">
        <v>54</v>
      </c>
      <c r="N43" s="5">
        <v>0.188</v>
      </c>
      <c r="O43" s="5">
        <v>1.637</v>
      </c>
      <c r="P43" s="10">
        <v>1.6419999999999999</v>
      </c>
      <c r="Q43" s="10">
        <f t="shared" si="0"/>
        <v>1.454</v>
      </c>
      <c r="R43" s="10">
        <f t="shared" si="1"/>
        <v>1.4490000000000001</v>
      </c>
      <c r="S43" s="10">
        <f t="shared" si="1"/>
        <v>4.9999999999998934E-3</v>
      </c>
      <c r="T43" s="11">
        <f t="shared" si="2"/>
        <v>0</v>
      </c>
      <c r="U43" s="11">
        <f>+IF(S43&gt;=0,IF(S43&gt;=[1]Negatives!Q$45,1,0),0)</f>
        <v>0</v>
      </c>
      <c r="V43" s="11">
        <f>+IF(S43&lt;=0,IF(S43&lt;=[1]Negatives!Q$46,1,0),0)</f>
        <v>0</v>
      </c>
      <c r="W43" s="10"/>
      <c r="X43" s="11" t="str">
        <f>+IF(W43&lt;&gt;"",IF(W43&gt;=[1]Negatives!T$45,1,0),"")</f>
        <v/>
      </c>
      <c r="Y43" s="10"/>
      <c r="Z43" s="11" t="str">
        <f>+IF(Y43&lt;&gt;"",IF(Y43&gt;=[1]Negatives!V$45,1,0),"")</f>
        <v/>
      </c>
      <c r="AA43" s="10"/>
      <c r="AB43" s="11" t="str">
        <f>+IF(AA43&lt;&gt;"",IF(AA43&gt;=[1]Negatives!X$45,1,0),"")</f>
        <v/>
      </c>
      <c r="AC43" s="10"/>
      <c r="AD43" s="11" t="str">
        <f>+IF(AC43&lt;&gt;"",IF(AC43&gt;=[1]Negatives!Z$45,1,0),"")</f>
        <v/>
      </c>
      <c r="AE43" s="10"/>
      <c r="AF43" s="10"/>
      <c r="AG43" s="10"/>
    </row>
    <row r="44" spans="1:39" x14ac:dyDescent="0.25">
      <c r="A44" s="1" t="s">
        <v>44</v>
      </c>
      <c r="B44" s="1">
        <v>2010</v>
      </c>
      <c r="C44" s="18" t="s">
        <v>45</v>
      </c>
      <c r="D44" s="8" t="s">
        <v>46</v>
      </c>
      <c r="E44" s="8" t="s">
        <v>47</v>
      </c>
      <c r="F44" s="8" t="s">
        <v>48</v>
      </c>
      <c r="G44" s="8" t="s">
        <v>49</v>
      </c>
      <c r="H44" s="8" t="s">
        <v>50</v>
      </c>
      <c r="I44" s="1" t="s">
        <v>115</v>
      </c>
      <c r="J44" s="1" t="s">
        <v>116</v>
      </c>
      <c r="K44" s="1" t="s">
        <v>116</v>
      </c>
      <c r="L44" s="15" t="s">
        <v>117</v>
      </c>
      <c r="M44" s="15" t="s">
        <v>54</v>
      </c>
      <c r="N44" s="1">
        <v>0.12</v>
      </c>
      <c r="O44" s="1">
        <v>3.0630000000000002</v>
      </c>
      <c r="P44" s="16">
        <v>3.1859999999999999</v>
      </c>
      <c r="Q44" s="16">
        <f t="shared" si="0"/>
        <v>3.0659999999999998</v>
      </c>
      <c r="R44" s="16">
        <f t="shared" si="1"/>
        <v>2.9430000000000001</v>
      </c>
      <c r="S44" s="16">
        <f t="shared" si="1"/>
        <v>0.12299999999999978</v>
      </c>
      <c r="T44" s="17">
        <f t="shared" si="2"/>
        <v>1</v>
      </c>
      <c r="U44" s="17">
        <f>+IF(S44&gt;=0,IF(S44&gt;=[1]Negatives!Q$45,1,0),0)</f>
        <v>0</v>
      </c>
      <c r="V44" s="17">
        <f>+IF(S44&lt;=0,IF(S44&lt;=[1]Negatives!Q$46,1,0),0)</f>
        <v>0</v>
      </c>
      <c r="W44" s="16"/>
      <c r="X44" s="17" t="str">
        <f>+IF(W44&lt;&gt;"",IF(W44&gt;=[1]Negatives!T$45,1,0),"")</f>
        <v/>
      </c>
      <c r="Y44" s="16"/>
      <c r="Z44" s="17" t="str">
        <f>+IF(Y44&lt;&gt;"",IF(Y44&gt;=[1]Negatives!V$45,1,0),"")</f>
        <v/>
      </c>
      <c r="AA44" s="16"/>
      <c r="AB44" s="17" t="str">
        <f>+IF(AA44&lt;&gt;"",IF(AA44&gt;=[1]Negatives!X$45,1,0),"")</f>
        <v/>
      </c>
      <c r="AC44" s="16"/>
      <c r="AD44" s="17" t="str">
        <f>+IF(AC44&lt;&gt;"",IF(AC44&gt;=[1]Negatives!Z$45,1,0),"")</f>
        <v/>
      </c>
      <c r="AE44" s="16"/>
      <c r="AF44" s="16"/>
      <c r="AG44" s="16"/>
      <c r="AH44" s="1">
        <v>3830</v>
      </c>
      <c r="AI44" s="1">
        <v>10</v>
      </c>
      <c r="AJ44" s="1" t="s">
        <v>55</v>
      </c>
      <c r="AK44" s="1">
        <v>6</v>
      </c>
      <c r="AL44" s="1" t="s">
        <v>55</v>
      </c>
      <c r="AM44" s="1" t="s">
        <v>56</v>
      </c>
    </row>
    <row r="45" spans="1:39" x14ac:dyDescent="0.25">
      <c r="A45" s="1" t="s">
        <v>44</v>
      </c>
      <c r="B45" s="1">
        <v>2010</v>
      </c>
      <c r="C45" s="14" t="s">
        <v>57</v>
      </c>
      <c r="D45" s="8" t="s">
        <v>46</v>
      </c>
      <c r="E45" s="8" t="s">
        <v>47</v>
      </c>
      <c r="F45" s="8" t="s">
        <v>48</v>
      </c>
      <c r="G45" s="8" t="s">
        <v>49</v>
      </c>
      <c r="H45" s="8" t="s">
        <v>50</v>
      </c>
      <c r="I45" s="1" t="s">
        <v>115</v>
      </c>
      <c r="J45" s="1" t="s">
        <v>116</v>
      </c>
      <c r="K45" s="1" t="s">
        <v>116</v>
      </c>
      <c r="L45" s="15" t="s">
        <v>118</v>
      </c>
      <c r="M45" s="15" t="s">
        <v>54</v>
      </c>
      <c r="N45" s="1">
        <v>2.1999999999999999E-2</v>
      </c>
      <c r="O45" s="1">
        <v>1.0549999999999999</v>
      </c>
      <c r="P45" s="16">
        <v>1.0820000000000001</v>
      </c>
      <c r="Q45" s="16">
        <f t="shared" si="0"/>
        <v>1.06</v>
      </c>
      <c r="R45" s="16">
        <f t="shared" si="1"/>
        <v>1.0329999999999999</v>
      </c>
      <c r="S45" s="16">
        <f t="shared" si="1"/>
        <v>2.7000000000000135E-2</v>
      </c>
      <c r="T45" s="17">
        <f t="shared" si="2"/>
        <v>0</v>
      </c>
      <c r="U45" s="17">
        <f>+IF(S45&gt;=0,IF(S45&gt;=[1]Negatives!Q$45,1,0),0)</f>
        <v>0</v>
      </c>
      <c r="V45" s="17">
        <f>+IF(S45&lt;=0,IF(S45&lt;=[1]Negatives!Q$46,1,0),0)</f>
        <v>0</v>
      </c>
      <c r="W45" s="16"/>
      <c r="X45" s="17" t="str">
        <f>+IF(W45&lt;&gt;"",IF(W45&gt;=[1]Negatives!T$45,1,0),"")</f>
        <v/>
      </c>
      <c r="Y45" s="16"/>
      <c r="Z45" s="17" t="str">
        <f>+IF(Y45&lt;&gt;"",IF(Y45&gt;=[1]Negatives!V$45,1,0),"")</f>
        <v/>
      </c>
      <c r="AA45" s="16"/>
      <c r="AB45" s="17" t="str">
        <f>+IF(AA45&lt;&gt;"",IF(AA45&gt;=[1]Negatives!X$45,1,0),"")</f>
        <v/>
      </c>
      <c r="AC45" s="16"/>
      <c r="AD45" s="17" t="str">
        <f>+IF(AC45&lt;&gt;"",IF(AC45&gt;=[1]Negatives!Z$45,1,0),"")</f>
        <v/>
      </c>
      <c r="AE45" s="16"/>
      <c r="AF45" s="16"/>
      <c r="AG45" s="16"/>
      <c r="AH45" s="1">
        <v>5632</v>
      </c>
      <c r="AI45" s="1">
        <v>7</v>
      </c>
      <c r="AJ45" s="1" t="s">
        <v>55</v>
      </c>
      <c r="AK45" s="1">
        <v>15</v>
      </c>
      <c r="AL45" s="1" t="s">
        <v>55</v>
      </c>
      <c r="AM45" s="1" t="s">
        <v>55</v>
      </c>
    </row>
    <row r="46" spans="1:39" x14ac:dyDescent="0.25">
      <c r="A46" s="1" t="s">
        <v>44</v>
      </c>
      <c r="B46" s="1">
        <v>2010</v>
      </c>
      <c r="C46" s="14" t="s">
        <v>59</v>
      </c>
      <c r="D46" s="8" t="s">
        <v>46</v>
      </c>
      <c r="E46" s="8" t="s">
        <v>47</v>
      </c>
      <c r="F46" s="8" t="s">
        <v>48</v>
      </c>
      <c r="G46" s="8" t="s">
        <v>49</v>
      </c>
      <c r="H46" s="8" t="s">
        <v>50</v>
      </c>
      <c r="I46" s="1" t="s">
        <v>115</v>
      </c>
      <c r="J46" s="1" t="s">
        <v>116</v>
      </c>
      <c r="K46" s="1" t="s">
        <v>116</v>
      </c>
      <c r="L46" s="15" t="s">
        <v>119</v>
      </c>
      <c r="M46" s="15" t="s">
        <v>54</v>
      </c>
      <c r="N46" s="1">
        <v>3.2000000000000001E-2</v>
      </c>
      <c r="O46" s="1">
        <v>2.04</v>
      </c>
      <c r="P46" s="16">
        <v>1.746</v>
      </c>
      <c r="Q46" s="16">
        <f t="shared" si="0"/>
        <v>1.714</v>
      </c>
      <c r="R46" s="16">
        <f t="shared" si="1"/>
        <v>2.008</v>
      </c>
      <c r="S46" s="16">
        <f t="shared" si="1"/>
        <v>-0.29400000000000004</v>
      </c>
      <c r="T46" s="17">
        <f t="shared" si="2"/>
        <v>0</v>
      </c>
      <c r="U46" s="17">
        <f>+IF(S46&gt;=0,IF(S46&gt;=[1]Negatives!Q$45,1,0),0)</f>
        <v>0</v>
      </c>
      <c r="V46" s="17">
        <f>+IF(S46&lt;=0,IF(S46&lt;=[1]Negatives!Q$46,1,0),0)</f>
        <v>0</v>
      </c>
      <c r="W46" s="16"/>
      <c r="X46" s="17" t="str">
        <f>+IF(W46&lt;&gt;"",IF(W46&gt;=[1]Negatives!T$45,1,0),"")</f>
        <v/>
      </c>
      <c r="Y46" s="16"/>
      <c r="Z46" s="17" t="str">
        <f>+IF(Y46&lt;&gt;"",IF(Y46&gt;=[1]Negatives!V$45,1,0),"")</f>
        <v/>
      </c>
      <c r="AA46" s="16"/>
      <c r="AB46" s="17" t="str">
        <f>+IF(AA46&lt;&gt;"",IF(AA46&gt;=[1]Negatives!X$45,1,0),"")</f>
        <v/>
      </c>
      <c r="AC46" s="16"/>
      <c r="AD46" s="17" t="str">
        <f>+IF(AC46&lt;&gt;"",IF(AC46&gt;=[1]Negatives!Z$45,1,0),"")</f>
        <v/>
      </c>
      <c r="AE46" s="16"/>
      <c r="AF46" s="16"/>
      <c r="AG46" s="16"/>
      <c r="AH46" s="1">
        <v>5633</v>
      </c>
      <c r="AI46" s="1">
        <v>5</v>
      </c>
      <c r="AJ46" s="1" t="s">
        <v>55</v>
      </c>
      <c r="AK46" s="1">
        <v>65</v>
      </c>
      <c r="AL46" s="1" t="s">
        <v>55</v>
      </c>
      <c r="AM46" s="1" t="s">
        <v>55</v>
      </c>
    </row>
    <row r="47" spans="1:39" x14ac:dyDescent="0.25">
      <c r="A47" s="1" t="s">
        <v>44</v>
      </c>
      <c r="B47" s="1">
        <v>2010</v>
      </c>
      <c r="C47" s="14" t="s">
        <v>61</v>
      </c>
      <c r="D47" s="8" t="s">
        <v>46</v>
      </c>
      <c r="E47" s="8" t="s">
        <v>47</v>
      </c>
      <c r="F47" s="8" t="s">
        <v>48</v>
      </c>
      <c r="G47" s="8" t="s">
        <v>49</v>
      </c>
      <c r="H47" s="8" t="s">
        <v>50</v>
      </c>
      <c r="I47" s="1" t="s">
        <v>115</v>
      </c>
      <c r="J47" s="1" t="s">
        <v>116</v>
      </c>
      <c r="K47" s="1" t="s">
        <v>116</v>
      </c>
      <c r="L47" s="15" t="s">
        <v>120</v>
      </c>
      <c r="M47" s="15" t="s">
        <v>54</v>
      </c>
      <c r="N47" s="1">
        <v>2.9220000000000002</v>
      </c>
      <c r="O47" s="1">
        <v>3.1070000000000002</v>
      </c>
      <c r="P47" s="16">
        <v>3.0339999999999998</v>
      </c>
      <c r="Q47" s="16">
        <f t="shared" si="0"/>
        <v>0.11199999999999966</v>
      </c>
      <c r="R47" s="16">
        <f t="shared" si="1"/>
        <v>0.18500000000000005</v>
      </c>
      <c r="S47" s="16">
        <f t="shared" si="1"/>
        <v>-7.3000000000000398E-2</v>
      </c>
      <c r="T47" s="17">
        <f t="shared" si="2"/>
        <v>0</v>
      </c>
      <c r="U47" s="17">
        <f>+IF(S47&gt;=0,IF(S47&gt;=[1]Negatives!Q$45,1,0),0)</f>
        <v>0</v>
      </c>
      <c r="V47" s="17">
        <f>+IF(S47&lt;=0,IF(S47&lt;=[1]Negatives!Q$46,1,0),0)</f>
        <v>0</v>
      </c>
      <c r="W47" s="16"/>
      <c r="X47" s="17" t="str">
        <f>+IF(W47&lt;&gt;"",IF(W47&gt;=[1]Negatives!T$45,1,0),"")</f>
        <v/>
      </c>
      <c r="Y47" s="16"/>
      <c r="Z47" s="17" t="str">
        <f>+IF(Y47&lt;&gt;"",IF(Y47&gt;=[1]Negatives!V$45,1,0),"")</f>
        <v/>
      </c>
      <c r="AA47" s="16"/>
      <c r="AB47" s="17" t="str">
        <f>+IF(AA47&lt;&gt;"",IF(AA47&gt;=[1]Negatives!X$45,1,0),"")</f>
        <v/>
      </c>
      <c r="AC47" s="16"/>
      <c r="AD47" s="17" t="str">
        <f>+IF(AC47&lt;&gt;"",IF(AC47&gt;=[1]Negatives!Z$45,1,0),"")</f>
        <v/>
      </c>
      <c r="AE47" s="16"/>
      <c r="AF47" s="16"/>
      <c r="AG47" s="16"/>
      <c r="AH47" s="1">
        <v>3831</v>
      </c>
      <c r="AI47" s="1">
        <v>10</v>
      </c>
      <c r="AJ47" s="1" t="s">
        <v>55</v>
      </c>
      <c r="AK47" s="1">
        <v>13</v>
      </c>
      <c r="AL47" s="1" t="s">
        <v>55</v>
      </c>
      <c r="AM47" s="1" t="s">
        <v>56</v>
      </c>
    </row>
    <row r="48" spans="1:39" x14ac:dyDescent="0.25">
      <c r="A48" s="1" t="s">
        <v>44</v>
      </c>
      <c r="B48" s="1">
        <v>2010</v>
      </c>
      <c r="C48" s="14" t="s">
        <v>63</v>
      </c>
      <c r="D48" s="8" t="s">
        <v>46</v>
      </c>
      <c r="E48" s="8" t="s">
        <v>47</v>
      </c>
      <c r="F48" s="8" t="s">
        <v>48</v>
      </c>
      <c r="G48" s="8" t="s">
        <v>49</v>
      </c>
      <c r="H48" s="8" t="s">
        <v>50</v>
      </c>
      <c r="I48" s="1" t="s">
        <v>115</v>
      </c>
      <c r="J48" s="1" t="s">
        <v>116</v>
      </c>
      <c r="K48" s="1" t="s">
        <v>116</v>
      </c>
      <c r="L48" s="15" t="s">
        <v>121</v>
      </c>
      <c r="M48" s="15" t="s">
        <v>54</v>
      </c>
      <c r="N48" s="1">
        <v>0.159</v>
      </c>
      <c r="O48" s="1">
        <v>3.6019999999999999</v>
      </c>
      <c r="P48" s="16">
        <v>3.1880000000000002</v>
      </c>
      <c r="Q48" s="16">
        <f t="shared" si="0"/>
        <v>3.0290000000000004</v>
      </c>
      <c r="R48" s="16">
        <f t="shared" si="1"/>
        <v>3.4430000000000001</v>
      </c>
      <c r="S48" s="16">
        <f t="shared" si="1"/>
        <v>-0.4139999999999997</v>
      </c>
      <c r="T48" s="17">
        <f t="shared" si="2"/>
        <v>0</v>
      </c>
      <c r="U48" s="17">
        <f>+IF(S48&gt;=0,IF(S48&gt;=[1]Negatives!Q$45,1,0),0)</f>
        <v>0</v>
      </c>
      <c r="V48" s="17">
        <f>+IF(S48&lt;=0,IF(S48&lt;=[1]Negatives!Q$46,1,0),0)</f>
        <v>1</v>
      </c>
      <c r="W48" s="16"/>
      <c r="X48" s="17" t="str">
        <f>+IF(W48&lt;&gt;"",IF(W48&gt;=[1]Negatives!T$45,1,0),"")</f>
        <v/>
      </c>
      <c r="Y48" s="16"/>
      <c r="Z48" s="17" t="str">
        <f>+IF(Y48&lt;&gt;"",IF(Y48&gt;=[1]Negatives!V$45,1,0),"")</f>
        <v/>
      </c>
      <c r="AA48" s="16"/>
      <c r="AB48" s="17" t="str">
        <f>+IF(AA48&lt;&gt;"",IF(AA48&gt;=[1]Negatives!X$45,1,0),"")</f>
        <v/>
      </c>
      <c r="AC48" s="16"/>
      <c r="AD48" s="17" t="str">
        <f>+IF(AC48&lt;&gt;"",IF(AC48&gt;=[1]Negatives!Z$45,1,0),"")</f>
        <v/>
      </c>
      <c r="AE48" s="16"/>
      <c r="AF48" s="16"/>
      <c r="AG48" s="16"/>
      <c r="AH48" s="1">
        <v>3832</v>
      </c>
      <c r="AI48" s="1">
        <v>7</v>
      </c>
      <c r="AJ48" s="1" t="s">
        <v>55</v>
      </c>
      <c r="AK48" s="1">
        <v>6</v>
      </c>
      <c r="AL48" s="1" t="s">
        <v>55</v>
      </c>
      <c r="AM48" s="1" t="s">
        <v>56</v>
      </c>
    </row>
    <row r="49" spans="1:39" x14ac:dyDescent="0.25">
      <c r="A49" s="1" t="s">
        <v>44</v>
      </c>
      <c r="B49" s="1">
        <v>2010</v>
      </c>
      <c r="C49" s="14" t="s">
        <v>65</v>
      </c>
      <c r="D49" s="8" t="s">
        <v>46</v>
      </c>
      <c r="E49" s="8" t="s">
        <v>47</v>
      </c>
      <c r="F49" s="8" t="s">
        <v>48</v>
      </c>
      <c r="G49" s="8" t="s">
        <v>49</v>
      </c>
      <c r="H49" s="8" t="s">
        <v>50</v>
      </c>
      <c r="I49" s="1" t="s">
        <v>115</v>
      </c>
      <c r="J49" s="1" t="s">
        <v>116</v>
      </c>
      <c r="K49" s="1" t="s">
        <v>116</v>
      </c>
      <c r="L49" s="15" t="s">
        <v>122</v>
      </c>
      <c r="M49" s="15" t="s">
        <v>54</v>
      </c>
      <c r="N49" s="1">
        <v>3.5999999999999997E-2</v>
      </c>
      <c r="O49" s="1">
        <v>0.69499999999999995</v>
      </c>
      <c r="P49" s="16">
        <v>0.57199999999999995</v>
      </c>
      <c r="Q49" s="16">
        <f t="shared" si="0"/>
        <v>0.53599999999999992</v>
      </c>
      <c r="R49" s="16">
        <f t="shared" si="1"/>
        <v>0.65899999999999992</v>
      </c>
      <c r="S49" s="16">
        <f t="shared" si="1"/>
        <v>-0.123</v>
      </c>
      <c r="T49" s="17">
        <f t="shared" si="2"/>
        <v>0</v>
      </c>
      <c r="U49" s="17">
        <f>+IF(S49&gt;=0,IF(S49&gt;=[1]Negatives!Q$45,1,0),0)</f>
        <v>0</v>
      </c>
      <c r="V49" s="17">
        <f>+IF(S49&lt;=0,IF(S49&lt;=[1]Negatives!Q$46,1,0),0)</f>
        <v>0</v>
      </c>
      <c r="W49" s="16"/>
      <c r="X49" s="17" t="str">
        <f>+IF(W49&lt;&gt;"",IF(W49&gt;=[1]Negatives!T$45,1,0),"")</f>
        <v/>
      </c>
      <c r="Y49" s="16"/>
      <c r="Z49" s="17" t="str">
        <f>+IF(Y49&lt;&gt;"",IF(Y49&gt;=[1]Negatives!V$45,1,0),"")</f>
        <v/>
      </c>
      <c r="AA49" s="16"/>
      <c r="AB49" s="17" t="str">
        <f>+IF(AA49&lt;&gt;"",IF(AA49&gt;=[1]Negatives!X$45,1,0),"")</f>
        <v/>
      </c>
      <c r="AC49" s="16"/>
      <c r="AD49" s="17" t="str">
        <f>+IF(AC49&lt;&gt;"",IF(AC49&gt;=[1]Negatives!Z$45,1,0),"")</f>
        <v/>
      </c>
      <c r="AE49" s="16"/>
      <c r="AF49" s="16"/>
      <c r="AG49" s="16"/>
      <c r="AH49" s="1">
        <v>3834</v>
      </c>
      <c r="AI49" s="1">
        <v>9</v>
      </c>
      <c r="AJ49" s="1" t="s">
        <v>55</v>
      </c>
      <c r="AK49" s="1">
        <v>6</v>
      </c>
      <c r="AL49" s="1" t="s">
        <v>55</v>
      </c>
      <c r="AM49" s="1" t="s">
        <v>56</v>
      </c>
    </row>
    <row r="50" spans="1:39" s="5" customFormat="1" x14ac:dyDescent="0.25">
      <c r="A50" s="5" t="s">
        <v>123</v>
      </c>
      <c r="B50" s="5">
        <v>2012</v>
      </c>
      <c r="C50" s="12" t="s">
        <v>124</v>
      </c>
      <c r="D50" s="13" t="s">
        <v>46</v>
      </c>
      <c r="E50" s="13" t="s">
        <v>47</v>
      </c>
      <c r="F50" s="5" t="s">
        <v>48</v>
      </c>
      <c r="G50" s="7" t="s">
        <v>49</v>
      </c>
      <c r="H50" s="8" t="s">
        <v>50</v>
      </c>
      <c r="I50" s="5" t="s">
        <v>51</v>
      </c>
      <c r="J50" s="5" t="s">
        <v>52</v>
      </c>
      <c r="K50" s="5" t="s">
        <v>52</v>
      </c>
      <c r="L50" s="13" t="s">
        <v>125</v>
      </c>
      <c r="M50" s="13" t="s">
        <v>54</v>
      </c>
      <c r="N50" s="5">
        <v>0.03</v>
      </c>
      <c r="O50" s="5">
        <v>5.3499999999999999E-2</v>
      </c>
      <c r="P50" s="26">
        <v>4.7E-2</v>
      </c>
      <c r="Q50" s="10">
        <v>1.7000000000000001E-2</v>
      </c>
      <c r="R50" s="10">
        <v>2.35E-2</v>
      </c>
      <c r="S50" s="10">
        <f t="shared" ref="S50:S99" si="3">+P50-O50</f>
        <v>-6.4999999999999988E-3</v>
      </c>
      <c r="T50" s="11">
        <f t="shared" si="2"/>
        <v>0</v>
      </c>
      <c r="U50" s="11">
        <f>+IF(S50&gt;=0,IF(S50&gt;=[1]Negatives!Q$45,1,0),0)</f>
        <v>0</v>
      </c>
      <c r="V50" s="11">
        <f>+IF(S50&lt;=0,IF(S50&lt;=[1]Negatives!Q$46,1,0),0)</f>
        <v>0</v>
      </c>
      <c r="W50" s="10"/>
      <c r="X50" s="11" t="str">
        <f>+IF(W50&lt;&gt;"",IF(W50&gt;=[1]Negatives!T$45,1,0),"")</f>
        <v/>
      </c>
      <c r="Y50" s="10">
        <v>3.0499999999999996E-2</v>
      </c>
      <c r="Z50" s="11">
        <f>+IF(Y50&lt;&gt;"",IF(Y50&gt;=[1]Negatives!V$45,1,0),"")</f>
        <v>0</v>
      </c>
      <c r="AA50" s="10">
        <v>3.0000000000000002E-2</v>
      </c>
      <c r="AB50" s="11">
        <f>+IF(AA50&lt;&gt;"",IF(AA50&gt;=[1]Negatives!X$45,1,0),"")</f>
        <v>0</v>
      </c>
      <c r="AC50" s="10"/>
      <c r="AD50" s="11" t="str">
        <f>+IF(AC50&lt;&gt;"",IF(AC50&gt;=[1]Negatives!Z$45,1,0),"")</f>
        <v/>
      </c>
      <c r="AE50" s="10"/>
      <c r="AF50" s="10"/>
      <c r="AG50" s="10"/>
    </row>
    <row r="51" spans="1:39" s="5" customFormat="1" x14ac:dyDescent="0.25">
      <c r="A51" s="5" t="s">
        <v>123</v>
      </c>
      <c r="B51" s="5">
        <v>2012</v>
      </c>
      <c r="C51" s="12" t="s">
        <v>126</v>
      </c>
      <c r="D51" s="13" t="s">
        <v>46</v>
      </c>
      <c r="E51" s="13" t="s">
        <v>47</v>
      </c>
      <c r="F51" s="5" t="s">
        <v>48</v>
      </c>
      <c r="G51" s="7" t="s">
        <v>49</v>
      </c>
      <c r="H51" s="8" t="s">
        <v>50</v>
      </c>
      <c r="I51" s="5" t="s">
        <v>51</v>
      </c>
      <c r="J51" s="5" t="s">
        <v>52</v>
      </c>
      <c r="K51" s="5" t="s">
        <v>52</v>
      </c>
      <c r="L51" s="13" t="s">
        <v>127</v>
      </c>
      <c r="M51" s="13" t="s">
        <v>54</v>
      </c>
      <c r="N51" s="5">
        <v>5.45E-2</v>
      </c>
      <c r="O51" s="5">
        <v>0.54349999999999998</v>
      </c>
      <c r="P51" s="26">
        <v>0.1595</v>
      </c>
      <c r="Q51" s="10">
        <v>0.105</v>
      </c>
      <c r="R51" s="10">
        <v>0.48899999999999999</v>
      </c>
      <c r="S51" s="10">
        <f t="shared" si="3"/>
        <v>-0.38400000000000001</v>
      </c>
      <c r="T51" s="11">
        <f t="shared" si="2"/>
        <v>0</v>
      </c>
      <c r="U51" s="11">
        <f>+IF(S51&gt;=0,IF(S51&gt;=[1]Negatives!Q$45,1,0),0)</f>
        <v>0</v>
      </c>
      <c r="V51" s="11">
        <f>+IF(S51&lt;=0,IF(S51&lt;=[1]Negatives!Q$46,1,0),0)</f>
        <v>1</v>
      </c>
      <c r="W51" s="10"/>
      <c r="X51" s="11" t="str">
        <f>+IF(W51&lt;&gt;"",IF(W51&gt;=[1]Negatives!T$45,1,0),"")</f>
        <v/>
      </c>
      <c r="Y51" s="10">
        <v>0.04</v>
      </c>
      <c r="Z51" s="11">
        <f>+IF(Y51&lt;&gt;"",IF(Y51&gt;=[1]Negatives!V$45,1,0),"")</f>
        <v>0</v>
      </c>
      <c r="AA51" s="10">
        <v>3.9E-2</v>
      </c>
      <c r="AB51" s="11">
        <f>+IF(AA51&lt;&gt;"",IF(AA51&gt;=[1]Negatives!X$45,1,0),"")</f>
        <v>0</v>
      </c>
      <c r="AC51" s="10"/>
      <c r="AD51" s="11" t="str">
        <f>+IF(AC51&lt;&gt;"",IF(AC51&gt;=[1]Negatives!Z$45,1,0),"")</f>
        <v/>
      </c>
      <c r="AE51" s="10"/>
      <c r="AF51" s="10"/>
      <c r="AG51" s="10"/>
    </row>
    <row r="52" spans="1:39" s="5" customFormat="1" x14ac:dyDescent="0.25">
      <c r="A52" s="5" t="s">
        <v>123</v>
      </c>
      <c r="B52" s="5">
        <v>2012</v>
      </c>
      <c r="C52" s="12" t="s">
        <v>128</v>
      </c>
      <c r="D52" s="13" t="s">
        <v>46</v>
      </c>
      <c r="E52" s="13" t="s">
        <v>47</v>
      </c>
      <c r="F52" s="5" t="s">
        <v>48</v>
      </c>
      <c r="G52" s="7" t="s">
        <v>49</v>
      </c>
      <c r="H52" s="8" t="s">
        <v>50</v>
      </c>
      <c r="I52" s="5" t="s">
        <v>51</v>
      </c>
      <c r="J52" s="5" t="s">
        <v>52</v>
      </c>
      <c r="K52" s="5" t="s">
        <v>52</v>
      </c>
      <c r="L52" s="13" t="s">
        <v>129</v>
      </c>
      <c r="M52" s="13" t="s">
        <v>54</v>
      </c>
      <c r="N52" s="5">
        <v>1.2500000000000001E-2</v>
      </c>
      <c r="O52" s="5">
        <v>1.7999999999999999E-2</v>
      </c>
      <c r="P52" s="26">
        <v>2.7E-2</v>
      </c>
      <c r="Q52" s="10">
        <v>1.4500000000000001E-2</v>
      </c>
      <c r="R52" s="10">
        <v>5.4999999999999997E-3</v>
      </c>
      <c r="S52" s="10">
        <f t="shared" si="3"/>
        <v>9.0000000000000011E-3</v>
      </c>
      <c r="T52" s="11">
        <f t="shared" si="2"/>
        <v>0</v>
      </c>
      <c r="U52" s="11">
        <f>+IF(S52&gt;=0,IF(S52&gt;=[1]Negatives!Q$45,1,0),0)</f>
        <v>0</v>
      </c>
      <c r="V52" s="11">
        <f>+IF(S52&lt;=0,IF(S52&lt;=[1]Negatives!Q$46,1,0),0)</f>
        <v>0</v>
      </c>
      <c r="W52" s="10"/>
      <c r="X52" s="11" t="str">
        <f>+IF(W52&lt;&gt;"",IF(W52&gt;=[1]Negatives!T$45,1,0),"")</f>
        <v/>
      </c>
      <c r="Y52" s="10">
        <v>1.6999999999999994E-2</v>
      </c>
      <c r="Z52" s="11">
        <f>+IF(Y52&lt;&gt;"",IF(Y52&gt;=[1]Negatives!V$45,1,0),"")</f>
        <v>0</v>
      </c>
      <c r="AA52" s="10">
        <v>2.0500000000000001E-2</v>
      </c>
      <c r="AB52" s="11">
        <f>+IF(AA52&lt;&gt;"",IF(AA52&gt;=[1]Negatives!X$45,1,0),"")</f>
        <v>0</v>
      </c>
      <c r="AC52" s="10"/>
      <c r="AD52" s="11" t="str">
        <f>+IF(AC52&lt;&gt;"",IF(AC52&gt;=[1]Negatives!Z$45,1,0),"")</f>
        <v/>
      </c>
      <c r="AE52" s="10"/>
      <c r="AF52" s="10"/>
      <c r="AG52" s="10"/>
    </row>
    <row r="53" spans="1:39" s="5" customFormat="1" x14ac:dyDescent="0.25">
      <c r="A53" s="5" t="s">
        <v>123</v>
      </c>
      <c r="B53" s="5">
        <v>2012</v>
      </c>
      <c r="C53" s="12" t="s">
        <v>130</v>
      </c>
      <c r="D53" s="13" t="s">
        <v>46</v>
      </c>
      <c r="E53" s="13" t="s">
        <v>47</v>
      </c>
      <c r="F53" s="5" t="s">
        <v>48</v>
      </c>
      <c r="G53" s="7" t="s">
        <v>49</v>
      </c>
      <c r="H53" s="8" t="s">
        <v>50</v>
      </c>
      <c r="I53" s="5" t="s">
        <v>51</v>
      </c>
      <c r="J53" s="5" t="s">
        <v>52</v>
      </c>
      <c r="K53" s="5" t="s">
        <v>52</v>
      </c>
      <c r="L53" s="13" t="s">
        <v>131</v>
      </c>
      <c r="M53" s="13" t="s">
        <v>54</v>
      </c>
      <c r="N53" s="5">
        <v>2.3E-2</v>
      </c>
      <c r="O53" s="5">
        <v>4.4499999999999998E-2</v>
      </c>
      <c r="P53" s="26">
        <v>3.0499999999999999E-2</v>
      </c>
      <c r="Q53" s="10">
        <v>7.5000000000000015E-3</v>
      </c>
      <c r="R53" s="10">
        <v>2.1499999999999998E-2</v>
      </c>
      <c r="S53" s="10">
        <f t="shared" si="3"/>
        <v>-1.3999999999999999E-2</v>
      </c>
      <c r="T53" s="11">
        <f t="shared" si="2"/>
        <v>0</v>
      </c>
      <c r="U53" s="11">
        <f>+IF(S53&gt;=0,IF(S53&gt;=[1]Negatives!Q$45,1,0),0)</f>
        <v>0</v>
      </c>
      <c r="V53" s="11">
        <f>+IF(S53&lt;=0,IF(S53&lt;=[1]Negatives!Q$46,1,0),0)</f>
        <v>0</v>
      </c>
      <c r="W53" s="10"/>
      <c r="X53" s="11" t="str">
        <f>+IF(W53&lt;&gt;"",IF(W53&gt;=[1]Negatives!T$45,1,0),"")</f>
        <v/>
      </c>
      <c r="Y53" s="10">
        <v>2.5499999999999998E-2</v>
      </c>
      <c r="Z53" s="11">
        <f>+IF(Y53&lt;&gt;"",IF(Y53&gt;=[1]Negatives!V$45,1,0),"")</f>
        <v>0</v>
      </c>
      <c r="AA53" s="10">
        <v>3.0000000000000002E-2</v>
      </c>
      <c r="AB53" s="11">
        <f>+IF(AA53&lt;&gt;"",IF(AA53&gt;=[1]Negatives!X$45,1,0),"")</f>
        <v>0</v>
      </c>
      <c r="AC53" s="10"/>
      <c r="AD53" s="11" t="str">
        <f>+IF(AC53&lt;&gt;"",IF(AC53&gt;=[1]Negatives!Z$45,1,0),"")</f>
        <v/>
      </c>
      <c r="AE53" s="10"/>
      <c r="AF53" s="10"/>
      <c r="AG53" s="10"/>
    </row>
    <row r="54" spans="1:39" s="5" customFormat="1" x14ac:dyDescent="0.25">
      <c r="A54" s="5" t="s">
        <v>123</v>
      </c>
      <c r="B54" s="5">
        <v>2012</v>
      </c>
      <c r="C54" s="12" t="s">
        <v>132</v>
      </c>
      <c r="D54" s="13" t="s">
        <v>46</v>
      </c>
      <c r="E54" s="13" t="s">
        <v>47</v>
      </c>
      <c r="F54" s="5" t="s">
        <v>48</v>
      </c>
      <c r="G54" s="7" t="s">
        <v>49</v>
      </c>
      <c r="H54" s="8" t="s">
        <v>50</v>
      </c>
      <c r="I54" s="5" t="s">
        <v>51</v>
      </c>
      <c r="J54" s="5" t="s">
        <v>52</v>
      </c>
      <c r="K54" s="5" t="s">
        <v>52</v>
      </c>
      <c r="L54" s="13" t="s">
        <v>133</v>
      </c>
      <c r="M54" s="13" t="s">
        <v>54</v>
      </c>
      <c r="N54" s="5">
        <v>1.7999999999999999E-2</v>
      </c>
      <c r="O54" s="5">
        <v>2.8000000000000001E-2</v>
      </c>
      <c r="P54" s="26">
        <v>1.7500000000000002E-2</v>
      </c>
      <c r="Q54" s="10">
        <v>-4.9999999999999871E-4</v>
      </c>
      <c r="R54" s="10">
        <v>1.0000000000000002E-2</v>
      </c>
      <c r="S54" s="10">
        <f t="shared" si="3"/>
        <v>-1.0499999999999999E-2</v>
      </c>
      <c r="T54" s="11">
        <f t="shared" si="2"/>
        <v>0</v>
      </c>
      <c r="U54" s="11">
        <f>+IF(S54&gt;=0,IF(S54&gt;=[1]Negatives!Q$45,1,0),0)</f>
        <v>0</v>
      </c>
      <c r="V54" s="11">
        <f>+IF(S54&lt;=0,IF(S54&lt;=[1]Negatives!Q$46,1,0),0)</f>
        <v>0</v>
      </c>
      <c r="W54" s="10"/>
      <c r="X54" s="11" t="str">
        <f>+IF(W54&lt;&gt;"",IF(W54&gt;=[1]Negatives!T$45,1,0),"")</f>
        <v/>
      </c>
      <c r="Y54" s="10">
        <v>1.95E-2</v>
      </c>
      <c r="Z54" s="11">
        <f>+IF(Y54&lt;&gt;"",IF(Y54&gt;=[1]Negatives!V$45,1,0),"")</f>
        <v>0</v>
      </c>
      <c r="AA54" s="10">
        <v>1.9000000000000003E-2</v>
      </c>
      <c r="AB54" s="11">
        <f>+IF(AA54&lt;&gt;"",IF(AA54&gt;=[1]Negatives!X$45,1,0),"")</f>
        <v>0</v>
      </c>
      <c r="AC54" s="10"/>
      <c r="AD54" s="11" t="str">
        <f>+IF(AC54&lt;&gt;"",IF(AC54&gt;=[1]Negatives!Z$45,1,0),"")</f>
        <v/>
      </c>
      <c r="AE54" s="10"/>
      <c r="AF54" s="10"/>
      <c r="AG54" s="10"/>
    </row>
    <row r="55" spans="1:39" s="5" customFormat="1" x14ac:dyDescent="0.25">
      <c r="A55" s="5" t="s">
        <v>123</v>
      </c>
      <c r="B55" s="5">
        <v>2012</v>
      </c>
      <c r="C55" s="12" t="s">
        <v>134</v>
      </c>
      <c r="D55" s="5" t="s">
        <v>135</v>
      </c>
      <c r="E55" s="13" t="s">
        <v>136</v>
      </c>
      <c r="F55" s="5" t="s">
        <v>48</v>
      </c>
      <c r="G55" s="7" t="s">
        <v>137</v>
      </c>
      <c r="H55" s="8" t="s">
        <v>50</v>
      </c>
      <c r="I55" s="5" t="s">
        <v>51</v>
      </c>
      <c r="J55" s="5" t="s">
        <v>52</v>
      </c>
      <c r="K55" s="5" t="s">
        <v>52</v>
      </c>
      <c r="L55" s="13" t="s">
        <v>138</v>
      </c>
      <c r="M55" s="13" t="s">
        <v>54</v>
      </c>
      <c r="N55" s="5">
        <v>2.0500000000000001E-2</v>
      </c>
      <c r="O55" s="5">
        <v>0.11499999999999999</v>
      </c>
      <c r="P55" s="26">
        <v>3.2000000000000001E-2</v>
      </c>
      <c r="Q55" s="10">
        <v>1.15E-2</v>
      </c>
      <c r="R55" s="10">
        <v>9.4500000000000001E-2</v>
      </c>
      <c r="S55" s="10">
        <f t="shared" si="3"/>
        <v>-8.299999999999999E-2</v>
      </c>
      <c r="T55" s="11">
        <f t="shared" si="2"/>
        <v>0</v>
      </c>
      <c r="U55" s="11">
        <f>+IF(S55&gt;=0,IF(S55&gt;=[1]Negatives!Q$45,1,0),0)</f>
        <v>0</v>
      </c>
      <c r="V55" s="11">
        <f>+IF(S55&lt;=0,IF(S55&lt;=[1]Negatives!Q$46,1,0),0)</f>
        <v>0</v>
      </c>
      <c r="W55" s="10"/>
      <c r="X55" s="11" t="str">
        <f>+IF(W55&lt;&gt;"",IF(W55&gt;=[1]Negatives!T$45,1,0),"")</f>
        <v/>
      </c>
      <c r="Y55" s="10">
        <v>1.5999999999999997E-2</v>
      </c>
      <c r="Z55" s="11">
        <f>+IF(Y55&lt;&gt;"",IF(Y55&gt;=[1]Negatives!V$45,1,0),"")</f>
        <v>0</v>
      </c>
      <c r="AA55" s="10">
        <v>1.8999999999999996E-2</v>
      </c>
      <c r="AB55" s="11">
        <f>+IF(AA55&lt;&gt;"",IF(AA55&gt;=[1]Negatives!X$45,1,0),"")</f>
        <v>0</v>
      </c>
      <c r="AC55" s="10"/>
      <c r="AD55" s="11" t="str">
        <f>+IF(AC55&lt;&gt;"",IF(AC55&gt;=[1]Negatives!Z$45,1,0),"")</f>
        <v/>
      </c>
      <c r="AE55" s="10"/>
      <c r="AF55" s="10"/>
      <c r="AG55" s="10"/>
    </row>
    <row r="56" spans="1:39" s="5" customFormat="1" x14ac:dyDescent="0.25">
      <c r="A56" s="5" t="s">
        <v>123</v>
      </c>
      <c r="B56" s="5">
        <v>2012</v>
      </c>
      <c r="C56" s="12" t="s">
        <v>139</v>
      </c>
      <c r="D56" s="5" t="s">
        <v>135</v>
      </c>
      <c r="E56" s="13" t="s">
        <v>136</v>
      </c>
      <c r="F56" s="5" t="s">
        <v>48</v>
      </c>
      <c r="G56" s="7" t="s">
        <v>137</v>
      </c>
      <c r="H56" s="8" t="s">
        <v>50</v>
      </c>
      <c r="I56" s="5" t="s">
        <v>51</v>
      </c>
      <c r="J56" s="5" t="s">
        <v>52</v>
      </c>
      <c r="K56" s="5" t="s">
        <v>52</v>
      </c>
      <c r="L56" s="13" t="s">
        <v>140</v>
      </c>
      <c r="M56" s="13" t="s">
        <v>54</v>
      </c>
      <c r="N56" s="5">
        <v>1.2E-2</v>
      </c>
      <c r="O56" s="5">
        <v>2.5999999999999999E-2</v>
      </c>
      <c r="P56" s="26">
        <v>2.0500000000000001E-2</v>
      </c>
      <c r="Q56" s="10">
        <v>8.5000000000000006E-3</v>
      </c>
      <c r="R56" s="10">
        <v>1.3999999999999999E-2</v>
      </c>
      <c r="S56" s="10">
        <f t="shared" si="3"/>
        <v>-5.4999999999999979E-3</v>
      </c>
      <c r="T56" s="11">
        <f t="shared" si="2"/>
        <v>0</v>
      </c>
      <c r="U56" s="11">
        <f>+IF(S56&gt;=0,IF(S56&gt;=[1]Negatives!Q$45,1,0),0)</f>
        <v>0</v>
      </c>
      <c r="V56" s="11">
        <f>+IF(S56&lt;=0,IF(S56&lt;=[1]Negatives!Q$46,1,0),0)</f>
        <v>0</v>
      </c>
      <c r="W56" s="10"/>
      <c r="X56" s="11" t="str">
        <f>+IF(W56&lt;&gt;"",IF(W56&gt;=[1]Negatives!T$45,1,0),"")</f>
        <v/>
      </c>
      <c r="Y56" s="10">
        <v>1.0500000000000002E-2</v>
      </c>
      <c r="Z56" s="11">
        <f>+IF(Y56&lt;&gt;"",IF(Y56&gt;=[1]Negatives!V$45,1,0),"")</f>
        <v>0</v>
      </c>
      <c r="AA56" s="10">
        <v>1.1000000000000003E-2</v>
      </c>
      <c r="AB56" s="11">
        <f>+IF(AA56&lt;&gt;"",IF(AA56&gt;=[1]Negatives!X$45,1,0),"")</f>
        <v>0</v>
      </c>
      <c r="AC56" s="10"/>
      <c r="AD56" s="11" t="str">
        <f>+IF(AC56&lt;&gt;"",IF(AC56&gt;=[1]Negatives!Z$45,1,0),"")</f>
        <v/>
      </c>
      <c r="AE56" s="10"/>
      <c r="AF56" s="10"/>
      <c r="AG56" s="10"/>
    </row>
    <row r="57" spans="1:39" s="5" customFormat="1" x14ac:dyDescent="0.25">
      <c r="A57" s="5" t="s">
        <v>123</v>
      </c>
      <c r="B57" s="5">
        <v>2012</v>
      </c>
      <c r="C57" s="12" t="s">
        <v>141</v>
      </c>
      <c r="D57" s="5" t="s">
        <v>135</v>
      </c>
      <c r="E57" s="13" t="s">
        <v>136</v>
      </c>
      <c r="F57" s="5" t="s">
        <v>48</v>
      </c>
      <c r="G57" s="7" t="s">
        <v>137</v>
      </c>
      <c r="H57" s="8" t="s">
        <v>50</v>
      </c>
      <c r="I57" s="5" t="s">
        <v>51</v>
      </c>
      <c r="J57" s="5" t="s">
        <v>52</v>
      </c>
      <c r="K57" s="5" t="s">
        <v>52</v>
      </c>
      <c r="L57" s="13" t="s">
        <v>142</v>
      </c>
      <c r="M57" s="13" t="s">
        <v>54</v>
      </c>
      <c r="N57" s="5">
        <v>3.6000000000000004E-2</v>
      </c>
      <c r="O57" s="5">
        <v>5.6000000000000001E-2</v>
      </c>
      <c r="P57" s="26">
        <v>3.3000000000000002E-2</v>
      </c>
      <c r="Q57" s="10">
        <v>-3.0000000000000027E-3</v>
      </c>
      <c r="R57" s="10">
        <v>0.02</v>
      </c>
      <c r="S57" s="10">
        <f t="shared" si="3"/>
        <v>-2.3E-2</v>
      </c>
      <c r="T57" s="11">
        <f t="shared" si="2"/>
        <v>0</v>
      </c>
      <c r="U57" s="11">
        <f>+IF(S57&gt;=0,IF(S57&gt;=[1]Negatives!Q$45,1,0),0)</f>
        <v>0</v>
      </c>
      <c r="V57" s="11">
        <f>+IF(S57&lt;=0,IF(S57&lt;=[1]Negatives!Q$46,1,0),0)</f>
        <v>0</v>
      </c>
      <c r="W57" s="10"/>
      <c r="X57" s="11" t="str">
        <f>+IF(W57&lt;&gt;"",IF(W57&gt;=[1]Negatives!T$45,1,0),"")</f>
        <v/>
      </c>
      <c r="Y57" s="10">
        <v>1.6999999999999998E-2</v>
      </c>
      <c r="Z57" s="11">
        <f>+IF(Y57&lt;&gt;"",IF(Y57&gt;=[1]Negatives!V$45,1,0),"")</f>
        <v>0</v>
      </c>
      <c r="AA57" s="10">
        <v>1.6500000000000001E-2</v>
      </c>
      <c r="AB57" s="11">
        <f>+IF(AA57&lt;&gt;"",IF(AA57&gt;=[1]Negatives!X$45,1,0),"")</f>
        <v>0</v>
      </c>
      <c r="AC57" s="10"/>
      <c r="AD57" s="11" t="str">
        <f>+IF(AC57&lt;&gt;"",IF(AC57&gt;=[1]Negatives!Z$45,1,0),"")</f>
        <v/>
      </c>
      <c r="AE57" s="10"/>
      <c r="AF57" s="10"/>
      <c r="AG57" s="10"/>
    </row>
    <row r="58" spans="1:39" s="5" customFormat="1" x14ac:dyDescent="0.25">
      <c r="A58" s="5" t="s">
        <v>123</v>
      </c>
      <c r="B58" s="5">
        <v>2012</v>
      </c>
      <c r="C58" s="12" t="s">
        <v>143</v>
      </c>
      <c r="D58" s="5" t="s">
        <v>135</v>
      </c>
      <c r="E58" s="13" t="s">
        <v>136</v>
      </c>
      <c r="F58" s="5" t="s">
        <v>48</v>
      </c>
      <c r="G58" s="7" t="s">
        <v>137</v>
      </c>
      <c r="H58" s="8" t="s">
        <v>50</v>
      </c>
      <c r="I58" s="5" t="s">
        <v>51</v>
      </c>
      <c r="J58" s="5" t="s">
        <v>52</v>
      </c>
      <c r="K58" s="5" t="s">
        <v>52</v>
      </c>
      <c r="L58" s="13" t="s">
        <v>144</v>
      </c>
      <c r="M58" s="13" t="s">
        <v>54</v>
      </c>
      <c r="N58" s="5">
        <v>1.3000000000000001E-2</v>
      </c>
      <c r="O58" s="5">
        <v>1.7499999999999998E-2</v>
      </c>
      <c r="P58" s="26">
        <v>1.4999999999999999E-2</v>
      </c>
      <c r="Q58" s="10">
        <v>2E-3</v>
      </c>
      <c r="R58" s="10">
        <v>4.4999999999999988E-3</v>
      </c>
      <c r="S58" s="10">
        <f t="shared" si="3"/>
        <v>-2.4999999999999988E-3</v>
      </c>
      <c r="T58" s="11">
        <f t="shared" si="2"/>
        <v>0</v>
      </c>
      <c r="U58" s="11">
        <f>+IF(S58&gt;=0,IF(S58&gt;=[1]Negatives!Q$45,1,0),0)</f>
        <v>0</v>
      </c>
      <c r="V58" s="11">
        <f>+IF(S58&lt;=0,IF(S58&lt;=[1]Negatives!Q$46,1,0),0)</f>
        <v>0</v>
      </c>
      <c r="W58" s="10"/>
      <c r="X58" s="11" t="str">
        <f>+IF(W58&lt;&gt;"",IF(W58&gt;=[1]Negatives!T$45,1,0),"")</f>
        <v/>
      </c>
      <c r="Y58" s="10">
        <v>1.3499999999999998E-2</v>
      </c>
      <c r="Z58" s="11">
        <f>+IF(Y58&lt;&gt;"",IF(Y58&gt;=[1]Negatives!V$45,1,0),"")</f>
        <v>0</v>
      </c>
      <c r="AA58" s="10">
        <v>1.2999999999999998E-2</v>
      </c>
      <c r="AB58" s="11">
        <f>+IF(AA58&lt;&gt;"",IF(AA58&gt;=[1]Negatives!X$45,1,0),"")</f>
        <v>0</v>
      </c>
      <c r="AC58" s="10"/>
      <c r="AD58" s="11" t="str">
        <f>+IF(AC58&lt;&gt;"",IF(AC58&gt;=[1]Negatives!Z$45,1,0),"")</f>
        <v/>
      </c>
      <c r="AE58" s="10"/>
      <c r="AF58" s="10"/>
      <c r="AG58" s="10"/>
    </row>
    <row r="59" spans="1:39" s="5" customFormat="1" x14ac:dyDescent="0.25">
      <c r="A59" s="5" t="s">
        <v>123</v>
      </c>
      <c r="B59" s="5">
        <v>2012</v>
      </c>
      <c r="C59" s="12" t="s">
        <v>145</v>
      </c>
      <c r="D59" s="5" t="s">
        <v>135</v>
      </c>
      <c r="E59" s="13" t="s">
        <v>136</v>
      </c>
      <c r="F59" s="5" t="s">
        <v>48</v>
      </c>
      <c r="G59" s="7" t="s">
        <v>137</v>
      </c>
      <c r="H59" s="8" t="s">
        <v>50</v>
      </c>
      <c r="I59" s="5" t="s">
        <v>51</v>
      </c>
      <c r="J59" s="5" t="s">
        <v>52</v>
      </c>
      <c r="K59" s="5" t="s">
        <v>52</v>
      </c>
      <c r="L59" s="13" t="s">
        <v>146</v>
      </c>
      <c r="M59" s="13" t="s">
        <v>54</v>
      </c>
      <c r="N59" s="5">
        <v>1.2999999999999999E-2</v>
      </c>
      <c r="O59" s="5">
        <v>2.1499999999999998E-2</v>
      </c>
      <c r="P59" s="26">
        <v>1.4E-2</v>
      </c>
      <c r="Q59" s="10">
        <v>1.0000000000000009E-3</v>
      </c>
      <c r="R59" s="10">
        <v>8.5000000000000006E-3</v>
      </c>
      <c r="S59" s="10">
        <f t="shared" si="3"/>
        <v>-7.499999999999998E-3</v>
      </c>
      <c r="T59" s="11">
        <f t="shared" si="2"/>
        <v>0</v>
      </c>
      <c r="U59" s="11">
        <f>+IF(S59&gt;=0,IF(S59&gt;=[1]Negatives!Q$45,1,0),0)</f>
        <v>0</v>
      </c>
      <c r="V59" s="11">
        <f>+IF(S59&lt;=0,IF(S59&lt;=[1]Negatives!Q$46,1,0),0)</f>
        <v>0</v>
      </c>
      <c r="W59" s="10"/>
      <c r="X59" s="11" t="str">
        <f>+IF(W59&lt;&gt;"",IF(W59&gt;=[1]Negatives!T$45,1,0),"")</f>
        <v/>
      </c>
      <c r="Y59" s="10">
        <v>1.6500000000000001E-2</v>
      </c>
      <c r="Z59" s="11">
        <f>+IF(Y59&lt;&gt;"",IF(Y59&gt;=[1]Negatives!V$45,1,0),"")</f>
        <v>0</v>
      </c>
      <c r="AA59" s="10">
        <v>1.0999999999999999E-2</v>
      </c>
      <c r="AB59" s="11">
        <f>+IF(AA59&lt;&gt;"",IF(AA59&gt;=[1]Negatives!X$45,1,0),"")</f>
        <v>0</v>
      </c>
      <c r="AC59" s="10"/>
      <c r="AD59" s="11" t="str">
        <f>+IF(AC59&lt;&gt;"",IF(AC59&gt;=[1]Negatives!Z$45,1,0),"")</f>
        <v/>
      </c>
      <c r="AE59" s="10"/>
      <c r="AF59" s="10"/>
      <c r="AG59" s="10"/>
    </row>
    <row r="60" spans="1:39" x14ac:dyDescent="0.25">
      <c r="A60" s="1" t="s">
        <v>123</v>
      </c>
      <c r="B60" s="1">
        <v>2012</v>
      </c>
      <c r="C60" s="14" t="s">
        <v>124</v>
      </c>
      <c r="D60" s="15" t="s">
        <v>46</v>
      </c>
      <c r="E60" s="15" t="s">
        <v>47</v>
      </c>
      <c r="F60" s="1" t="s">
        <v>48</v>
      </c>
      <c r="G60" s="8" t="s">
        <v>49</v>
      </c>
      <c r="H60" s="7" t="s">
        <v>50</v>
      </c>
      <c r="I60" s="1" t="s">
        <v>147</v>
      </c>
      <c r="J60" s="1" t="s">
        <v>68</v>
      </c>
      <c r="K60" s="1" t="s">
        <v>68</v>
      </c>
      <c r="L60" s="15" t="s">
        <v>148</v>
      </c>
      <c r="M60" s="15" t="s">
        <v>54</v>
      </c>
      <c r="N60" s="1">
        <v>1.4499999999999999E-2</v>
      </c>
      <c r="O60" s="1">
        <v>7.6000000000000012E-2</v>
      </c>
      <c r="P60" s="27">
        <v>4.1999999999999996E-2</v>
      </c>
      <c r="Q60" s="16">
        <v>2.75E-2</v>
      </c>
      <c r="R60" s="16">
        <v>6.1500000000000006E-2</v>
      </c>
      <c r="S60" s="16">
        <f t="shared" si="3"/>
        <v>-3.4000000000000016E-2</v>
      </c>
      <c r="T60" s="17">
        <f t="shared" si="2"/>
        <v>0</v>
      </c>
      <c r="U60" s="17">
        <f>+IF(S60&gt;=0,IF(S60&gt;=[1]Negatives!Q$45,1,0),0)</f>
        <v>0</v>
      </c>
      <c r="V60" s="17">
        <f>+IF(S60&lt;=0,IF(S60&lt;=[1]Negatives!Q$46,1,0),0)</f>
        <v>0</v>
      </c>
      <c r="W60" s="16"/>
      <c r="X60" s="17" t="str">
        <f>+IF(W60&lt;&gt;"",IF(W60&gt;=[1]Negatives!T$45,1,0),"")</f>
        <v/>
      </c>
      <c r="Y60" s="16">
        <v>4.5999999999999999E-2</v>
      </c>
      <c r="Z60" s="17">
        <f>+IF(Y60&lt;&gt;"",IF(Y60&gt;=[1]Negatives!V$45,1,0),"")</f>
        <v>0</v>
      </c>
      <c r="AA60" s="16">
        <v>6.4500000000000002E-2</v>
      </c>
      <c r="AB60" s="17">
        <f>+IF(AA60&lt;&gt;"",IF(AA60&gt;=[1]Negatives!X$45,1,0),"")</f>
        <v>0</v>
      </c>
      <c r="AC60" s="16"/>
      <c r="AD60" s="17" t="str">
        <f>+IF(AC60&lt;&gt;"",IF(AC60&gt;=[1]Negatives!Z$45,1,0),"")</f>
        <v/>
      </c>
      <c r="AE60" s="16"/>
      <c r="AF60" s="16"/>
      <c r="AG60" s="16"/>
    </row>
    <row r="61" spans="1:39" x14ac:dyDescent="0.25">
      <c r="A61" s="1" t="s">
        <v>123</v>
      </c>
      <c r="B61" s="1">
        <v>2012</v>
      </c>
      <c r="C61" s="14" t="s">
        <v>126</v>
      </c>
      <c r="D61" s="15" t="s">
        <v>46</v>
      </c>
      <c r="E61" s="15" t="s">
        <v>47</v>
      </c>
      <c r="F61" s="1" t="s">
        <v>48</v>
      </c>
      <c r="G61" s="8" t="s">
        <v>49</v>
      </c>
      <c r="H61" s="7" t="s">
        <v>50</v>
      </c>
      <c r="I61" s="1" t="s">
        <v>147</v>
      </c>
      <c r="J61" s="1" t="s">
        <v>68</v>
      </c>
      <c r="K61" s="1" t="s">
        <v>68</v>
      </c>
      <c r="L61" s="15" t="s">
        <v>149</v>
      </c>
      <c r="M61" s="15" t="s">
        <v>54</v>
      </c>
      <c r="N61" s="1">
        <v>1.9499999999999997E-2</v>
      </c>
      <c r="O61" s="1">
        <v>0.96699999999999997</v>
      </c>
      <c r="P61" s="27">
        <v>0.2175</v>
      </c>
      <c r="Q61" s="16">
        <v>0.19800000000000001</v>
      </c>
      <c r="R61" s="16">
        <v>0.94750000000000001</v>
      </c>
      <c r="S61" s="16">
        <f t="shared" si="3"/>
        <v>-0.74949999999999994</v>
      </c>
      <c r="T61" s="17">
        <f t="shared" si="2"/>
        <v>0</v>
      </c>
      <c r="U61" s="17">
        <f>+IF(S61&gt;=0,IF(S61&gt;=[1]Negatives!Q$45,1,0),0)</f>
        <v>0</v>
      </c>
      <c r="V61" s="17">
        <f>+IF(S61&lt;=0,IF(S61&lt;=[1]Negatives!Q$46,1,0),0)</f>
        <v>1</v>
      </c>
      <c r="W61" s="16"/>
      <c r="X61" s="17" t="str">
        <f>+IF(W61&lt;&gt;"",IF(W61&gt;=[1]Negatives!T$45,1,0),"")</f>
        <v/>
      </c>
      <c r="Y61" s="16">
        <v>2.1999999999999999E-2</v>
      </c>
      <c r="Z61" s="17">
        <f>+IF(Y61&lt;&gt;"",IF(Y61&gt;=[1]Negatives!V$45,1,0),"")</f>
        <v>0</v>
      </c>
      <c r="AA61" s="16">
        <v>1.8499999999999996E-2</v>
      </c>
      <c r="AB61" s="17">
        <f>+IF(AA61&lt;&gt;"",IF(AA61&gt;=[1]Negatives!X$45,1,0),"")</f>
        <v>0</v>
      </c>
      <c r="AC61" s="16"/>
      <c r="AD61" s="17" t="str">
        <f>+IF(AC61&lt;&gt;"",IF(AC61&gt;=[1]Negatives!Z$45,1,0),"")</f>
        <v/>
      </c>
      <c r="AE61" s="16"/>
      <c r="AF61" s="16"/>
      <c r="AG61" s="16"/>
    </row>
    <row r="62" spans="1:39" x14ac:dyDescent="0.25">
      <c r="A62" s="1" t="s">
        <v>123</v>
      </c>
      <c r="B62" s="1">
        <v>2012</v>
      </c>
      <c r="C62" s="14" t="s">
        <v>128</v>
      </c>
      <c r="D62" s="15" t="s">
        <v>46</v>
      </c>
      <c r="E62" s="15" t="s">
        <v>47</v>
      </c>
      <c r="F62" s="1" t="s">
        <v>48</v>
      </c>
      <c r="G62" s="8" t="s">
        <v>49</v>
      </c>
      <c r="H62" s="7" t="s">
        <v>50</v>
      </c>
      <c r="I62" s="1" t="s">
        <v>147</v>
      </c>
      <c r="J62" s="1" t="s">
        <v>68</v>
      </c>
      <c r="K62" s="1" t="s">
        <v>68</v>
      </c>
      <c r="L62" s="15" t="s">
        <v>150</v>
      </c>
      <c r="M62" s="15" t="s">
        <v>54</v>
      </c>
      <c r="N62" s="1">
        <v>1.6500000000000004E-2</v>
      </c>
      <c r="O62" s="1">
        <v>0.55299999999999994</v>
      </c>
      <c r="P62" s="27">
        <v>0.24249999999999999</v>
      </c>
      <c r="Q62" s="16">
        <v>0.22600000000000001</v>
      </c>
      <c r="R62" s="16">
        <v>0.53649999999999998</v>
      </c>
      <c r="S62" s="16">
        <f t="shared" si="3"/>
        <v>-0.31049999999999994</v>
      </c>
      <c r="T62" s="17">
        <f t="shared" si="2"/>
        <v>0</v>
      </c>
      <c r="U62" s="17">
        <f>+IF(S62&gt;=0,IF(S62&gt;=[1]Negatives!Q$45,1,0),0)</f>
        <v>0</v>
      </c>
      <c r="V62" s="17">
        <f>+IF(S62&lt;=0,IF(S62&lt;=[1]Negatives!Q$46,1,0),0)</f>
        <v>0</v>
      </c>
      <c r="W62" s="16"/>
      <c r="X62" s="17" t="str">
        <f>+IF(W62&lt;&gt;"",IF(W62&gt;=[1]Negatives!T$45,1,0),"")</f>
        <v/>
      </c>
      <c r="Y62" s="16">
        <v>5.3999999999999999E-2</v>
      </c>
      <c r="Z62" s="17">
        <f>+IF(Y62&lt;&gt;"",IF(Y62&gt;=[1]Negatives!V$45,1,0),"")</f>
        <v>0</v>
      </c>
      <c r="AA62" s="16">
        <v>4.3999999999999997E-2</v>
      </c>
      <c r="AB62" s="17">
        <f>+IF(AA62&lt;&gt;"",IF(AA62&gt;=[1]Negatives!X$45,1,0),"")</f>
        <v>0</v>
      </c>
      <c r="AC62" s="16"/>
      <c r="AD62" s="17" t="str">
        <f>+IF(AC62&lt;&gt;"",IF(AC62&gt;=[1]Negatives!Z$45,1,0),"")</f>
        <v/>
      </c>
      <c r="AE62" s="16"/>
      <c r="AF62" s="16"/>
      <c r="AG62" s="16"/>
    </row>
    <row r="63" spans="1:39" x14ac:dyDescent="0.25">
      <c r="A63" s="1" t="s">
        <v>123</v>
      </c>
      <c r="B63" s="1">
        <v>2012</v>
      </c>
      <c r="C63" s="14" t="s">
        <v>130</v>
      </c>
      <c r="D63" s="15" t="s">
        <v>46</v>
      </c>
      <c r="E63" s="15" t="s">
        <v>47</v>
      </c>
      <c r="F63" s="1" t="s">
        <v>48</v>
      </c>
      <c r="G63" s="8" t="s">
        <v>49</v>
      </c>
      <c r="H63" s="7" t="s">
        <v>50</v>
      </c>
      <c r="I63" s="1" t="s">
        <v>147</v>
      </c>
      <c r="J63" s="1" t="s">
        <v>68</v>
      </c>
      <c r="K63" s="1" t="s">
        <v>68</v>
      </c>
      <c r="L63" s="15" t="s">
        <v>151</v>
      </c>
      <c r="M63" s="15" t="s">
        <v>54</v>
      </c>
      <c r="N63" s="1">
        <v>1.2E-2</v>
      </c>
      <c r="O63" s="1">
        <v>1.105</v>
      </c>
      <c r="P63" s="27">
        <v>0.34699999999999998</v>
      </c>
      <c r="Q63" s="16">
        <v>0.33499999999999996</v>
      </c>
      <c r="R63" s="16">
        <v>1.093</v>
      </c>
      <c r="S63" s="16">
        <f t="shared" si="3"/>
        <v>-0.75800000000000001</v>
      </c>
      <c r="T63" s="17">
        <f t="shared" si="2"/>
        <v>0</v>
      </c>
      <c r="U63" s="17">
        <f>+IF(S63&gt;=0,IF(S63&gt;=[1]Negatives!Q$45,1,0),0)</f>
        <v>0</v>
      </c>
      <c r="V63" s="17">
        <f>+IF(S63&lt;=0,IF(S63&lt;=[1]Negatives!Q$46,1,0),0)</f>
        <v>1</v>
      </c>
      <c r="W63" s="16"/>
      <c r="X63" s="17" t="str">
        <f>+IF(W63&lt;&gt;"",IF(W63&gt;=[1]Negatives!T$45,1,0),"")</f>
        <v/>
      </c>
      <c r="Y63" s="16">
        <v>2.6500000000000003E-2</v>
      </c>
      <c r="Z63" s="17">
        <f>+IF(Y63&lt;&gt;"",IF(Y63&gt;=[1]Negatives!V$45,1,0),"")</f>
        <v>0</v>
      </c>
      <c r="AA63" s="16">
        <v>2.4999999999999998E-2</v>
      </c>
      <c r="AB63" s="17">
        <f>+IF(AA63&lt;&gt;"",IF(AA63&gt;=[1]Negatives!X$45,1,0),"")</f>
        <v>0</v>
      </c>
      <c r="AC63" s="16"/>
      <c r="AD63" s="17" t="str">
        <f>+IF(AC63&lt;&gt;"",IF(AC63&gt;=[1]Negatives!Z$45,1,0),"")</f>
        <v/>
      </c>
      <c r="AE63" s="16"/>
      <c r="AF63" s="16"/>
      <c r="AG63" s="16"/>
    </row>
    <row r="64" spans="1:39" x14ac:dyDescent="0.25">
      <c r="A64" s="1" t="s">
        <v>123</v>
      </c>
      <c r="B64" s="1">
        <v>2012</v>
      </c>
      <c r="C64" s="14" t="s">
        <v>132</v>
      </c>
      <c r="D64" s="15" t="s">
        <v>46</v>
      </c>
      <c r="E64" s="15" t="s">
        <v>47</v>
      </c>
      <c r="F64" s="1" t="s">
        <v>48</v>
      </c>
      <c r="G64" s="8" t="s">
        <v>49</v>
      </c>
      <c r="H64" s="7" t="s">
        <v>50</v>
      </c>
      <c r="I64" s="1" t="s">
        <v>147</v>
      </c>
      <c r="J64" s="1" t="s">
        <v>68</v>
      </c>
      <c r="K64" s="1" t="s">
        <v>68</v>
      </c>
      <c r="L64" s="15" t="s">
        <v>152</v>
      </c>
      <c r="M64" s="15" t="s">
        <v>54</v>
      </c>
      <c r="N64" s="1">
        <v>1.4000000000000002E-2</v>
      </c>
      <c r="O64" s="1">
        <v>0.27400000000000002</v>
      </c>
      <c r="P64" s="27">
        <v>0.11299999999999999</v>
      </c>
      <c r="Q64" s="16">
        <v>9.8999999999999991E-2</v>
      </c>
      <c r="R64" s="16">
        <v>0.26</v>
      </c>
      <c r="S64" s="16">
        <f t="shared" si="3"/>
        <v>-0.16100000000000003</v>
      </c>
      <c r="T64" s="17">
        <f t="shared" si="2"/>
        <v>0</v>
      </c>
      <c r="U64" s="17">
        <f>+IF(S64&gt;=0,IF(S64&gt;=[1]Negatives!Q$45,1,0),0)</f>
        <v>0</v>
      </c>
      <c r="V64" s="17">
        <f>+IF(S64&lt;=0,IF(S64&lt;=[1]Negatives!Q$46,1,0),0)</f>
        <v>0</v>
      </c>
      <c r="W64" s="16"/>
      <c r="X64" s="17" t="str">
        <f>+IF(W64&lt;&gt;"",IF(W64&gt;=[1]Negatives!T$45,1,0),"")</f>
        <v/>
      </c>
      <c r="Y64" s="16">
        <v>2.5999999999999999E-2</v>
      </c>
      <c r="Z64" s="17">
        <f>+IF(Y64&lt;&gt;"",IF(Y64&gt;=[1]Negatives!V$45,1,0),"")</f>
        <v>0</v>
      </c>
      <c r="AA64" s="16">
        <v>2.2500000000000003E-2</v>
      </c>
      <c r="AB64" s="17">
        <f>+IF(AA64&lt;&gt;"",IF(AA64&gt;=[1]Negatives!X$45,1,0),"")</f>
        <v>0</v>
      </c>
      <c r="AC64" s="16"/>
      <c r="AD64" s="17" t="str">
        <f>+IF(AC64&lt;&gt;"",IF(AC64&gt;=[1]Negatives!Z$45,1,0),"")</f>
        <v/>
      </c>
      <c r="AE64" s="16"/>
      <c r="AF64" s="16"/>
      <c r="AG64" s="16"/>
    </row>
    <row r="65" spans="1:33" x14ac:dyDescent="0.25">
      <c r="A65" s="1" t="s">
        <v>123</v>
      </c>
      <c r="B65" s="1">
        <v>2012</v>
      </c>
      <c r="C65" s="14" t="s">
        <v>134</v>
      </c>
      <c r="D65" s="1" t="s">
        <v>135</v>
      </c>
      <c r="E65" s="13" t="s">
        <v>136</v>
      </c>
      <c r="F65" s="1" t="s">
        <v>48</v>
      </c>
      <c r="G65" s="8" t="s">
        <v>137</v>
      </c>
      <c r="H65" s="7" t="s">
        <v>50</v>
      </c>
      <c r="I65" s="1" t="s">
        <v>147</v>
      </c>
      <c r="J65" s="1" t="s">
        <v>68</v>
      </c>
      <c r="K65" s="1" t="s">
        <v>68</v>
      </c>
      <c r="L65" s="15" t="s">
        <v>153</v>
      </c>
      <c r="M65" s="15" t="s">
        <v>54</v>
      </c>
      <c r="N65" s="1">
        <v>3.6000000000000004E-2</v>
      </c>
      <c r="O65" s="1">
        <v>2.6500000000000003E-2</v>
      </c>
      <c r="P65" s="27">
        <v>1.0999999999999999E-2</v>
      </c>
      <c r="Q65" s="16">
        <v>-2.5000000000000001E-2</v>
      </c>
      <c r="R65" s="16">
        <v>-9.499999999999998E-3</v>
      </c>
      <c r="S65" s="16">
        <f t="shared" si="3"/>
        <v>-1.5500000000000003E-2</v>
      </c>
      <c r="T65" s="17">
        <f t="shared" si="2"/>
        <v>0</v>
      </c>
      <c r="U65" s="17">
        <f>+IF(S65&gt;=0,IF(S65&gt;=[1]Negatives!Q$45,1,0),0)</f>
        <v>0</v>
      </c>
      <c r="V65" s="17">
        <f>+IF(S65&lt;=0,IF(S65&lt;=[1]Negatives!Q$46,1,0),0)</f>
        <v>0</v>
      </c>
      <c r="W65" s="16"/>
      <c r="X65" s="17" t="str">
        <f>+IF(W65&lt;&gt;"",IF(W65&gt;=[1]Negatives!T$45,1,0),"")</f>
        <v/>
      </c>
      <c r="Y65" s="16">
        <v>4.5999999999999999E-2</v>
      </c>
      <c r="Z65" s="17">
        <f>+IF(Y65&lt;&gt;"",IF(Y65&gt;=[1]Negatives!V$45,1,0),"")</f>
        <v>0</v>
      </c>
      <c r="AA65" s="16">
        <v>1.7500000000000002E-2</v>
      </c>
      <c r="AB65" s="17">
        <f>+IF(AA65&lt;&gt;"",IF(AA65&gt;=[1]Negatives!X$45,1,0),"")</f>
        <v>0</v>
      </c>
      <c r="AC65" s="16"/>
      <c r="AD65" s="17" t="str">
        <f>+IF(AC65&lt;&gt;"",IF(AC65&gt;=[1]Negatives!Z$45,1,0),"")</f>
        <v/>
      </c>
      <c r="AE65" s="16"/>
      <c r="AF65" s="16"/>
      <c r="AG65" s="16"/>
    </row>
    <row r="66" spans="1:33" x14ac:dyDescent="0.25">
      <c r="A66" s="1" t="s">
        <v>123</v>
      </c>
      <c r="B66" s="1">
        <v>2012</v>
      </c>
      <c r="C66" s="14" t="s">
        <v>139</v>
      </c>
      <c r="D66" s="1" t="s">
        <v>135</v>
      </c>
      <c r="E66" s="13" t="s">
        <v>136</v>
      </c>
      <c r="F66" s="1" t="s">
        <v>48</v>
      </c>
      <c r="G66" s="8" t="s">
        <v>137</v>
      </c>
      <c r="H66" s="7" t="s">
        <v>50</v>
      </c>
      <c r="I66" s="1" t="s">
        <v>147</v>
      </c>
      <c r="J66" s="1" t="s">
        <v>68</v>
      </c>
      <c r="K66" s="1" t="s">
        <v>68</v>
      </c>
      <c r="L66" s="15" t="s">
        <v>154</v>
      </c>
      <c r="M66" s="15" t="s">
        <v>54</v>
      </c>
      <c r="N66" s="1">
        <v>1.3000000000000001E-2</v>
      </c>
      <c r="O66" s="1">
        <v>2.8500000000000001E-2</v>
      </c>
      <c r="P66" s="27">
        <v>3.5000000000000003E-2</v>
      </c>
      <c r="Q66" s="16">
        <v>2.2000000000000002E-2</v>
      </c>
      <c r="R66" s="16">
        <v>1.5500000000000003E-2</v>
      </c>
      <c r="S66" s="16">
        <f t="shared" si="3"/>
        <v>6.5000000000000023E-3</v>
      </c>
      <c r="T66" s="17">
        <f t="shared" ref="T66:T99" si="4">+IF(S66&gt;=0.1,1,0)</f>
        <v>0</v>
      </c>
      <c r="U66" s="17">
        <f>+IF(S66&gt;=0,IF(S66&gt;=[1]Negatives!Q$45,1,0),0)</f>
        <v>0</v>
      </c>
      <c r="V66" s="17">
        <f>+IF(S66&lt;=0,IF(S66&lt;=[1]Negatives!Q$46,1,0),0)</f>
        <v>0</v>
      </c>
      <c r="W66" s="16"/>
      <c r="X66" s="17" t="str">
        <f>+IF(W66&lt;&gt;"",IF(W66&gt;=[1]Negatives!T$45,1,0),"")</f>
        <v/>
      </c>
      <c r="Y66" s="16">
        <v>2.2499999999999999E-2</v>
      </c>
      <c r="Z66" s="17">
        <f>+IF(Y66&lt;&gt;"",IF(Y66&gt;=[1]Negatives!V$45,1,0),"")</f>
        <v>0</v>
      </c>
      <c r="AA66" s="16">
        <v>1.2500000000000001E-2</v>
      </c>
      <c r="AB66" s="17">
        <f>+IF(AA66&lt;&gt;"",IF(AA66&gt;=[1]Negatives!X$45,1,0),"")</f>
        <v>0</v>
      </c>
      <c r="AC66" s="16"/>
      <c r="AD66" s="17" t="str">
        <f>+IF(AC66&lt;&gt;"",IF(AC66&gt;=[1]Negatives!Z$45,1,0),"")</f>
        <v/>
      </c>
      <c r="AE66" s="16"/>
      <c r="AF66" s="16"/>
      <c r="AG66" s="16"/>
    </row>
    <row r="67" spans="1:33" x14ac:dyDescent="0.25">
      <c r="A67" s="1" t="s">
        <v>123</v>
      </c>
      <c r="B67" s="1">
        <v>2012</v>
      </c>
      <c r="C67" s="14" t="s">
        <v>141</v>
      </c>
      <c r="D67" s="1" t="s">
        <v>135</v>
      </c>
      <c r="E67" s="13" t="s">
        <v>136</v>
      </c>
      <c r="F67" s="1" t="s">
        <v>48</v>
      </c>
      <c r="G67" s="8" t="s">
        <v>137</v>
      </c>
      <c r="H67" s="7" t="s">
        <v>50</v>
      </c>
      <c r="I67" s="1" t="s">
        <v>147</v>
      </c>
      <c r="J67" s="1" t="s">
        <v>68</v>
      </c>
      <c r="K67" s="1" t="s">
        <v>68</v>
      </c>
      <c r="L67" s="15" t="s">
        <v>155</v>
      </c>
      <c r="M67" s="15" t="s">
        <v>54</v>
      </c>
      <c r="N67" s="1">
        <v>9.9999999999999985E-3</v>
      </c>
      <c r="O67" s="1">
        <v>2.6500000000000003E-2</v>
      </c>
      <c r="P67" s="27">
        <v>2.0999999999999998E-2</v>
      </c>
      <c r="Q67" s="16">
        <v>1.0999999999999999E-2</v>
      </c>
      <c r="R67" s="16">
        <v>1.6500000000000004E-2</v>
      </c>
      <c r="S67" s="16">
        <f t="shared" si="3"/>
        <v>-5.5000000000000049E-3</v>
      </c>
      <c r="T67" s="17">
        <f t="shared" si="4"/>
        <v>0</v>
      </c>
      <c r="U67" s="17">
        <f>+IF(S67&gt;=0,IF(S67&gt;=[1]Negatives!Q$45,1,0),0)</f>
        <v>0</v>
      </c>
      <c r="V67" s="17">
        <f>+IF(S67&lt;=0,IF(S67&lt;=[1]Negatives!Q$46,1,0),0)</f>
        <v>0</v>
      </c>
      <c r="W67" s="16"/>
      <c r="X67" s="17" t="str">
        <f>+IF(W67&lt;&gt;"",IF(W67&gt;=[1]Negatives!T$45,1,0),"")</f>
        <v/>
      </c>
      <c r="Y67" s="16">
        <v>7.6500000000000012E-2</v>
      </c>
      <c r="Z67" s="17">
        <f>+IF(Y67&lt;&gt;"",IF(Y67&gt;=[1]Negatives!V$45,1,0),"")</f>
        <v>0</v>
      </c>
      <c r="AA67" s="16">
        <v>3.2000000000000001E-2</v>
      </c>
      <c r="AB67" s="17">
        <f>+IF(AA67&lt;&gt;"",IF(AA67&gt;=[1]Negatives!X$45,1,0),"")</f>
        <v>0</v>
      </c>
      <c r="AC67" s="16"/>
      <c r="AD67" s="17" t="str">
        <f>+IF(AC67&lt;&gt;"",IF(AC67&gt;=[1]Negatives!Z$45,1,0),"")</f>
        <v/>
      </c>
      <c r="AE67" s="16"/>
      <c r="AF67" s="16"/>
      <c r="AG67" s="16"/>
    </row>
    <row r="68" spans="1:33" x14ac:dyDescent="0.25">
      <c r="A68" s="1" t="s">
        <v>123</v>
      </c>
      <c r="B68" s="1">
        <v>2012</v>
      </c>
      <c r="C68" s="14" t="s">
        <v>143</v>
      </c>
      <c r="D68" s="1" t="s">
        <v>135</v>
      </c>
      <c r="E68" s="13" t="s">
        <v>136</v>
      </c>
      <c r="F68" s="1" t="s">
        <v>48</v>
      </c>
      <c r="G68" s="8" t="s">
        <v>137</v>
      </c>
      <c r="H68" s="7" t="s">
        <v>50</v>
      </c>
      <c r="I68" s="1" t="s">
        <v>147</v>
      </c>
      <c r="J68" s="1" t="s">
        <v>68</v>
      </c>
      <c r="K68" s="1" t="s">
        <v>68</v>
      </c>
      <c r="L68" s="15" t="s">
        <v>156</v>
      </c>
      <c r="M68" s="15" t="s">
        <v>54</v>
      </c>
      <c r="N68" s="1">
        <v>9.0000000000000011E-3</v>
      </c>
      <c r="O68" s="1">
        <v>1.4500000000000002E-2</v>
      </c>
      <c r="P68" s="27">
        <v>0.1045</v>
      </c>
      <c r="Q68" s="16">
        <v>9.5499999999999988E-2</v>
      </c>
      <c r="R68" s="16">
        <v>5.5000000000000005E-3</v>
      </c>
      <c r="S68" s="16">
        <f t="shared" si="3"/>
        <v>0.09</v>
      </c>
      <c r="T68" s="17">
        <f t="shared" si="4"/>
        <v>0</v>
      </c>
      <c r="U68" s="17">
        <f>+IF(S68&gt;=0,IF(S68&gt;=[1]Negatives!Q$45,1,0),0)</f>
        <v>0</v>
      </c>
      <c r="V68" s="17">
        <f>+IF(S68&lt;=0,IF(S68&lt;=[1]Negatives!Q$46,1,0),0)</f>
        <v>0</v>
      </c>
      <c r="W68" s="16"/>
      <c r="X68" s="17" t="str">
        <f>+IF(W68&lt;&gt;"",IF(W68&gt;=[1]Negatives!T$45,1,0),"")</f>
        <v/>
      </c>
      <c r="Y68" s="16">
        <v>1.6499999999999997E-2</v>
      </c>
      <c r="Z68" s="17">
        <f>+IF(Y68&lt;&gt;"",IF(Y68&gt;=[1]Negatives!V$45,1,0),"")</f>
        <v>0</v>
      </c>
      <c r="AA68" s="16">
        <v>2.0999999999999998E-2</v>
      </c>
      <c r="AB68" s="17">
        <f>+IF(AA68&lt;&gt;"",IF(AA68&gt;=[1]Negatives!X$45,1,0),"")</f>
        <v>0</v>
      </c>
      <c r="AC68" s="16"/>
      <c r="AD68" s="17" t="str">
        <f>+IF(AC68&lt;&gt;"",IF(AC68&gt;=[1]Negatives!Z$45,1,0),"")</f>
        <v/>
      </c>
      <c r="AE68" s="16"/>
      <c r="AF68" s="16"/>
      <c r="AG68" s="16"/>
    </row>
    <row r="69" spans="1:33" x14ac:dyDescent="0.25">
      <c r="A69" s="1" t="s">
        <v>123</v>
      </c>
      <c r="B69" s="1">
        <v>2012</v>
      </c>
      <c r="C69" s="14" t="s">
        <v>145</v>
      </c>
      <c r="D69" s="1" t="s">
        <v>135</v>
      </c>
      <c r="E69" s="13" t="s">
        <v>136</v>
      </c>
      <c r="F69" s="1" t="s">
        <v>48</v>
      </c>
      <c r="G69" s="8" t="s">
        <v>137</v>
      </c>
      <c r="H69" s="7" t="s">
        <v>50</v>
      </c>
      <c r="I69" s="1" t="s">
        <v>147</v>
      </c>
      <c r="J69" s="1" t="s">
        <v>68</v>
      </c>
      <c r="K69" s="1" t="s">
        <v>68</v>
      </c>
      <c r="L69" s="15" t="s">
        <v>157</v>
      </c>
      <c r="M69" s="15" t="s">
        <v>54</v>
      </c>
      <c r="N69" s="1">
        <v>8.4999999999999971E-3</v>
      </c>
      <c r="O69" s="1">
        <v>3.4000000000000002E-2</v>
      </c>
      <c r="P69" s="27">
        <v>1.8499999999999999E-2</v>
      </c>
      <c r="Q69" s="16">
        <v>1.0000000000000002E-2</v>
      </c>
      <c r="R69" s="16">
        <v>2.5500000000000005E-2</v>
      </c>
      <c r="S69" s="16">
        <f t="shared" si="3"/>
        <v>-1.5500000000000003E-2</v>
      </c>
      <c r="T69" s="17">
        <f t="shared" si="4"/>
        <v>0</v>
      </c>
      <c r="U69" s="17">
        <f>+IF(S69&gt;=0,IF(S69&gt;=[1]Negatives!Q$45,1,0),0)</f>
        <v>0</v>
      </c>
      <c r="V69" s="17">
        <f>+IF(S69&lt;=0,IF(S69&lt;=[1]Negatives!Q$46,1,0),0)</f>
        <v>0</v>
      </c>
      <c r="W69" s="16"/>
      <c r="X69" s="17" t="str">
        <f>+IF(W69&lt;&gt;"",IF(W69&gt;=[1]Negatives!T$45,1,0),"")</f>
        <v/>
      </c>
      <c r="Y69" s="16">
        <v>3.3500000000000002E-2</v>
      </c>
      <c r="Z69" s="17">
        <f>+IF(Y69&lt;&gt;"",IF(Y69&gt;=[1]Negatives!V$45,1,0),"")</f>
        <v>0</v>
      </c>
      <c r="AA69" s="16">
        <v>4.3499999999999997E-2</v>
      </c>
      <c r="AB69" s="17">
        <f>+IF(AA69&lt;&gt;"",IF(AA69&gt;=[1]Negatives!X$45,1,0),"")</f>
        <v>0</v>
      </c>
      <c r="AC69" s="16"/>
      <c r="AD69" s="17" t="str">
        <f>+IF(AC69&lt;&gt;"",IF(AC69&gt;=[1]Negatives!Z$45,1,0),"")</f>
        <v/>
      </c>
      <c r="AE69" s="16"/>
      <c r="AF69" s="16"/>
      <c r="AG69" s="16"/>
    </row>
    <row r="70" spans="1:33" s="5" customFormat="1" x14ac:dyDescent="0.25">
      <c r="A70" s="5" t="s">
        <v>123</v>
      </c>
      <c r="B70" s="5">
        <v>2012</v>
      </c>
      <c r="C70" s="12" t="s">
        <v>124</v>
      </c>
      <c r="D70" s="13" t="s">
        <v>46</v>
      </c>
      <c r="E70" s="13" t="s">
        <v>47</v>
      </c>
      <c r="F70" s="5" t="s">
        <v>48</v>
      </c>
      <c r="G70" s="7" t="s">
        <v>49</v>
      </c>
      <c r="H70" s="8" t="s">
        <v>50</v>
      </c>
      <c r="I70" s="5" t="s">
        <v>158</v>
      </c>
      <c r="J70" s="5" t="s">
        <v>76</v>
      </c>
      <c r="K70" s="5" t="s">
        <v>76</v>
      </c>
      <c r="L70" s="13" t="s">
        <v>159</v>
      </c>
      <c r="M70" s="13" t="s">
        <v>54</v>
      </c>
      <c r="N70" s="5">
        <v>1.7500000000000002E-2</v>
      </c>
      <c r="O70" s="5">
        <v>0.57399999999999995</v>
      </c>
      <c r="P70" s="26">
        <v>1.18</v>
      </c>
      <c r="Q70" s="10">
        <v>1.1625000000000001</v>
      </c>
      <c r="R70" s="10">
        <v>0.55649999999999999</v>
      </c>
      <c r="S70" s="10">
        <f t="shared" si="3"/>
        <v>0.60599999999999998</v>
      </c>
      <c r="T70" s="11">
        <f t="shared" si="4"/>
        <v>1</v>
      </c>
      <c r="U70" s="11">
        <f>+IF(S70&gt;=0,IF(S70&gt;=[1]Negatives!Q$45,1,0),0)</f>
        <v>1</v>
      </c>
      <c r="V70" s="11">
        <f>+IF(S70&lt;=0,IF(S70&lt;=[1]Negatives!Q$46,1,0),0)</f>
        <v>0</v>
      </c>
      <c r="W70" s="10"/>
      <c r="X70" s="11" t="str">
        <f>+IF(W70&lt;&gt;"",IF(W70&gt;=[1]Negatives!T$45,1,0),"")</f>
        <v/>
      </c>
      <c r="Y70" s="10">
        <v>7.3000000000000009E-2</v>
      </c>
      <c r="Z70" s="11">
        <f>+IF(Y70&lt;&gt;"",IF(Y70&gt;=[1]Negatives!V$45,1,0),"")</f>
        <v>0</v>
      </c>
      <c r="AA70" s="10">
        <v>9.5000000000000001E-2</v>
      </c>
      <c r="AB70" s="11">
        <f>+IF(AA70&lt;&gt;"",IF(AA70&gt;=[1]Negatives!X$45,1,0),"")</f>
        <v>0</v>
      </c>
      <c r="AC70" s="10"/>
      <c r="AD70" s="11" t="str">
        <f>+IF(AC70&lt;&gt;"",IF(AC70&gt;=[1]Negatives!Z$45,1,0),"")</f>
        <v/>
      </c>
      <c r="AE70" s="10"/>
      <c r="AF70" s="10"/>
      <c r="AG70" s="10"/>
    </row>
    <row r="71" spans="1:33" s="5" customFormat="1" x14ac:dyDescent="0.25">
      <c r="A71" s="5" t="s">
        <v>123</v>
      </c>
      <c r="B71" s="5">
        <v>2012</v>
      </c>
      <c r="C71" s="12" t="s">
        <v>126</v>
      </c>
      <c r="D71" s="13" t="s">
        <v>46</v>
      </c>
      <c r="E71" s="13" t="s">
        <v>47</v>
      </c>
      <c r="F71" s="5" t="s">
        <v>48</v>
      </c>
      <c r="G71" s="7" t="s">
        <v>49</v>
      </c>
      <c r="H71" s="8" t="s">
        <v>50</v>
      </c>
      <c r="I71" s="5" t="s">
        <v>158</v>
      </c>
      <c r="J71" s="5" t="s">
        <v>76</v>
      </c>
      <c r="K71" s="5" t="s">
        <v>76</v>
      </c>
      <c r="L71" s="13" t="s">
        <v>160</v>
      </c>
      <c r="M71" s="13" t="s">
        <v>54</v>
      </c>
      <c r="N71" s="5">
        <v>0.29499999999999998</v>
      </c>
      <c r="O71" s="5">
        <v>1.827</v>
      </c>
      <c r="P71" s="26">
        <v>2.0055000000000001</v>
      </c>
      <c r="Q71" s="10">
        <v>1.7105000000000001</v>
      </c>
      <c r="R71" s="10">
        <v>1.532</v>
      </c>
      <c r="S71" s="10">
        <f t="shared" si="3"/>
        <v>0.1785000000000001</v>
      </c>
      <c r="T71" s="11">
        <f t="shared" si="4"/>
        <v>1</v>
      </c>
      <c r="U71" s="11">
        <f>+IF(S71&gt;=0,IF(S71&gt;=[1]Negatives!Q$45,1,0),0)</f>
        <v>0</v>
      </c>
      <c r="V71" s="11">
        <f>+IF(S71&lt;=0,IF(S71&lt;=[1]Negatives!Q$46,1,0),0)</f>
        <v>0</v>
      </c>
      <c r="W71" s="10"/>
      <c r="X71" s="11" t="str">
        <f>+IF(W71&lt;&gt;"",IF(W71&gt;=[1]Negatives!T$45,1,0),"")</f>
        <v/>
      </c>
      <c r="Y71" s="10">
        <v>3.5000000000000031E-3</v>
      </c>
      <c r="Z71" s="11">
        <f>+IF(Y71&lt;&gt;"",IF(Y71&gt;=[1]Negatives!V$45,1,0),"")</f>
        <v>0</v>
      </c>
      <c r="AA71" s="10">
        <v>1.3500000000000002E-2</v>
      </c>
      <c r="AB71" s="11">
        <f>+IF(AA71&lt;&gt;"",IF(AA71&gt;=[1]Negatives!X$45,1,0),"")</f>
        <v>0</v>
      </c>
      <c r="AC71" s="10"/>
      <c r="AD71" s="11" t="str">
        <f>+IF(AC71&lt;&gt;"",IF(AC71&gt;=[1]Negatives!Z$45,1,0),"")</f>
        <v/>
      </c>
      <c r="AE71" s="10"/>
      <c r="AF71" s="10"/>
      <c r="AG71" s="10"/>
    </row>
    <row r="72" spans="1:33" s="5" customFormat="1" x14ac:dyDescent="0.25">
      <c r="A72" s="5" t="s">
        <v>123</v>
      </c>
      <c r="B72" s="5">
        <v>2012</v>
      </c>
      <c r="C72" s="12" t="s">
        <v>128</v>
      </c>
      <c r="D72" s="13" t="s">
        <v>46</v>
      </c>
      <c r="E72" s="13" t="s">
        <v>47</v>
      </c>
      <c r="F72" s="5" t="s">
        <v>48</v>
      </c>
      <c r="G72" s="7" t="s">
        <v>49</v>
      </c>
      <c r="H72" s="8" t="s">
        <v>50</v>
      </c>
      <c r="I72" s="5" t="s">
        <v>158</v>
      </c>
      <c r="J72" s="5" t="s">
        <v>76</v>
      </c>
      <c r="K72" s="5" t="s">
        <v>76</v>
      </c>
      <c r="L72" s="13" t="s">
        <v>161</v>
      </c>
      <c r="M72" s="13" t="s">
        <v>54</v>
      </c>
      <c r="N72" s="5">
        <v>1.4499999999999999E-2</v>
      </c>
      <c r="O72" s="5">
        <v>0.95899999999999996</v>
      </c>
      <c r="P72" s="26">
        <v>1.5169999999999999</v>
      </c>
      <c r="Q72" s="10">
        <v>1.5024999999999999</v>
      </c>
      <c r="R72" s="10">
        <v>0.9444999999999999</v>
      </c>
      <c r="S72" s="10">
        <f t="shared" si="3"/>
        <v>0.55799999999999994</v>
      </c>
      <c r="T72" s="11">
        <f t="shared" si="4"/>
        <v>1</v>
      </c>
      <c r="U72" s="11">
        <f>+IF(S72&gt;=0,IF(S72&gt;=[1]Negatives!Q$45,1,0),0)</f>
        <v>1</v>
      </c>
      <c r="V72" s="11">
        <f>+IF(S72&lt;=0,IF(S72&lt;=[1]Negatives!Q$46,1,0),0)</f>
        <v>0</v>
      </c>
      <c r="W72" s="10"/>
      <c r="X72" s="11" t="str">
        <f>+IF(W72&lt;&gt;"",IF(W72&gt;=[1]Negatives!T$45,1,0),"")</f>
        <v/>
      </c>
      <c r="Y72" s="10">
        <v>0.22900000000000001</v>
      </c>
      <c r="Z72" s="11">
        <f>+IF(Y72&lt;&gt;"",IF(Y72&gt;=[1]Negatives!V$45,1,0),"")</f>
        <v>0</v>
      </c>
      <c r="AA72" s="10">
        <v>0.22549999999999998</v>
      </c>
      <c r="AB72" s="11">
        <f>+IF(AA72&lt;&gt;"",IF(AA72&gt;=[1]Negatives!X$45,1,0),"")</f>
        <v>0</v>
      </c>
      <c r="AC72" s="10"/>
      <c r="AD72" s="11" t="str">
        <f>+IF(AC72&lt;&gt;"",IF(AC72&gt;=[1]Negatives!Z$45,1,0),"")</f>
        <v/>
      </c>
      <c r="AE72" s="10"/>
      <c r="AF72" s="10"/>
      <c r="AG72" s="10"/>
    </row>
    <row r="73" spans="1:33" s="5" customFormat="1" x14ac:dyDescent="0.25">
      <c r="A73" s="5" t="s">
        <v>123</v>
      </c>
      <c r="B73" s="5">
        <v>2012</v>
      </c>
      <c r="C73" s="12" t="s">
        <v>130</v>
      </c>
      <c r="D73" s="13" t="s">
        <v>46</v>
      </c>
      <c r="E73" s="13" t="s">
        <v>47</v>
      </c>
      <c r="F73" s="5" t="s">
        <v>48</v>
      </c>
      <c r="G73" s="7" t="s">
        <v>49</v>
      </c>
      <c r="H73" s="8" t="s">
        <v>50</v>
      </c>
      <c r="I73" s="5" t="s">
        <v>158</v>
      </c>
      <c r="J73" s="5" t="s">
        <v>76</v>
      </c>
      <c r="K73" s="5" t="s">
        <v>76</v>
      </c>
      <c r="L73" s="13" t="s">
        <v>162</v>
      </c>
      <c r="M73" s="13" t="s">
        <v>54</v>
      </c>
      <c r="N73" s="5">
        <v>1.95E-2</v>
      </c>
      <c r="O73" s="5">
        <v>0.54600000000000004</v>
      </c>
      <c r="P73" s="26">
        <v>0.83099999999999996</v>
      </c>
      <c r="Q73" s="10">
        <v>0.8115</v>
      </c>
      <c r="R73" s="10">
        <v>0.52649999999999997</v>
      </c>
      <c r="S73" s="10">
        <f t="shared" si="3"/>
        <v>0.28499999999999992</v>
      </c>
      <c r="T73" s="11">
        <f t="shared" si="4"/>
        <v>1</v>
      </c>
      <c r="U73" s="11">
        <f>+IF(S73&gt;=0,IF(S73&gt;=[1]Negatives!Q$45,1,0),0)</f>
        <v>0</v>
      </c>
      <c r="V73" s="11">
        <f>+IF(S73&lt;=0,IF(S73&lt;=[1]Negatives!Q$46,1,0),0)</f>
        <v>0</v>
      </c>
      <c r="W73" s="10"/>
      <c r="X73" s="11" t="str">
        <f>+IF(W73&lt;&gt;"",IF(W73&gt;=[1]Negatives!T$45,1,0),"")</f>
        <v/>
      </c>
      <c r="Y73" s="10">
        <v>1.6999999999999998E-2</v>
      </c>
      <c r="Z73" s="11">
        <f>+IF(Y73&lt;&gt;"",IF(Y73&gt;=[1]Negatives!V$45,1,0),"")</f>
        <v>0</v>
      </c>
      <c r="AA73" s="10">
        <v>2.1999999999999999E-2</v>
      </c>
      <c r="AB73" s="11">
        <f>+IF(AA73&lt;&gt;"",IF(AA73&gt;=[1]Negatives!X$45,1,0),"")</f>
        <v>0</v>
      </c>
      <c r="AC73" s="10"/>
      <c r="AD73" s="11" t="str">
        <f>+IF(AC73&lt;&gt;"",IF(AC73&gt;=[1]Negatives!Z$45,1,0),"")</f>
        <v/>
      </c>
      <c r="AE73" s="10"/>
      <c r="AF73" s="10"/>
      <c r="AG73" s="10"/>
    </row>
    <row r="74" spans="1:33" s="5" customFormat="1" x14ac:dyDescent="0.25">
      <c r="A74" s="5" t="s">
        <v>123</v>
      </c>
      <c r="B74" s="5">
        <v>2012</v>
      </c>
      <c r="C74" s="12" t="s">
        <v>132</v>
      </c>
      <c r="D74" s="13" t="s">
        <v>46</v>
      </c>
      <c r="E74" s="13" t="s">
        <v>47</v>
      </c>
      <c r="F74" s="5" t="s">
        <v>48</v>
      </c>
      <c r="G74" s="7" t="s">
        <v>49</v>
      </c>
      <c r="H74" s="8" t="s">
        <v>50</v>
      </c>
      <c r="I74" s="5" t="s">
        <v>158</v>
      </c>
      <c r="J74" s="5" t="s">
        <v>76</v>
      </c>
      <c r="K74" s="5" t="s">
        <v>76</v>
      </c>
      <c r="L74" s="13" t="s">
        <v>163</v>
      </c>
      <c r="M74" s="13" t="s">
        <v>54</v>
      </c>
      <c r="N74" s="5">
        <v>3.3500000000000002E-2</v>
      </c>
      <c r="O74" s="5">
        <v>0.9405</v>
      </c>
      <c r="P74" s="26">
        <v>1.3840000000000001</v>
      </c>
      <c r="Q74" s="10">
        <v>1.3505</v>
      </c>
      <c r="R74" s="10">
        <v>0.90700000000000003</v>
      </c>
      <c r="S74" s="10">
        <f t="shared" si="3"/>
        <v>0.44350000000000012</v>
      </c>
      <c r="T74" s="11">
        <f t="shared" si="4"/>
        <v>1</v>
      </c>
      <c r="U74" s="11">
        <f>+IF(S74&gt;=0,IF(S74&gt;=[1]Negatives!Q$45,1,0),0)</f>
        <v>1</v>
      </c>
      <c r="V74" s="11">
        <f>+IF(S74&lt;=0,IF(S74&lt;=[1]Negatives!Q$46,1,0),0)</f>
        <v>0</v>
      </c>
      <c r="W74" s="10"/>
      <c r="X74" s="11" t="str">
        <f>+IF(W74&lt;&gt;"",IF(W74&gt;=[1]Negatives!T$45,1,0),"")</f>
        <v/>
      </c>
      <c r="Y74" s="10">
        <v>2.5999999999999999E-2</v>
      </c>
      <c r="Z74" s="11">
        <f>+IF(Y74&lt;&gt;"",IF(Y74&gt;=[1]Negatives!V$45,1,0),"")</f>
        <v>0</v>
      </c>
      <c r="AA74" s="10">
        <v>1.7000000000000001E-2</v>
      </c>
      <c r="AB74" s="11">
        <f>+IF(AA74&lt;&gt;"",IF(AA74&gt;=[1]Negatives!X$45,1,0),"")</f>
        <v>0</v>
      </c>
      <c r="AC74" s="10"/>
      <c r="AD74" s="11" t="str">
        <f>+IF(AC74&lt;&gt;"",IF(AC74&gt;=[1]Negatives!Z$45,1,0),"")</f>
        <v/>
      </c>
      <c r="AE74" s="10"/>
      <c r="AF74" s="10"/>
      <c r="AG74" s="10"/>
    </row>
    <row r="75" spans="1:33" s="5" customFormat="1" x14ac:dyDescent="0.25">
      <c r="A75" s="5" t="s">
        <v>123</v>
      </c>
      <c r="B75" s="5">
        <v>2012</v>
      </c>
      <c r="C75" s="12" t="s">
        <v>134</v>
      </c>
      <c r="D75" s="5" t="s">
        <v>135</v>
      </c>
      <c r="E75" s="13" t="s">
        <v>136</v>
      </c>
      <c r="F75" s="5" t="s">
        <v>48</v>
      </c>
      <c r="G75" s="7" t="s">
        <v>137</v>
      </c>
      <c r="H75" s="8" t="s">
        <v>50</v>
      </c>
      <c r="I75" s="5" t="s">
        <v>158</v>
      </c>
      <c r="J75" s="5" t="s">
        <v>76</v>
      </c>
      <c r="K75" s="5" t="s">
        <v>76</v>
      </c>
      <c r="L75" s="13" t="s">
        <v>164</v>
      </c>
      <c r="M75" s="13" t="s">
        <v>54</v>
      </c>
      <c r="N75" s="5">
        <v>2.3E-2</v>
      </c>
      <c r="O75" s="5">
        <v>0.95750000000000002</v>
      </c>
      <c r="P75" s="26">
        <v>2.3689999999999998</v>
      </c>
      <c r="Q75" s="10">
        <v>2.3460000000000001</v>
      </c>
      <c r="R75" s="10">
        <v>0.93449999999999989</v>
      </c>
      <c r="S75" s="10">
        <f t="shared" si="3"/>
        <v>1.4114999999999998</v>
      </c>
      <c r="T75" s="11">
        <f t="shared" si="4"/>
        <v>1</v>
      </c>
      <c r="U75" s="11">
        <f>+IF(S75&gt;=0,IF(S75&gt;=[1]Negatives!Q$45,1,0),0)</f>
        <v>1</v>
      </c>
      <c r="V75" s="11">
        <f>+IF(S75&lt;=0,IF(S75&lt;=[1]Negatives!Q$46,1,0),0)</f>
        <v>0</v>
      </c>
      <c r="W75" s="10"/>
      <c r="X75" s="11" t="str">
        <f>+IF(W75&lt;&gt;"",IF(W75&gt;=[1]Negatives!T$45,1,0),"")</f>
        <v/>
      </c>
      <c r="Y75" s="10">
        <v>9.5000000000000015E-3</v>
      </c>
      <c r="Z75" s="11">
        <f>+IF(Y75&lt;&gt;"",IF(Y75&gt;=[1]Negatives!V$45,1,0),"")</f>
        <v>0</v>
      </c>
      <c r="AA75" s="10">
        <v>9.499999999999998E-3</v>
      </c>
      <c r="AB75" s="11">
        <f>+IF(AA75&lt;&gt;"",IF(AA75&gt;=[1]Negatives!X$45,1,0),"")</f>
        <v>0</v>
      </c>
      <c r="AC75" s="10"/>
      <c r="AD75" s="11" t="str">
        <f>+IF(AC75&lt;&gt;"",IF(AC75&gt;=[1]Negatives!Z$45,1,0),"")</f>
        <v/>
      </c>
      <c r="AE75" s="10"/>
      <c r="AF75" s="10"/>
      <c r="AG75" s="10"/>
    </row>
    <row r="76" spans="1:33" s="5" customFormat="1" x14ac:dyDescent="0.25">
      <c r="A76" s="5" t="s">
        <v>123</v>
      </c>
      <c r="B76" s="5">
        <v>2012</v>
      </c>
      <c r="C76" s="12" t="s">
        <v>139</v>
      </c>
      <c r="D76" s="5" t="s">
        <v>135</v>
      </c>
      <c r="E76" s="13" t="s">
        <v>136</v>
      </c>
      <c r="F76" s="5" t="s">
        <v>48</v>
      </c>
      <c r="G76" s="7" t="s">
        <v>137</v>
      </c>
      <c r="H76" s="8" t="s">
        <v>50</v>
      </c>
      <c r="I76" s="5" t="s">
        <v>158</v>
      </c>
      <c r="J76" s="5" t="s">
        <v>76</v>
      </c>
      <c r="K76" s="5" t="s">
        <v>76</v>
      </c>
      <c r="L76" s="13" t="s">
        <v>165</v>
      </c>
      <c r="M76" s="13" t="s">
        <v>54</v>
      </c>
      <c r="N76" s="5">
        <v>0.59449999999999992</v>
      </c>
      <c r="O76" s="5">
        <v>1.2610000000000001</v>
      </c>
      <c r="P76" s="26">
        <v>2.9154999999999998</v>
      </c>
      <c r="Q76" s="10">
        <v>2.3209999999999997</v>
      </c>
      <c r="R76" s="10">
        <v>0.66650000000000009</v>
      </c>
      <c r="S76" s="10">
        <f t="shared" si="3"/>
        <v>1.6544999999999996</v>
      </c>
      <c r="T76" s="11">
        <f t="shared" si="4"/>
        <v>1</v>
      </c>
      <c r="U76" s="11">
        <f>+IF(S76&gt;=0,IF(S76&gt;=[1]Negatives!Q$45,1,0),0)</f>
        <v>1</v>
      </c>
      <c r="V76" s="11">
        <f>+IF(S76&lt;=0,IF(S76&lt;=[1]Negatives!Q$46,1,0),0)</f>
        <v>0</v>
      </c>
      <c r="W76" s="10"/>
      <c r="X76" s="11" t="str">
        <f>+IF(W76&lt;&gt;"",IF(W76&gt;=[1]Negatives!T$45,1,0),"")</f>
        <v/>
      </c>
      <c r="Y76" s="10">
        <v>1.2E-2</v>
      </c>
      <c r="Z76" s="11">
        <f>+IF(Y76&lt;&gt;"",IF(Y76&gt;=[1]Negatives!V$45,1,0),"")</f>
        <v>0</v>
      </c>
      <c r="AA76" s="10">
        <v>1.0999999999999996E-2</v>
      </c>
      <c r="AB76" s="11">
        <f>+IF(AA76&lt;&gt;"",IF(AA76&gt;=[1]Negatives!X$45,1,0),"")</f>
        <v>0</v>
      </c>
      <c r="AC76" s="10"/>
      <c r="AD76" s="11" t="str">
        <f>+IF(AC76&lt;&gt;"",IF(AC76&gt;=[1]Negatives!Z$45,1,0),"")</f>
        <v/>
      </c>
      <c r="AE76" s="10"/>
      <c r="AF76" s="10"/>
      <c r="AG76" s="10"/>
    </row>
    <row r="77" spans="1:33" s="5" customFormat="1" x14ac:dyDescent="0.25">
      <c r="A77" s="5" t="s">
        <v>123</v>
      </c>
      <c r="B77" s="5">
        <v>2012</v>
      </c>
      <c r="C77" s="12" t="s">
        <v>141</v>
      </c>
      <c r="D77" s="5" t="s">
        <v>135</v>
      </c>
      <c r="E77" s="13" t="s">
        <v>136</v>
      </c>
      <c r="F77" s="5" t="s">
        <v>48</v>
      </c>
      <c r="G77" s="7" t="s">
        <v>137</v>
      </c>
      <c r="H77" s="8" t="s">
        <v>50</v>
      </c>
      <c r="I77" s="5" t="s">
        <v>158</v>
      </c>
      <c r="J77" s="5" t="s">
        <v>76</v>
      </c>
      <c r="K77" s="5" t="s">
        <v>76</v>
      </c>
      <c r="L77" s="13" t="s">
        <v>166</v>
      </c>
      <c r="M77" s="13" t="s">
        <v>54</v>
      </c>
      <c r="N77" s="5">
        <v>0.10949999999999999</v>
      </c>
      <c r="O77" s="5">
        <v>1.601</v>
      </c>
      <c r="P77" s="26">
        <v>2.7255000000000003</v>
      </c>
      <c r="Q77" s="10">
        <v>2.6159999999999997</v>
      </c>
      <c r="R77" s="10">
        <v>1.4915</v>
      </c>
      <c r="S77" s="10">
        <f t="shared" si="3"/>
        <v>1.1245000000000003</v>
      </c>
      <c r="T77" s="11">
        <f t="shared" si="4"/>
        <v>1</v>
      </c>
      <c r="U77" s="11">
        <f>+IF(S77&gt;=0,IF(S77&gt;=[1]Negatives!Q$45,1,0),0)</f>
        <v>1</v>
      </c>
      <c r="V77" s="11">
        <f>+IF(S77&lt;=0,IF(S77&lt;=[1]Negatives!Q$46,1,0),0)</f>
        <v>0</v>
      </c>
      <c r="W77" s="10"/>
      <c r="X77" s="11" t="str">
        <f>+IF(W77&lt;&gt;"",IF(W77&gt;=[1]Negatives!T$45,1,0),"")</f>
        <v/>
      </c>
      <c r="Y77" s="10">
        <v>1.5499999999999996E-2</v>
      </c>
      <c r="Z77" s="11">
        <f>+IF(Y77&lt;&gt;"",IF(Y77&gt;=[1]Negatives!V$45,1,0),"")</f>
        <v>0</v>
      </c>
      <c r="AA77" s="10">
        <v>2.5499999999999998E-2</v>
      </c>
      <c r="AB77" s="11">
        <f>+IF(AA77&lt;&gt;"",IF(AA77&gt;=[1]Negatives!X$45,1,0),"")</f>
        <v>0</v>
      </c>
      <c r="AC77" s="10"/>
      <c r="AD77" s="11" t="str">
        <f>+IF(AC77&lt;&gt;"",IF(AC77&gt;=[1]Negatives!Z$45,1,0),"")</f>
        <v/>
      </c>
      <c r="AE77" s="10"/>
      <c r="AF77" s="10"/>
      <c r="AG77" s="10"/>
    </row>
    <row r="78" spans="1:33" s="5" customFormat="1" x14ac:dyDescent="0.25">
      <c r="A78" s="5" t="s">
        <v>123</v>
      </c>
      <c r="B78" s="5">
        <v>2012</v>
      </c>
      <c r="C78" s="12" t="s">
        <v>143</v>
      </c>
      <c r="D78" s="5" t="s">
        <v>135</v>
      </c>
      <c r="E78" s="13" t="s">
        <v>136</v>
      </c>
      <c r="F78" s="5" t="s">
        <v>48</v>
      </c>
      <c r="G78" s="7" t="s">
        <v>137</v>
      </c>
      <c r="H78" s="8" t="s">
        <v>50</v>
      </c>
      <c r="I78" s="5" t="s">
        <v>158</v>
      </c>
      <c r="J78" s="5" t="s">
        <v>76</v>
      </c>
      <c r="K78" s="5" t="s">
        <v>76</v>
      </c>
      <c r="L78" s="13" t="s">
        <v>167</v>
      </c>
      <c r="M78" s="13" t="s">
        <v>54</v>
      </c>
      <c r="N78" s="5">
        <v>2.2500000000000003E-2</v>
      </c>
      <c r="O78" s="5">
        <v>0.70649999999999991</v>
      </c>
      <c r="P78" s="26">
        <v>2.7975000000000003</v>
      </c>
      <c r="Q78" s="10">
        <v>2.7749999999999999</v>
      </c>
      <c r="R78" s="10">
        <v>0.68399999999999994</v>
      </c>
      <c r="S78" s="10">
        <f t="shared" si="3"/>
        <v>2.0910000000000002</v>
      </c>
      <c r="T78" s="11">
        <f t="shared" si="4"/>
        <v>1</v>
      </c>
      <c r="U78" s="11">
        <f>+IF(S78&gt;=0,IF(S78&gt;=[1]Negatives!Q$45,1,0),0)</f>
        <v>1</v>
      </c>
      <c r="V78" s="11">
        <f>+IF(S78&lt;=0,IF(S78&lt;=[1]Negatives!Q$46,1,0),0)</f>
        <v>0</v>
      </c>
      <c r="W78" s="10"/>
      <c r="X78" s="11" t="str">
        <f>+IF(W78&lt;&gt;"",IF(W78&gt;=[1]Negatives!T$45,1,0),"")</f>
        <v/>
      </c>
      <c r="Y78" s="10">
        <v>1.9E-2</v>
      </c>
      <c r="Z78" s="11">
        <f>+IF(Y78&lt;&gt;"",IF(Y78&gt;=[1]Negatives!V$45,1,0),"")</f>
        <v>0</v>
      </c>
      <c r="AA78" s="10">
        <v>1.9E-2</v>
      </c>
      <c r="AB78" s="11">
        <f>+IF(AA78&lt;&gt;"",IF(AA78&gt;=[1]Negatives!X$45,1,0),"")</f>
        <v>0</v>
      </c>
      <c r="AC78" s="10"/>
      <c r="AD78" s="11" t="str">
        <f>+IF(AC78&lt;&gt;"",IF(AC78&gt;=[1]Negatives!Z$45,1,0),"")</f>
        <v/>
      </c>
      <c r="AE78" s="10"/>
      <c r="AF78" s="10"/>
      <c r="AG78" s="10"/>
    </row>
    <row r="79" spans="1:33" s="5" customFormat="1" x14ac:dyDescent="0.25">
      <c r="A79" s="5" t="s">
        <v>123</v>
      </c>
      <c r="B79" s="5">
        <v>2012</v>
      </c>
      <c r="C79" s="12" t="s">
        <v>145</v>
      </c>
      <c r="D79" s="5" t="s">
        <v>135</v>
      </c>
      <c r="E79" s="13" t="s">
        <v>136</v>
      </c>
      <c r="F79" s="5" t="s">
        <v>48</v>
      </c>
      <c r="G79" s="7" t="s">
        <v>137</v>
      </c>
      <c r="H79" s="8" t="s">
        <v>50</v>
      </c>
      <c r="I79" s="5" t="s">
        <v>158</v>
      </c>
      <c r="J79" s="5" t="s">
        <v>76</v>
      </c>
      <c r="K79" s="5" t="s">
        <v>76</v>
      </c>
      <c r="L79" s="13" t="s">
        <v>168</v>
      </c>
      <c r="M79" s="13" t="s">
        <v>54</v>
      </c>
      <c r="N79" s="5">
        <v>3.5999999999999997E-2</v>
      </c>
      <c r="O79" s="5">
        <v>1.0834999999999999</v>
      </c>
      <c r="P79" s="26">
        <v>1.7214999999999998</v>
      </c>
      <c r="Q79" s="10">
        <v>1.6854999999999998</v>
      </c>
      <c r="R79" s="10">
        <v>1.0474999999999999</v>
      </c>
      <c r="S79" s="10">
        <f t="shared" si="3"/>
        <v>0.6379999999999999</v>
      </c>
      <c r="T79" s="11">
        <f t="shared" si="4"/>
        <v>1</v>
      </c>
      <c r="U79" s="11">
        <f>+IF(S79&gt;=0,IF(S79&gt;=[1]Negatives!Q$45,1,0),0)</f>
        <v>1</v>
      </c>
      <c r="V79" s="11">
        <f>+IF(S79&lt;=0,IF(S79&lt;=[1]Negatives!Q$46,1,0),0)</f>
        <v>0</v>
      </c>
      <c r="W79" s="10"/>
      <c r="X79" s="11" t="str">
        <f>+IF(W79&lt;&gt;"",IF(W79&gt;=[1]Negatives!T$45,1,0),"")</f>
        <v/>
      </c>
      <c r="Y79" s="10">
        <v>9.9999999999999985E-3</v>
      </c>
      <c r="Z79" s="11">
        <f>+IF(Y79&lt;&gt;"",IF(Y79&gt;=[1]Negatives!V$45,1,0),"")</f>
        <v>0</v>
      </c>
      <c r="AA79" s="10">
        <v>1.4000000000000002E-2</v>
      </c>
      <c r="AB79" s="11">
        <f>+IF(AA79&lt;&gt;"",IF(AA79&gt;=[1]Negatives!X$45,1,0),"")</f>
        <v>0</v>
      </c>
      <c r="AC79" s="10"/>
      <c r="AD79" s="11" t="str">
        <f>+IF(AC79&lt;&gt;"",IF(AC79&gt;=[1]Negatives!Z$45,1,0),"")</f>
        <v/>
      </c>
      <c r="AE79" s="10"/>
      <c r="AF79" s="10"/>
      <c r="AG79" s="10"/>
    </row>
    <row r="80" spans="1:33" x14ac:dyDescent="0.25">
      <c r="A80" s="1" t="s">
        <v>123</v>
      </c>
      <c r="B80" s="1">
        <v>2012</v>
      </c>
      <c r="C80" s="14" t="s">
        <v>124</v>
      </c>
      <c r="D80" s="15" t="s">
        <v>46</v>
      </c>
      <c r="E80" s="15" t="s">
        <v>47</v>
      </c>
      <c r="F80" s="1" t="s">
        <v>48</v>
      </c>
      <c r="G80" s="8" t="s">
        <v>49</v>
      </c>
      <c r="H80" s="7" t="s">
        <v>50</v>
      </c>
      <c r="I80" s="1" t="s">
        <v>75</v>
      </c>
      <c r="J80" s="1" t="s">
        <v>84</v>
      </c>
      <c r="K80" s="1" t="s">
        <v>84</v>
      </c>
      <c r="L80" s="15" t="s">
        <v>169</v>
      </c>
      <c r="M80" s="15" t="s">
        <v>54</v>
      </c>
      <c r="N80" s="1">
        <v>0.17449999999999999</v>
      </c>
      <c r="O80" s="1">
        <v>1.4315</v>
      </c>
      <c r="P80" s="27">
        <v>1.4285000000000001</v>
      </c>
      <c r="Q80" s="16">
        <v>1.254</v>
      </c>
      <c r="R80" s="16">
        <v>1.2570000000000001</v>
      </c>
      <c r="S80" s="16">
        <f t="shared" si="3"/>
        <v>-2.9999999999998916E-3</v>
      </c>
      <c r="T80" s="17">
        <f t="shared" si="4"/>
        <v>0</v>
      </c>
      <c r="U80" s="17">
        <f>+IF(S80&gt;=0,IF(S80&gt;=[1]Negatives!Q$45,1,0),0)</f>
        <v>0</v>
      </c>
      <c r="V80" s="17">
        <f>+IF(S80&lt;=0,IF(S80&lt;=[1]Negatives!Q$46,1,0),0)</f>
        <v>0</v>
      </c>
      <c r="W80" s="16"/>
      <c r="X80" s="17" t="str">
        <f>+IF(W80&lt;&gt;"",IF(W80&gt;=[1]Negatives!T$45,1,0),"")</f>
        <v/>
      </c>
      <c r="Y80" s="16">
        <v>9.999999999999995E-3</v>
      </c>
      <c r="Z80" s="17">
        <f>+IF(Y80&lt;&gt;"",IF(Y80&gt;=[1]Negatives!V$45,1,0),"")</f>
        <v>0</v>
      </c>
      <c r="AA80" s="16">
        <v>9.499999999999998E-3</v>
      </c>
      <c r="AB80" s="17">
        <f>+IF(AA80&lt;&gt;"",IF(AA80&gt;=[1]Negatives!X$45,1,0),"")</f>
        <v>0</v>
      </c>
      <c r="AC80" s="16"/>
      <c r="AD80" s="17" t="str">
        <f>+IF(AC80&lt;&gt;"",IF(AC80&gt;=[1]Negatives!Z$45,1,0),"")</f>
        <v/>
      </c>
      <c r="AE80" s="16"/>
      <c r="AF80" s="16"/>
      <c r="AG80" s="16"/>
    </row>
    <row r="81" spans="1:33" x14ac:dyDescent="0.25">
      <c r="A81" s="1" t="s">
        <v>123</v>
      </c>
      <c r="B81" s="1">
        <v>2012</v>
      </c>
      <c r="C81" s="14" t="s">
        <v>126</v>
      </c>
      <c r="D81" s="15" t="s">
        <v>46</v>
      </c>
      <c r="E81" s="15" t="s">
        <v>47</v>
      </c>
      <c r="F81" s="1" t="s">
        <v>48</v>
      </c>
      <c r="G81" s="8" t="s">
        <v>49</v>
      </c>
      <c r="H81" s="7" t="s">
        <v>50</v>
      </c>
      <c r="I81" s="1" t="s">
        <v>75</v>
      </c>
      <c r="J81" s="1" t="s">
        <v>84</v>
      </c>
      <c r="K81" s="1" t="s">
        <v>84</v>
      </c>
      <c r="L81" s="15" t="s">
        <v>170</v>
      </c>
      <c r="M81" s="15" t="s">
        <v>54</v>
      </c>
      <c r="N81" s="1">
        <v>6.3E-2</v>
      </c>
      <c r="O81" s="1">
        <v>3.1360000000000001</v>
      </c>
      <c r="P81" s="27">
        <v>3.214</v>
      </c>
      <c r="Q81" s="16">
        <v>3.1509999999999998</v>
      </c>
      <c r="R81" s="16">
        <v>3.0730000000000004</v>
      </c>
      <c r="S81" s="16">
        <f t="shared" si="3"/>
        <v>7.7999999999999847E-2</v>
      </c>
      <c r="T81" s="17">
        <f t="shared" si="4"/>
        <v>0</v>
      </c>
      <c r="U81" s="17">
        <f>+IF(S81&gt;=0,IF(S81&gt;=[1]Negatives!Q$45,1,0),0)</f>
        <v>0</v>
      </c>
      <c r="V81" s="17">
        <f>+IF(S81&lt;=0,IF(S81&lt;=[1]Negatives!Q$46,1,0),0)</f>
        <v>0</v>
      </c>
      <c r="W81" s="16"/>
      <c r="X81" s="17" t="str">
        <f>+IF(W81&lt;&gt;"",IF(W81&gt;=[1]Negatives!T$45,1,0),"")</f>
        <v/>
      </c>
      <c r="Y81" s="16">
        <v>1.6499999999999997E-2</v>
      </c>
      <c r="Z81" s="17">
        <f>+IF(Y81&lt;&gt;"",IF(Y81&gt;=[1]Negatives!V$45,1,0),"")</f>
        <v>0</v>
      </c>
      <c r="AA81" s="16">
        <v>2.1000000000000001E-2</v>
      </c>
      <c r="AB81" s="17">
        <f>+IF(AA81&lt;&gt;"",IF(AA81&gt;=[1]Negatives!X$45,1,0),"")</f>
        <v>0</v>
      </c>
      <c r="AC81" s="16"/>
      <c r="AD81" s="17" t="str">
        <f>+IF(AC81&lt;&gt;"",IF(AC81&gt;=[1]Negatives!Z$45,1,0),"")</f>
        <v/>
      </c>
      <c r="AE81" s="16"/>
      <c r="AF81" s="16"/>
      <c r="AG81" s="16"/>
    </row>
    <row r="82" spans="1:33" x14ac:dyDescent="0.25">
      <c r="A82" s="1" t="s">
        <v>123</v>
      </c>
      <c r="B82" s="1">
        <v>2012</v>
      </c>
      <c r="C82" s="14" t="s">
        <v>128</v>
      </c>
      <c r="D82" s="15" t="s">
        <v>46</v>
      </c>
      <c r="E82" s="15" t="s">
        <v>47</v>
      </c>
      <c r="F82" s="1" t="s">
        <v>48</v>
      </c>
      <c r="G82" s="8" t="s">
        <v>49</v>
      </c>
      <c r="H82" s="7" t="s">
        <v>50</v>
      </c>
      <c r="I82" s="1" t="s">
        <v>75</v>
      </c>
      <c r="J82" s="1" t="s">
        <v>84</v>
      </c>
      <c r="K82" s="1" t="s">
        <v>84</v>
      </c>
      <c r="L82" s="15" t="s">
        <v>171</v>
      </c>
      <c r="M82" s="15" t="s">
        <v>54</v>
      </c>
      <c r="N82" s="1">
        <v>0.17299999999999999</v>
      </c>
      <c r="O82" s="1">
        <v>3.2364999999999999</v>
      </c>
      <c r="P82" s="27">
        <v>3.2065000000000001</v>
      </c>
      <c r="Q82" s="16">
        <v>3.0335000000000001</v>
      </c>
      <c r="R82" s="16">
        <v>3.0635000000000003</v>
      </c>
      <c r="S82" s="16">
        <f t="shared" si="3"/>
        <v>-2.9999999999999805E-2</v>
      </c>
      <c r="T82" s="17">
        <f t="shared" si="4"/>
        <v>0</v>
      </c>
      <c r="U82" s="17">
        <f>+IF(S82&gt;=0,IF(S82&gt;=[1]Negatives!Q$45,1,0),0)</f>
        <v>0</v>
      </c>
      <c r="V82" s="17">
        <f>+IF(S82&lt;=0,IF(S82&lt;=[1]Negatives!Q$46,1,0),0)</f>
        <v>0</v>
      </c>
      <c r="W82" s="16"/>
      <c r="X82" s="17" t="str">
        <f>+IF(W82&lt;&gt;"",IF(W82&gt;=[1]Negatives!T$45,1,0),"")</f>
        <v/>
      </c>
      <c r="Y82" s="16">
        <v>3.1E-2</v>
      </c>
      <c r="Z82" s="17">
        <f>+IF(Y82&lt;&gt;"",IF(Y82&gt;=[1]Negatives!V$45,1,0),"")</f>
        <v>0</v>
      </c>
      <c r="AA82" s="16">
        <v>2.9000000000000001E-2</v>
      </c>
      <c r="AB82" s="17">
        <f>+IF(AA82&lt;&gt;"",IF(AA82&gt;=[1]Negatives!X$45,1,0),"")</f>
        <v>0</v>
      </c>
      <c r="AC82" s="16"/>
      <c r="AD82" s="17" t="str">
        <f>+IF(AC82&lt;&gt;"",IF(AC82&gt;=[1]Negatives!Z$45,1,0),"")</f>
        <v/>
      </c>
      <c r="AE82" s="16"/>
      <c r="AF82" s="16"/>
      <c r="AG82" s="16"/>
    </row>
    <row r="83" spans="1:33" x14ac:dyDescent="0.25">
      <c r="A83" s="1" t="s">
        <v>123</v>
      </c>
      <c r="B83" s="1">
        <v>2012</v>
      </c>
      <c r="C83" s="14" t="s">
        <v>130</v>
      </c>
      <c r="D83" s="15" t="s">
        <v>46</v>
      </c>
      <c r="E83" s="15" t="s">
        <v>47</v>
      </c>
      <c r="F83" s="1" t="s">
        <v>48</v>
      </c>
      <c r="G83" s="8" t="s">
        <v>49</v>
      </c>
      <c r="H83" s="7" t="s">
        <v>50</v>
      </c>
      <c r="I83" s="1" t="s">
        <v>75</v>
      </c>
      <c r="J83" s="1" t="s">
        <v>84</v>
      </c>
      <c r="K83" s="1" t="s">
        <v>84</v>
      </c>
      <c r="L83" s="15" t="s">
        <v>172</v>
      </c>
      <c r="M83" s="15" t="s">
        <v>54</v>
      </c>
      <c r="N83" s="1">
        <v>9.9000000000000005E-2</v>
      </c>
      <c r="O83" s="1">
        <v>2.9735</v>
      </c>
      <c r="P83" s="27">
        <v>2.8875000000000002</v>
      </c>
      <c r="Q83" s="16">
        <v>2.7885</v>
      </c>
      <c r="R83" s="16">
        <v>2.8745000000000003</v>
      </c>
      <c r="S83" s="16">
        <f t="shared" si="3"/>
        <v>-8.5999999999999854E-2</v>
      </c>
      <c r="T83" s="17">
        <f t="shared" si="4"/>
        <v>0</v>
      </c>
      <c r="U83" s="17">
        <f>+IF(S83&gt;=0,IF(S83&gt;=[1]Negatives!Q$45,1,0),0)</f>
        <v>0</v>
      </c>
      <c r="V83" s="17">
        <f>+IF(S83&lt;=0,IF(S83&lt;=[1]Negatives!Q$46,1,0),0)</f>
        <v>0</v>
      </c>
      <c r="W83" s="16"/>
      <c r="X83" s="17" t="str">
        <f>+IF(W83&lt;&gt;"",IF(W83&gt;=[1]Negatives!T$45,1,0),"")</f>
        <v/>
      </c>
      <c r="Y83" s="16">
        <v>1.1999999999999997E-2</v>
      </c>
      <c r="Z83" s="17">
        <f>+IF(Y83&lt;&gt;"",IF(Y83&gt;=[1]Negatives!V$45,1,0),"")</f>
        <v>0</v>
      </c>
      <c r="AA83" s="16">
        <v>1.0999999999999996E-2</v>
      </c>
      <c r="AB83" s="17">
        <f>+IF(AA83&lt;&gt;"",IF(AA83&gt;=[1]Negatives!X$45,1,0),"")</f>
        <v>0</v>
      </c>
      <c r="AC83" s="16"/>
      <c r="AD83" s="17" t="str">
        <f>+IF(AC83&lt;&gt;"",IF(AC83&gt;=[1]Negatives!Z$45,1,0),"")</f>
        <v/>
      </c>
      <c r="AE83" s="16"/>
      <c r="AF83" s="16"/>
      <c r="AG83" s="16"/>
    </row>
    <row r="84" spans="1:33" x14ac:dyDescent="0.25">
      <c r="A84" s="1" t="s">
        <v>123</v>
      </c>
      <c r="B84" s="1">
        <v>2012</v>
      </c>
      <c r="C84" s="14" t="s">
        <v>132</v>
      </c>
      <c r="D84" s="15" t="s">
        <v>46</v>
      </c>
      <c r="E84" s="15" t="s">
        <v>47</v>
      </c>
      <c r="F84" s="1" t="s">
        <v>48</v>
      </c>
      <c r="G84" s="8" t="s">
        <v>49</v>
      </c>
      <c r="H84" s="7" t="s">
        <v>50</v>
      </c>
      <c r="I84" s="1" t="s">
        <v>75</v>
      </c>
      <c r="J84" s="1" t="s">
        <v>84</v>
      </c>
      <c r="K84" s="1" t="s">
        <v>84</v>
      </c>
      <c r="L84" s="15" t="s">
        <v>173</v>
      </c>
      <c r="M84" s="15" t="s">
        <v>54</v>
      </c>
      <c r="N84" s="1">
        <v>5.0500000000000003E-2</v>
      </c>
      <c r="O84" s="1">
        <v>0.73849999999999993</v>
      </c>
      <c r="P84" s="27">
        <v>1.6884999999999999</v>
      </c>
      <c r="Q84" s="16">
        <v>1.6379999999999999</v>
      </c>
      <c r="R84" s="16">
        <v>0.68799999999999994</v>
      </c>
      <c r="S84" s="16">
        <f t="shared" si="3"/>
        <v>0.95</v>
      </c>
      <c r="T84" s="17">
        <f t="shared" si="4"/>
        <v>1</v>
      </c>
      <c r="U84" s="17">
        <f>+IF(S84&gt;=0,IF(S84&gt;=[1]Negatives!Q$45,1,0),0)</f>
        <v>1</v>
      </c>
      <c r="V84" s="17">
        <f>+IF(S84&lt;=0,IF(S84&lt;=[1]Negatives!Q$46,1,0),0)</f>
        <v>0</v>
      </c>
      <c r="W84" s="16"/>
      <c r="X84" s="17" t="str">
        <f>+IF(W84&lt;&gt;"",IF(W84&gt;=[1]Negatives!T$45,1,0),"")</f>
        <v/>
      </c>
      <c r="Y84" s="16">
        <v>1.7499999999999998E-2</v>
      </c>
      <c r="Z84" s="17">
        <f>+IF(Y84&lt;&gt;"",IF(Y84&gt;=[1]Negatives!V$45,1,0),"")</f>
        <v>0</v>
      </c>
      <c r="AA84" s="16">
        <v>1.3999999999999999E-2</v>
      </c>
      <c r="AB84" s="17">
        <f>+IF(AA84&lt;&gt;"",IF(AA84&gt;=[1]Negatives!X$45,1,0),"")</f>
        <v>0</v>
      </c>
      <c r="AC84" s="16"/>
      <c r="AD84" s="17" t="str">
        <f>+IF(AC84&lt;&gt;"",IF(AC84&gt;=[1]Negatives!Z$45,1,0),"")</f>
        <v/>
      </c>
      <c r="AE84" s="16"/>
      <c r="AF84" s="16"/>
      <c r="AG84" s="16"/>
    </row>
    <row r="85" spans="1:33" x14ac:dyDescent="0.25">
      <c r="A85" s="1" t="s">
        <v>123</v>
      </c>
      <c r="B85" s="1">
        <v>2012</v>
      </c>
      <c r="C85" s="14" t="s">
        <v>134</v>
      </c>
      <c r="D85" s="1" t="s">
        <v>135</v>
      </c>
      <c r="E85" s="13" t="s">
        <v>136</v>
      </c>
      <c r="F85" s="1" t="s">
        <v>48</v>
      </c>
      <c r="G85" s="8" t="s">
        <v>137</v>
      </c>
      <c r="H85" s="7" t="s">
        <v>50</v>
      </c>
      <c r="I85" s="1" t="s">
        <v>75</v>
      </c>
      <c r="J85" s="1" t="s">
        <v>84</v>
      </c>
      <c r="K85" s="1" t="s">
        <v>84</v>
      </c>
      <c r="L85" s="15" t="s">
        <v>174</v>
      </c>
      <c r="M85" s="15" t="s">
        <v>54</v>
      </c>
      <c r="N85" s="1">
        <v>0.14799999999999999</v>
      </c>
      <c r="O85" s="1">
        <v>1.4375</v>
      </c>
      <c r="P85" s="27">
        <v>3.3725000000000001</v>
      </c>
      <c r="Q85" s="16">
        <v>3.2244999999999999</v>
      </c>
      <c r="R85" s="16">
        <v>1.2894999999999999</v>
      </c>
      <c r="S85" s="16">
        <f t="shared" si="3"/>
        <v>1.9350000000000001</v>
      </c>
      <c r="T85" s="17">
        <f t="shared" si="4"/>
        <v>1</v>
      </c>
      <c r="U85" s="17">
        <f>+IF(S85&gt;=0,IF(S85&gt;=[1]Negatives!Q$45,1,0),0)</f>
        <v>1</v>
      </c>
      <c r="V85" s="17">
        <f>+IF(S85&lt;=0,IF(S85&lt;=[1]Negatives!Q$46,1,0),0)</f>
        <v>0</v>
      </c>
      <c r="W85" s="16"/>
      <c r="X85" s="17" t="str">
        <f>+IF(W85&lt;&gt;"",IF(W85&gt;=[1]Negatives!T$45,1,0),"")</f>
        <v/>
      </c>
      <c r="Y85" s="16">
        <v>4.5999999999999999E-2</v>
      </c>
      <c r="Z85" s="17">
        <f>+IF(Y85&lt;&gt;"",IF(Y85&gt;=[1]Negatives!V$45,1,0),"")</f>
        <v>0</v>
      </c>
      <c r="AA85" s="16">
        <v>2.7000000000000003E-2</v>
      </c>
      <c r="AB85" s="17">
        <f>+IF(AA85&lt;&gt;"",IF(AA85&gt;=[1]Negatives!X$45,1,0),"")</f>
        <v>0</v>
      </c>
      <c r="AC85" s="16"/>
      <c r="AD85" s="17" t="str">
        <f>+IF(AC85&lt;&gt;"",IF(AC85&gt;=[1]Negatives!Z$45,1,0),"")</f>
        <v/>
      </c>
      <c r="AE85" s="16"/>
      <c r="AF85" s="16"/>
      <c r="AG85" s="16"/>
    </row>
    <row r="86" spans="1:33" x14ac:dyDescent="0.25">
      <c r="A86" s="1" t="s">
        <v>123</v>
      </c>
      <c r="B86" s="1">
        <v>2012</v>
      </c>
      <c r="C86" s="14" t="s">
        <v>139</v>
      </c>
      <c r="D86" s="1" t="s">
        <v>135</v>
      </c>
      <c r="E86" s="13" t="s">
        <v>136</v>
      </c>
      <c r="F86" s="1" t="s">
        <v>48</v>
      </c>
      <c r="G86" s="8" t="s">
        <v>137</v>
      </c>
      <c r="H86" s="7" t="s">
        <v>50</v>
      </c>
      <c r="I86" s="1" t="s">
        <v>75</v>
      </c>
      <c r="J86" s="1" t="s">
        <v>84</v>
      </c>
      <c r="K86" s="1" t="s">
        <v>84</v>
      </c>
      <c r="L86" s="15" t="s">
        <v>175</v>
      </c>
      <c r="M86" s="15" t="s">
        <v>54</v>
      </c>
      <c r="N86" s="1">
        <v>0.11050000000000001</v>
      </c>
      <c r="O86" s="1">
        <v>1.4975000000000001</v>
      </c>
      <c r="P86" s="27">
        <v>3.2124999999999995</v>
      </c>
      <c r="Q86" s="16">
        <v>3.1019999999999994</v>
      </c>
      <c r="R86" s="16">
        <v>1.387</v>
      </c>
      <c r="S86" s="16">
        <f t="shared" si="3"/>
        <v>1.7149999999999994</v>
      </c>
      <c r="T86" s="17">
        <f t="shared" si="4"/>
        <v>1</v>
      </c>
      <c r="U86" s="17">
        <f>+IF(S86&gt;=0,IF(S86&gt;=[1]Negatives!Q$45,1,0),0)</f>
        <v>1</v>
      </c>
      <c r="V86" s="17">
        <f>+IF(S86&lt;=0,IF(S86&lt;=[1]Negatives!Q$46,1,0),0)</f>
        <v>0</v>
      </c>
      <c r="W86" s="16"/>
      <c r="X86" s="17" t="str">
        <f>+IF(W86&lt;&gt;"",IF(W86&gt;=[1]Negatives!T$45,1,0),"")</f>
        <v/>
      </c>
      <c r="Y86" s="16">
        <v>1.15E-2</v>
      </c>
      <c r="Z86" s="17">
        <f>+IF(Y86&lt;&gt;"",IF(Y86&gt;=[1]Negatives!V$45,1,0),"")</f>
        <v>0</v>
      </c>
      <c r="AA86" s="16">
        <v>8.4999999999999971E-3</v>
      </c>
      <c r="AB86" s="17">
        <f>+IF(AA86&lt;&gt;"",IF(AA86&gt;=[1]Negatives!X$45,1,0),"")</f>
        <v>0</v>
      </c>
      <c r="AC86" s="16"/>
      <c r="AD86" s="17" t="str">
        <f>+IF(AC86&lt;&gt;"",IF(AC86&gt;=[1]Negatives!Z$45,1,0),"")</f>
        <v/>
      </c>
      <c r="AE86" s="16"/>
      <c r="AF86" s="16"/>
      <c r="AG86" s="16"/>
    </row>
    <row r="87" spans="1:33" x14ac:dyDescent="0.25">
      <c r="A87" s="1" t="s">
        <v>123</v>
      </c>
      <c r="B87" s="1">
        <v>2012</v>
      </c>
      <c r="C87" s="14" t="s">
        <v>141</v>
      </c>
      <c r="D87" s="1" t="s">
        <v>135</v>
      </c>
      <c r="E87" s="13" t="s">
        <v>136</v>
      </c>
      <c r="F87" s="1" t="s">
        <v>48</v>
      </c>
      <c r="G87" s="8" t="s">
        <v>137</v>
      </c>
      <c r="H87" s="7" t="s">
        <v>50</v>
      </c>
      <c r="I87" s="1" t="s">
        <v>75</v>
      </c>
      <c r="J87" s="1" t="s">
        <v>84</v>
      </c>
      <c r="K87" s="1" t="s">
        <v>84</v>
      </c>
      <c r="L87" s="15" t="s">
        <v>176</v>
      </c>
      <c r="M87" s="15" t="s">
        <v>54</v>
      </c>
      <c r="N87" s="1">
        <v>6.3500000000000001E-2</v>
      </c>
      <c r="O87" s="1">
        <v>0.8175</v>
      </c>
      <c r="P87" s="27">
        <v>2.9184999999999999</v>
      </c>
      <c r="Q87" s="16">
        <v>2.855</v>
      </c>
      <c r="R87" s="16">
        <v>0.754</v>
      </c>
      <c r="S87" s="16">
        <f t="shared" si="3"/>
        <v>2.101</v>
      </c>
      <c r="T87" s="17">
        <f t="shared" si="4"/>
        <v>1</v>
      </c>
      <c r="U87" s="17">
        <f>+IF(S87&gt;=0,IF(S87&gt;=[1]Negatives!Q$45,1,0),0)</f>
        <v>1</v>
      </c>
      <c r="V87" s="17">
        <f>+IF(S87&lt;=0,IF(S87&lt;=[1]Negatives!Q$46,1,0),0)</f>
        <v>0</v>
      </c>
      <c r="W87" s="16"/>
      <c r="X87" s="17" t="str">
        <f>+IF(W87&lt;&gt;"",IF(W87&gt;=[1]Negatives!T$45,1,0),"")</f>
        <v/>
      </c>
      <c r="Y87" s="16">
        <v>9.5000000000000015E-3</v>
      </c>
      <c r="Z87" s="17">
        <f>+IF(Y87&lt;&gt;"",IF(Y87&gt;=[1]Negatives!V$45,1,0),"")</f>
        <v>0</v>
      </c>
      <c r="AA87" s="16">
        <v>1.2500000000000001E-2</v>
      </c>
      <c r="AB87" s="17">
        <f>+IF(AA87&lt;&gt;"",IF(AA87&gt;=[1]Negatives!X$45,1,0),"")</f>
        <v>0</v>
      </c>
      <c r="AC87" s="16"/>
      <c r="AD87" s="17" t="str">
        <f>+IF(AC87&lt;&gt;"",IF(AC87&gt;=[1]Negatives!Z$45,1,0),"")</f>
        <v/>
      </c>
      <c r="AE87" s="16"/>
      <c r="AF87" s="16"/>
      <c r="AG87" s="16"/>
    </row>
    <row r="88" spans="1:33" x14ac:dyDescent="0.25">
      <c r="A88" s="1" t="s">
        <v>123</v>
      </c>
      <c r="B88" s="1">
        <v>2012</v>
      </c>
      <c r="C88" s="14" t="s">
        <v>143</v>
      </c>
      <c r="D88" s="1" t="s">
        <v>135</v>
      </c>
      <c r="E88" s="13" t="s">
        <v>136</v>
      </c>
      <c r="F88" s="1" t="s">
        <v>48</v>
      </c>
      <c r="G88" s="8" t="s">
        <v>137</v>
      </c>
      <c r="H88" s="7" t="s">
        <v>50</v>
      </c>
      <c r="I88" s="1" t="s">
        <v>75</v>
      </c>
      <c r="J88" s="1" t="s">
        <v>84</v>
      </c>
      <c r="K88" s="1" t="s">
        <v>84</v>
      </c>
      <c r="L88" s="15" t="s">
        <v>177</v>
      </c>
      <c r="M88" s="15" t="s">
        <v>54</v>
      </c>
      <c r="N88" s="1">
        <v>0.13750000000000001</v>
      </c>
      <c r="O88" s="1">
        <v>0.52600000000000002</v>
      </c>
      <c r="P88" s="27">
        <v>3.0615000000000001</v>
      </c>
      <c r="Q88" s="16">
        <v>2.9239999999999999</v>
      </c>
      <c r="R88" s="16">
        <v>0.38849999999999996</v>
      </c>
      <c r="S88" s="16">
        <f t="shared" si="3"/>
        <v>2.5354999999999999</v>
      </c>
      <c r="T88" s="17">
        <f t="shared" si="4"/>
        <v>1</v>
      </c>
      <c r="U88" s="17">
        <f>+IF(S88&gt;=0,IF(S88&gt;=[1]Negatives!Q$45,1,0),0)</f>
        <v>1</v>
      </c>
      <c r="V88" s="17">
        <f>+IF(S88&lt;=0,IF(S88&lt;=[1]Negatives!Q$46,1,0),0)</f>
        <v>0</v>
      </c>
      <c r="W88" s="16"/>
      <c r="X88" s="17" t="str">
        <f>+IF(W88&lt;&gt;"",IF(W88&gt;=[1]Negatives!T$45,1,0),"")</f>
        <v/>
      </c>
      <c r="Y88" s="16">
        <v>3.15E-2</v>
      </c>
      <c r="Z88" s="17">
        <f>+IF(Y88&lt;&gt;"",IF(Y88&gt;=[1]Negatives!V$45,1,0),"")</f>
        <v>0</v>
      </c>
      <c r="AA88" s="16">
        <v>2.5500000000000002E-2</v>
      </c>
      <c r="AB88" s="17">
        <f>+IF(AA88&lt;&gt;"",IF(AA88&gt;=[1]Negatives!X$45,1,0),"")</f>
        <v>0</v>
      </c>
      <c r="AC88" s="16"/>
      <c r="AD88" s="17" t="str">
        <f>+IF(AC88&lt;&gt;"",IF(AC88&gt;=[1]Negatives!Z$45,1,0),"")</f>
        <v/>
      </c>
      <c r="AE88" s="16"/>
      <c r="AF88" s="16"/>
      <c r="AG88" s="16"/>
    </row>
    <row r="89" spans="1:33" x14ac:dyDescent="0.25">
      <c r="A89" s="1" t="s">
        <v>123</v>
      </c>
      <c r="B89" s="1">
        <v>2012</v>
      </c>
      <c r="C89" s="14" t="s">
        <v>145</v>
      </c>
      <c r="D89" s="1" t="s">
        <v>135</v>
      </c>
      <c r="E89" s="13" t="s">
        <v>136</v>
      </c>
      <c r="F89" s="1" t="s">
        <v>48</v>
      </c>
      <c r="G89" s="8" t="s">
        <v>137</v>
      </c>
      <c r="H89" s="7" t="s">
        <v>50</v>
      </c>
      <c r="I89" s="1" t="s">
        <v>75</v>
      </c>
      <c r="J89" s="1" t="s">
        <v>84</v>
      </c>
      <c r="K89" s="1" t="s">
        <v>84</v>
      </c>
      <c r="L89" s="15" t="s">
        <v>178</v>
      </c>
      <c r="M89" s="15" t="s">
        <v>54</v>
      </c>
      <c r="N89" s="1">
        <v>3.2500000000000001E-2</v>
      </c>
      <c r="O89" s="1">
        <v>0.80049999999999999</v>
      </c>
      <c r="P89" s="27">
        <v>2.9379999999999997</v>
      </c>
      <c r="Q89" s="16">
        <v>2.9055</v>
      </c>
      <c r="R89" s="16">
        <v>0.7679999999999999</v>
      </c>
      <c r="S89" s="16">
        <f t="shared" si="3"/>
        <v>2.1374999999999997</v>
      </c>
      <c r="T89" s="17">
        <f t="shared" si="4"/>
        <v>1</v>
      </c>
      <c r="U89" s="17">
        <f>+IF(S89&gt;=0,IF(S89&gt;=[1]Negatives!Q$45,1,0),0)</f>
        <v>1</v>
      </c>
      <c r="V89" s="17">
        <f>+IF(S89&lt;=0,IF(S89&lt;=[1]Negatives!Q$46,1,0),0)</f>
        <v>0</v>
      </c>
      <c r="W89" s="16"/>
      <c r="X89" s="17" t="str">
        <f>+IF(W89&lt;&gt;"",IF(W89&gt;=[1]Negatives!T$45,1,0),"")</f>
        <v/>
      </c>
      <c r="Y89" s="16">
        <v>8.5000000000000006E-3</v>
      </c>
      <c r="Z89" s="17">
        <f>+IF(Y89&lt;&gt;"",IF(Y89&gt;=[1]Negatives!V$45,1,0),"")</f>
        <v>0</v>
      </c>
      <c r="AA89" s="16">
        <v>1.15E-2</v>
      </c>
      <c r="AB89" s="17">
        <f>+IF(AA89&lt;&gt;"",IF(AA89&gt;=[1]Negatives!X$45,1,0),"")</f>
        <v>0</v>
      </c>
      <c r="AC89" s="16"/>
      <c r="AD89" s="17" t="str">
        <f>+IF(AC89&lt;&gt;"",IF(AC89&gt;=[1]Negatives!Z$45,1,0),"")</f>
        <v/>
      </c>
      <c r="AE89" s="16"/>
      <c r="AF89" s="16"/>
      <c r="AG89" s="16"/>
    </row>
    <row r="90" spans="1:33" s="5" customFormat="1" x14ac:dyDescent="0.25">
      <c r="A90" s="5" t="s">
        <v>123</v>
      </c>
      <c r="B90" s="5">
        <v>2012</v>
      </c>
      <c r="C90" s="12" t="s">
        <v>124</v>
      </c>
      <c r="D90" s="13" t="s">
        <v>46</v>
      </c>
      <c r="E90" s="13" t="s">
        <v>47</v>
      </c>
      <c r="F90" s="5" t="s">
        <v>48</v>
      </c>
      <c r="G90" s="7" t="s">
        <v>49</v>
      </c>
      <c r="H90" s="8" t="s">
        <v>50</v>
      </c>
      <c r="I90" s="5" t="s">
        <v>179</v>
      </c>
      <c r="J90" s="5" t="s">
        <v>92</v>
      </c>
      <c r="K90" s="5" t="s">
        <v>92</v>
      </c>
      <c r="L90" s="13" t="s">
        <v>180</v>
      </c>
      <c r="M90" s="13" t="s">
        <v>54</v>
      </c>
      <c r="N90" s="5">
        <v>2.5000000000000005E-2</v>
      </c>
      <c r="O90" s="5">
        <v>1.9219999999999999</v>
      </c>
      <c r="P90" s="26">
        <v>2.5004999999999997</v>
      </c>
      <c r="Q90" s="10">
        <v>2.4755000000000003</v>
      </c>
      <c r="R90" s="10">
        <v>1.897</v>
      </c>
      <c r="S90" s="10">
        <f t="shared" si="3"/>
        <v>0.57849999999999979</v>
      </c>
      <c r="T90" s="11">
        <f t="shared" si="4"/>
        <v>1</v>
      </c>
      <c r="U90" s="11">
        <f>+IF(S90&gt;=0,IF(S90&gt;=[1]Negatives!Q$45,1,0),0)</f>
        <v>1</v>
      </c>
      <c r="V90" s="11">
        <f>+IF(S90&lt;=0,IF(S90&lt;=[1]Negatives!Q$46,1,0),0)</f>
        <v>0</v>
      </c>
      <c r="W90" s="10"/>
      <c r="X90" s="11" t="str">
        <f>+IF(W90&lt;&gt;"",IF(W90&gt;=[1]Negatives!T$45,1,0),"")</f>
        <v/>
      </c>
      <c r="Y90" s="10">
        <v>1.7999999999999999E-2</v>
      </c>
      <c r="Z90" s="11">
        <f>+IF(Y90&lt;&gt;"",IF(Y90&gt;=[1]Negatives!V$45,1,0),"")</f>
        <v>0</v>
      </c>
      <c r="AA90" s="10">
        <v>2.1999999999999999E-2</v>
      </c>
      <c r="AB90" s="11">
        <f>+IF(AA90&lt;&gt;"",IF(AA90&gt;=[1]Negatives!X$45,1,0),"")</f>
        <v>0</v>
      </c>
      <c r="AC90" s="10"/>
      <c r="AD90" s="11" t="str">
        <f>+IF(AC90&lt;&gt;"",IF(AC90&gt;=[1]Negatives!Z$45,1,0),"")</f>
        <v/>
      </c>
      <c r="AE90" s="10"/>
      <c r="AF90" s="10"/>
      <c r="AG90" s="10"/>
    </row>
    <row r="91" spans="1:33" s="5" customFormat="1" x14ac:dyDescent="0.25">
      <c r="A91" s="5" t="s">
        <v>123</v>
      </c>
      <c r="B91" s="5">
        <v>2012</v>
      </c>
      <c r="C91" s="12" t="s">
        <v>126</v>
      </c>
      <c r="D91" s="13" t="s">
        <v>46</v>
      </c>
      <c r="E91" s="13" t="s">
        <v>47</v>
      </c>
      <c r="F91" s="5" t="s">
        <v>48</v>
      </c>
      <c r="G91" s="7" t="s">
        <v>49</v>
      </c>
      <c r="H91" s="8" t="s">
        <v>50</v>
      </c>
      <c r="I91" s="5" t="s">
        <v>179</v>
      </c>
      <c r="J91" s="5" t="s">
        <v>92</v>
      </c>
      <c r="K91" s="5" t="s">
        <v>92</v>
      </c>
      <c r="L91" s="13" t="s">
        <v>181</v>
      </c>
      <c r="M91" s="13" t="s">
        <v>54</v>
      </c>
      <c r="N91" s="5">
        <v>0.20250000000000001</v>
      </c>
      <c r="O91" s="5">
        <v>3.0924999999999998</v>
      </c>
      <c r="P91" s="26">
        <v>2.8955000000000002</v>
      </c>
      <c r="Q91" s="10">
        <v>2.6930000000000001</v>
      </c>
      <c r="R91" s="10">
        <v>2.8899999999999997</v>
      </c>
      <c r="S91" s="10">
        <f t="shared" si="3"/>
        <v>-0.19699999999999962</v>
      </c>
      <c r="T91" s="11">
        <f t="shared" si="4"/>
        <v>0</v>
      </c>
      <c r="U91" s="11">
        <f>+IF(S91&gt;=0,IF(S91&gt;=[1]Negatives!Q$45,1,0),0)</f>
        <v>0</v>
      </c>
      <c r="V91" s="11">
        <f>+IF(S91&lt;=0,IF(S91&lt;=[1]Negatives!Q$46,1,0),0)</f>
        <v>0</v>
      </c>
      <c r="W91" s="10"/>
      <c r="X91" s="11" t="str">
        <f>+IF(W91&lt;&gt;"",IF(W91&gt;=[1]Negatives!T$45,1,0),"")</f>
        <v/>
      </c>
      <c r="Y91" s="10">
        <v>3.6500000000000005E-2</v>
      </c>
      <c r="Z91" s="11">
        <f>+IF(Y91&lt;&gt;"",IF(Y91&gt;=[1]Negatives!V$45,1,0),"")</f>
        <v>0</v>
      </c>
      <c r="AA91" s="10">
        <v>0.127</v>
      </c>
      <c r="AB91" s="11">
        <f>+IF(AA91&lt;&gt;"",IF(AA91&gt;=[1]Negatives!X$45,1,0),"")</f>
        <v>0</v>
      </c>
      <c r="AC91" s="10"/>
      <c r="AD91" s="11" t="str">
        <f>+IF(AC91&lt;&gt;"",IF(AC91&gt;=[1]Negatives!Z$45,1,0),"")</f>
        <v/>
      </c>
      <c r="AE91" s="10"/>
      <c r="AF91" s="10"/>
      <c r="AG91" s="10"/>
    </row>
    <row r="92" spans="1:33" s="5" customFormat="1" x14ac:dyDescent="0.25">
      <c r="A92" s="5" t="s">
        <v>123</v>
      </c>
      <c r="B92" s="5">
        <v>2012</v>
      </c>
      <c r="C92" s="12" t="s">
        <v>128</v>
      </c>
      <c r="D92" s="13" t="s">
        <v>46</v>
      </c>
      <c r="E92" s="13" t="s">
        <v>47</v>
      </c>
      <c r="F92" s="5" t="s">
        <v>48</v>
      </c>
      <c r="G92" s="7" t="s">
        <v>49</v>
      </c>
      <c r="H92" s="8" t="s">
        <v>50</v>
      </c>
      <c r="I92" s="5" t="s">
        <v>179</v>
      </c>
      <c r="J92" s="5" t="s">
        <v>92</v>
      </c>
      <c r="K92" s="5" t="s">
        <v>92</v>
      </c>
      <c r="L92" s="13" t="s">
        <v>182</v>
      </c>
      <c r="M92" s="13" t="s">
        <v>54</v>
      </c>
      <c r="N92" s="5">
        <v>9.1999999999999998E-2</v>
      </c>
      <c r="O92" s="5">
        <v>2.9740000000000002</v>
      </c>
      <c r="P92" s="26">
        <v>2.8970000000000002</v>
      </c>
      <c r="Q92" s="10">
        <v>2.8050000000000002</v>
      </c>
      <c r="R92" s="10">
        <v>2.8819999999999997</v>
      </c>
      <c r="S92" s="10">
        <f t="shared" si="3"/>
        <v>-7.6999999999999957E-2</v>
      </c>
      <c r="T92" s="11">
        <f t="shared" si="4"/>
        <v>0</v>
      </c>
      <c r="U92" s="11">
        <f>+IF(S92&gt;=0,IF(S92&gt;=[1]Negatives!Q$45,1,0),0)</f>
        <v>0</v>
      </c>
      <c r="V92" s="11">
        <f>+IF(S92&lt;=0,IF(S92&lt;=[1]Negatives!Q$46,1,0),0)</f>
        <v>0</v>
      </c>
      <c r="W92" s="10"/>
      <c r="X92" s="11" t="str">
        <f>+IF(W92&lt;&gt;"",IF(W92&gt;=[1]Negatives!T$45,1,0),"")</f>
        <v/>
      </c>
      <c r="Y92" s="10">
        <v>1.4999999999999999E-2</v>
      </c>
      <c r="Z92" s="11">
        <f>+IF(Y92&lt;&gt;"",IF(Y92&gt;=[1]Negatives!V$45,1,0),"")</f>
        <v>0</v>
      </c>
      <c r="AA92" s="10">
        <v>1.4499999999999999E-2</v>
      </c>
      <c r="AB92" s="11">
        <f>+IF(AA92&lt;&gt;"",IF(AA92&gt;=[1]Negatives!X$45,1,0),"")</f>
        <v>0</v>
      </c>
      <c r="AC92" s="10"/>
      <c r="AD92" s="11" t="str">
        <f>+IF(AC92&lt;&gt;"",IF(AC92&gt;=[1]Negatives!Z$45,1,0),"")</f>
        <v/>
      </c>
      <c r="AE92" s="10"/>
      <c r="AF92" s="10"/>
      <c r="AG92" s="10"/>
    </row>
    <row r="93" spans="1:33" s="5" customFormat="1" x14ac:dyDescent="0.25">
      <c r="A93" s="5" t="s">
        <v>123</v>
      </c>
      <c r="B93" s="5">
        <v>2012</v>
      </c>
      <c r="C93" s="12" t="s">
        <v>130</v>
      </c>
      <c r="D93" s="13" t="s">
        <v>46</v>
      </c>
      <c r="E93" s="13" t="s">
        <v>47</v>
      </c>
      <c r="F93" s="5" t="s">
        <v>48</v>
      </c>
      <c r="G93" s="7" t="s">
        <v>49</v>
      </c>
      <c r="H93" s="8" t="s">
        <v>50</v>
      </c>
      <c r="I93" s="5" t="s">
        <v>179</v>
      </c>
      <c r="J93" s="5" t="s">
        <v>92</v>
      </c>
      <c r="K93" s="5" t="s">
        <v>92</v>
      </c>
      <c r="L93" s="13" t="s">
        <v>183</v>
      </c>
      <c r="M93" s="13" t="s">
        <v>54</v>
      </c>
      <c r="N93" s="5">
        <v>0.98799999999999999</v>
      </c>
      <c r="O93" s="5">
        <v>2.8390000000000004</v>
      </c>
      <c r="P93" s="26">
        <v>2.7595000000000001</v>
      </c>
      <c r="Q93" s="10">
        <v>1.7715000000000001</v>
      </c>
      <c r="R93" s="10">
        <v>1.8510000000000002</v>
      </c>
      <c r="S93" s="10">
        <f t="shared" si="3"/>
        <v>-7.9500000000000348E-2</v>
      </c>
      <c r="T93" s="11">
        <f t="shared" si="4"/>
        <v>0</v>
      </c>
      <c r="U93" s="11">
        <f>+IF(S93&gt;=0,IF(S93&gt;=[1]Negatives!Q$45,1,0),0)</f>
        <v>0</v>
      </c>
      <c r="V93" s="11">
        <f>+IF(S93&lt;=0,IF(S93&lt;=[1]Negatives!Q$46,1,0),0)</f>
        <v>0</v>
      </c>
      <c r="W93" s="10"/>
      <c r="X93" s="11" t="str">
        <f>+IF(W93&lt;&gt;"",IF(W93&gt;=[1]Negatives!T$45,1,0),"")</f>
        <v/>
      </c>
      <c r="Y93" s="10">
        <v>2.8000000000000001E-2</v>
      </c>
      <c r="Z93" s="11">
        <f>+IF(Y93&lt;&gt;"",IF(Y93&gt;=[1]Negatives!V$45,1,0),"")</f>
        <v>0</v>
      </c>
      <c r="AA93" s="10">
        <v>3.4500000000000003E-2</v>
      </c>
      <c r="AB93" s="11">
        <f>+IF(AA93&lt;&gt;"",IF(AA93&gt;=[1]Negatives!X$45,1,0),"")</f>
        <v>0</v>
      </c>
      <c r="AC93" s="10"/>
      <c r="AD93" s="11" t="str">
        <f>+IF(AC93&lt;&gt;"",IF(AC93&gt;=[1]Negatives!Z$45,1,0),"")</f>
        <v/>
      </c>
      <c r="AE93" s="10"/>
      <c r="AF93" s="10"/>
      <c r="AG93" s="10"/>
    </row>
    <row r="94" spans="1:33" s="5" customFormat="1" x14ac:dyDescent="0.25">
      <c r="A94" s="5" t="s">
        <v>123</v>
      </c>
      <c r="B94" s="5">
        <v>2012</v>
      </c>
      <c r="C94" s="12" t="s">
        <v>132</v>
      </c>
      <c r="D94" s="13" t="s">
        <v>46</v>
      </c>
      <c r="E94" s="13" t="s">
        <v>47</v>
      </c>
      <c r="F94" s="5" t="s">
        <v>48</v>
      </c>
      <c r="G94" s="7" t="s">
        <v>49</v>
      </c>
      <c r="H94" s="8" t="s">
        <v>50</v>
      </c>
      <c r="I94" s="5" t="s">
        <v>179</v>
      </c>
      <c r="J94" s="5" t="s">
        <v>92</v>
      </c>
      <c r="K94" s="5" t="s">
        <v>92</v>
      </c>
      <c r="L94" s="13" t="s">
        <v>184</v>
      </c>
      <c r="M94" s="13" t="s">
        <v>54</v>
      </c>
      <c r="N94" s="5">
        <v>2.75E-2</v>
      </c>
      <c r="O94" s="5">
        <v>1.2875000000000001</v>
      </c>
      <c r="P94" s="26">
        <v>2.7089999999999996</v>
      </c>
      <c r="Q94" s="10">
        <v>2.6814999999999998</v>
      </c>
      <c r="R94" s="10">
        <v>1.2600000000000002</v>
      </c>
      <c r="S94" s="10">
        <f t="shared" si="3"/>
        <v>1.4214999999999995</v>
      </c>
      <c r="T94" s="11">
        <f t="shared" si="4"/>
        <v>1</v>
      </c>
      <c r="U94" s="11">
        <f>+IF(S94&gt;=0,IF(S94&gt;=[1]Negatives!Q$45,1,0),0)</f>
        <v>1</v>
      </c>
      <c r="V94" s="11">
        <f>+IF(S94&lt;=0,IF(S94&lt;=[1]Negatives!Q$46,1,0),0)</f>
        <v>0</v>
      </c>
      <c r="W94" s="10"/>
      <c r="X94" s="11" t="str">
        <f>+IF(W94&lt;&gt;"",IF(W94&gt;=[1]Negatives!T$45,1,0),"")</f>
        <v/>
      </c>
      <c r="Y94" s="10">
        <v>3.6499999999999998E-2</v>
      </c>
      <c r="Z94" s="11">
        <f>+IF(Y94&lt;&gt;"",IF(Y94&gt;=[1]Negatives!V$45,1,0),"")</f>
        <v>0</v>
      </c>
      <c r="AA94" s="10">
        <v>2.8999999999999998E-2</v>
      </c>
      <c r="AB94" s="11">
        <f>+IF(AA94&lt;&gt;"",IF(AA94&gt;=[1]Negatives!X$45,1,0),"")</f>
        <v>0</v>
      </c>
      <c r="AC94" s="10"/>
      <c r="AD94" s="11" t="str">
        <f>+IF(AC94&lt;&gt;"",IF(AC94&gt;=[1]Negatives!Z$45,1,0),"")</f>
        <v/>
      </c>
      <c r="AE94" s="10"/>
      <c r="AF94" s="10"/>
      <c r="AG94" s="10"/>
    </row>
    <row r="95" spans="1:33" s="5" customFormat="1" x14ac:dyDescent="0.25">
      <c r="A95" s="5" t="s">
        <v>123</v>
      </c>
      <c r="B95" s="5">
        <v>2012</v>
      </c>
      <c r="C95" s="12" t="s">
        <v>134</v>
      </c>
      <c r="D95" s="5" t="s">
        <v>135</v>
      </c>
      <c r="E95" s="13" t="s">
        <v>136</v>
      </c>
      <c r="F95" s="5" t="s">
        <v>48</v>
      </c>
      <c r="G95" s="7" t="s">
        <v>137</v>
      </c>
      <c r="H95" s="8" t="s">
        <v>50</v>
      </c>
      <c r="I95" s="5" t="s">
        <v>179</v>
      </c>
      <c r="J95" s="5" t="s">
        <v>92</v>
      </c>
      <c r="K95" s="5" t="s">
        <v>92</v>
      </c>
      <c r="L95" s="13" t="s">
        <v>185</v>
      </c>
      <c r="M95" s="13" t="s">
        <v>54</v>
      </c>
      <c r="N95" s="5">
        <v>2.7500000000000004E-2</v>
      </c>
      <c r="O95" s="5">
        <v>2.3959999999999999</v>
      </c>
      <c r="P95" s="26">
        <v>2.9530000000000003</v>
      </c>
      <c r="Q95" s="10">
        <v>2.9255000000000004</v>
      </c>
      <c r="R95" s="10">
        <v>2.3685</v>
      </c>
      <c r="S95" s="10">
        <f t="shared" si="3"/>
        <v>0.55700000000000038</v>
      </c>
      <c r="T95" s="11">
        <f t="shared" si="4"/>
        <v>1</v>
      </c>
      <c r="U95" s="11">
        <f>+IF(S95&gt;=0,IF(S95&gt;=[1]Negatives!Q$45,1,0),0)</f>
        <v>1</v>
      </c>
      <c r="V95" s="11">
        <f>+IF(S95&lt;=0,IF(S95&lt;=[1]Negatives!Q$46,1,0),0)</f>
        <v>0</v>
      </c>
      <c r="W95" s="10"/>
      <c r="X95" s="11" t="str">
        <f>+IF(W95&lt;&gt;"",IF(W95&gt;=[1]Negatives!T$45,1,0),"")</f>
        <v/>
      </c>
      <c r="Y95" s="10">
        <v>1.4999999999999999E-2</v>
      </c>
      <c r="Z95" s="11">
        <f>+IF(Y95&lt;&gt;"",IF(Y95&gt;=[1]Negatives!V$45,1,0),"")</f>
        <v>0</v>
      </c>
      <c r="AA95" s="10">
        <v>1.15E-2</v>
      </c>
      <c r="AB95" s="11">
        <f>+IF(AA95&lt;&gt;"",IF(AA95&gt;=[1]Negatives!X$45,1,0),"")</f>
        <v>0</v>
      </c>
      <c r="AC95" s="10"/>
      <c r="AD95" s="11" t="str">
        <f>+IF(AC95&lt;&gt;"",IF(AC95&gt;=[1]Negatives!Z$45,1,0),"")</f>
        <v/>
      </c>
      <c r="AE95" s="10"/>
      <c r="AF95" s="10"/>
      <c r="AG95" s="10"/>
    </row>
    <row r="96" spans="1:33" s="5" customFormat="1" x14ac:dyDescent="0.25">
      <c r="A96" s="5" t="s">
        <v>123</v>
      </c>
      <c r="B96" s="5">
        <v>2012</v>
      </c>
      <c r="C96" s="12" t="s">
        <v>139</v>
      </c>
      <c r="D96" s="5" t="s">
        <v>135</v>
      </c>
      <c r="E96" s="13" t="s">
        <v>136</v>
      </c>
      <c r="F96" s="5" t="s">
        <v>48</v>
      </c>
      <c r="G96" s="7" t="s">
        <v>137</v>
      </c>
      <c r="H96" s="8" t="s">
        <v>50</v>
      </c>
      <c r="I96" s="5" t="s">
        <v>179</v>
      </c>
      <c r="J96" s="5" t="s">
        <v>92</v>
      </c>
      <c r="K96" s="5" t="s">
        <v>92</v>
      </c>
      <c r="L96" s="13" t="s">
        <v>186</v>
      </c>
      <c r="M96" s="13" t="s">
        <v>54</v>
      </c>
      <c r="N96" s="5">
        <v>0.02</v>
      </c>
      <c r="O96" s="5">
        <v>0.66599999999999993</v>
      </c>
      <c r="P96" s="26">
        <v>2.91</v>
      </c>
      <c r="Q96" s="10">
        <v>2.8900000000000006</v>
      </c>
      <c r="R96" s="10">
        <v>0.64599999999999991</v>
      </c>
      <c r="S96" s="10">
        <f t="shared" si="3"/>
        <v>2.2440000000000002</v>
      </c>
      <c r="T96" s="11">
        <f t="shared" si="4"/>
        <v>1</v>
      </c>
      <c r="U96" s="11">
        <f>+IF(S96&gt;=0,IF(S96&gt;=[1]Negatives!Q$45,1,0),0)</f>
        <v>1</v>
      </c>
      <c r="V96" s="11">
        <f>+IF(S96&lt;=0,IF(S96&lt;=[1]Negatives!Q$46,1,0),0)</f>
        <v>0</v>
      </c>
      <c r="W96" s="10"/>
      <c r="X96" s="11" t="str">
        <f>+IF(W96&lt;&gt;"",IF(W96&gt;=[1]Negatives!T$45,1,0),"")</f>
        <v/>
      </c>
      <c r="Y96" s="10">
        <v>1.9E-2</v>
      </c>
      <c r="Z96" s="11">
        <f>+IF(Y96&lt;&gt;"",IF(Y96&gt;=[1]Negatives!V$45,1,0),"")</f>
        <v>0</v>
      </c>
      <c r="AA96" s="10">
        <v>1.4500000000000001E-2</v>
      </c>
      <c r="AB96" s="11">
        <f>+IF(AA96&lt;&gt;"",IF(AA96&gt;=[1]Negatives!X$45,1,0),"")</f>
        <v>0</v>
      </c>
      <c r="AC96" s="10"/>
      <c r="AD96" s="11" t="str">
        <f>+IF(AC96&lt;&gt;"",IF(AC96&gt;=[1]Negatives!Z$45,1,0),"")</f>
        <v/>
      </c>
      <c r="AE96" s="10"/>
      <c r="AF96" s="10"/>
      <c r="AG96" s="10"/>
    </row>
    <row r="97" spans="1:33" s="5" customFormat="1" x14ac:dyDescent="0.25">
      <c r="A97" s="5" t="s">
        <v>123</v>
      </c>
      <c r="B97" s="5">
        <v>2012</v>
      </c>
      <c r="C97" s="12" t="s">
        <v>141</v>
      </c>
      <c r="D97" s="5" t="s">
        <v>135</v>
      </c>
      <c r="E97" s="13" t="s">
        <v>136</v>
      </c>
      <c r="F97" s="5" t="s">
        <v>48</v>
      </c>
      <c r="G97" s="7" t="s">
        <v>137</v>
      </c>
      <c r="H97" s="8" t="s">
        <v>50</v>
      </c>
      <c r="I97" s="5" t="s">
        <v>179</v>
      </c>
      <c r="J97" s="5" t="s">
        <v>92</v>
      </c>
      <c r="K97" s="5" t="s">
        <v>92</v>
      </c>
      <c r="L97" s="13" t="s">
        <v>187</v>
      </c>
      <c r="M97" s="13" t="s">
        <v>54</v>
      </c>
      <c r="N97" s="5">
        <v>1.9E-2</v>
      </c>
      <c r="O97" s="5">
        <v>2.8075000000000001</v>
      </c>
      <c r="P97" s="26">
        <v>2.9365000000000001</v>
      </c>
      <c r="Q97" s="10">
        <v>2.9175000000000004</v>
      </c>
      <c r="R97" s="10">
        <v>2.7885</v>
      </c>
      <c r="S97" s="10">
        <f t="shared" si="3"/>
        <v>0.129</v>
      </c>
      <c r="T97" s="11">
        <f t="shared" si="4"/>
        <v>1</v>
      </c>
      <c r="U97" s="11">
        <f>+IF(S97&gt;=0,IF(S97&gt;=[1]Negatives!Q$45,1,0),0)</f>
        <v>0</v>
      </c>
      <c r="V97" s="11">
        <f>+IF(S97&lt;=0,IF(S97&lt;=[1]Negatives!Q$46,1,0),0)</f>
        <v>0</v>
      </c>
      <c r="W97" s="10"/>
      <c r="X97" s="11" t="str">
        <f>+IF(W97&lt;&gt;"",IF(W97&gt;=[1]Negatives!T$45,1,0),"")</f>
        <v/>
      </c>
      <c r="Y97" s="10">
        <v>3.0499999999999999E-2</v>
      </c>
      <c r="Z97" s="11">
        <f>+IF(Y97&lt;&gt;"",IF(Y97&gt;=[1]Negatives!V$45,1,0),"")</f>
        <v>0</v>
      </c>
      <c r="AA97" s="10">
        <v>2.7000000000000003E-2</v>
      </c>
      <c r="AB97" s="11">
        <f>+IF(AA97&lt;&gt;"",IF(AA97&gt;=[1]Negatives!X$45,1,0),"")</f>
        <v>0</v>
      </c>
      <c r="AC97" s="10"/>
      <c r="AD97" s="11" t="str">
        <f>+IF(AC97&lt;&gt;"",IF(AC97&gt;=[1]Negatives!Z$45,1,0),"")</f>
        <v/>
      </c>
      <c r="AE97" s="10"/>
      <c r="AF97" s="10"/>
      <c r="AG97" s="10"/>
    </row>
    <row r="98" spans="1:33" s="5" customFormat="1" x14ac:dyDescent="0.25">
      <c r="A98" s="5" t="s">
        <v>123</v>
      </c>
      <c r="B98" s="5">
        <v>2012</v>
      </c>
      <c r="C98" s="12" t="s">
        <v>143</v>
      </c>
      <c r="D98" s="5" t="s">
        <v>135</v>
      </c>
      <c r="E98" s="13" t="s">
        <v>136</v>
      </c>
      <c r="F98" s="5" t="s">
        <v>48</v>
      </c>
      <c r="G98" s="7" t="s">
        <v>137</v>
      </c>
      <c r="H98" s="8" t="s">
        <v>50</v>
      </c>
      <c r="I98" s="5" t="s">
        <v>179</v>
      </c>
      <c r="J98" s="5" t="s">
        <v>92</v>
      </c>
      <c r="K98" s="5" t="s">
        <v>92</v>
      </c>
      <c r="L98" s="13" t="s">
        <v>188</v>
      </c>
      <c r="M98" s="13" t="s">
        <v>54</v>
      </c>
      <c r="N98" s="5">
        <v>0.159</v>
      </c>
      <c r="O98" s="5">
        <v>2.923</v>
      </c>
      <c r="P98" s="26">
        <v>3.0394999999999999</v>
      </c>
      <c r="Q98" s="10">
        <v>2.8804999999999996</v>
      </c>
      <c r="R98" s="10">
        <v>2.7640000000000002</v>
      </c>
      <c r="S98" s="10">
        <f t="shared" si="3"/>
        <v>0.11649999999999983</v>
      </c>
      <c r="T98" s="11">
        <f t="shared" si="4"/>
        <v>1</v>
      </c>
      <c r="U98" s="11">
        <f>+IF(S98&gt;=0,IF(S98&gt;=[1]Negatives!Q$45,1,0),0)</f>
        <v>0</v>
      </c>
      <c r="V98" s="11">
        <f>+IF(S98&lt;=0,IF(S98&lt;=[1]Negatives!Q$46,1,0),0)</f>
        <v>0</v>
      </c>
      <c r="W98" s="10"/>
      <c r="X98" s="11" t="str">
        <f>+IF(W98&lt;&gt;"",IF(W98&gt;=[1]Negatives!T$45,1,0),"")</f>
        <v/>
      </c>
      <c r="Y98" s="10">
        <v>1.15E-2</v>
      </c>
      <c r="Z98" s="11">
        <f>+IF(Y98&lt;&gt;"",IF(Y98&gt;=[1]Negatives!V$45,1,0),"")</f>
        <v>0</v>
      </c>
      <c r="AA98" s="10">
        <v>1.4999999999999999E-2</v>
      </c>
      <c r="AB98" s="11">
        <f>+IF(AA98&lt;&gt;"",IF(AA98&gt;=[1]Negatives!X$45,1,0),"")</f>
        <v>0</v>
      </c>
      <c r="AC98" s="10"/>
      <c r="AD98" s="11" t="str">
        <f>+IF(AC98&lt;&gt;"",IF(AC98&gt;=[1]Negatives!Z$45,1,0),"")</f>
        <v/>
      </c>
      <c r="AE98" s="10"/>
      <c r="AF98" s="10"/>
      <c r="AG98" s="10"/>
    </row>
    <row r="99" spans="1:33" s="5" customFormat="1" x14ac:dyDescent="0.25">
      <c r="A99" s="5" t="s">
        <v>123</v>
      </c>
      <c r="B99" s="5">
        <v>2012</v>
      </c>
      <c r="C99" s="12" t="s">
        <v>145</v>
      </c>
      <c r="D99" s="5" t="s">
        <v>135</v>
      </c>
      <c r="E99" s="13" t="s">
        <v>136</v>
      </c>
      <c r="F99" s="5" t="s">
        <v>48</v>
      </c>
      <c r="G99" s="7" t="s">
        <v>137</v>
      </c>
      <c r="H99" s="8" t="s">
        <v>50</v>
      </c>
      <c r="I99" s="5" t="s">
        <v>179</v>
      </c>
      <c r="J99" s="5" t="s">
        <v>92</v>
      </c>
      <c r="K99" s="5" t="s">
        <v>92</v>
      </c>
      <c r="L99" s="13" t="s">
        <v>189</v>
      </c>
      <c r="M99" s="13" t="s">
        <v>54</v>
      </c>
      <c r="N99" s="5">
        <v>5.5500000000000008E-2</v>
      </c>
      <c r="O99" s="5">
        <v>2.7910000000000004</v>
      </c>
      <c r="P99" s="26">
        <v>2.8739999999999997</v>
      </c>
      <c r="Q99" s="10">
        <v>2.8184999999999998</v>
      </c>
      <c r="R99" s="10">
        <v>2.7355</v>
      </c>
      <c r="S99" s="10">
        <f t="shared" si="3"/>
        <v>8.2999999999999297E-2</v>
      </c>
      <c r="T99" s="11">
        <f t="shared" si="4"/>
        <v>0</v>
      </c>
      <c r="U99" s="11">
        <f>+IF(S99&gt;=0,IF(S99&gt;=[1]Negatives!Q$45,1,0),0)</f>
        <v>0</v>
      </c>
      <c r="V99" s="11">
        <f>+IF(S99&lt;=0,IF(S99&lt;=[1]Negatives!Q$46,1,0),0)</f>
        <v>0</v>
      </c>
      <c r="W99" s="10"/>
      <c r="X99" s="11" t="str">
        <f>+IF(W99&lt;&gt;"",IF(W99&gt;=[1]Negatives!T$45,1,0),"")</f>
        <v/>
      </c>
      <c r="Y99" s="10">
        <v>1.2500000000000001E-2</v>
      </c>
      <c r="Z99" s="11">
        <f>+IF(Y99&lt;&gt;"",IF(Y99&gt;=[1]Negatives!V$45,1,0),"")</f>
        <v>0</v>
      </c>
      <c r="AA99" s="10">
        <v>1.95E-2</v>
      </c>
      <c r="AB99" s="11">
        <f>+IF(AA99&lt;&gt;"",IF(AA99&gt;=[1]Negatives!X$45,1,0),"")</f>
        <v>0</v>
      </c>
      <c r="AC99" s="10"/>
      <c r="AD99" s="11" t="str">
        <f>+IF(AC99&lt;&gt;"",IF(AC99&gt;=[1]Negatives!Z$45,1,0),"")</f>
        <v/>
      </c>
      <c r="AE99" s="10"/>
      <c r="AF99" s="10"/>
      <c r="AG99" s="10"/>
    </row>
    <row r="100" spans="1:33" x14ac:dyDescent="0.25">
      <c r="A100" s="1" t="s">
        <v>123</v>
      </c>
      <c r="B100" s="1">
        <v>2012</v>
      </c>
      <c r="C100" s="14" t="s">
        <v>124</v>
      </c>
      <c r="D100" s="15" t="s">
        <v>46</v>
      </c>
      <c r="E100" s="15" t="s">
        <v>47</v>
      </c>
      <c r="F100" s="1" t="s">
        <v>48</v>
      </c>
      <c r="G100" s="8" t="s">
        <v>49</v>
      </c>
      <c r="H100" s="7" t="s">
        <v>50</v>
      </c>
      <c r="I100" s="1"/>
      <c r="J100" s="1" t="s">
        <v>100</v>
      </c>
      <c r="K100" s="15"/>
      <c r="L100" s="15"/>
      <c r="M100" s="15" t="s">
        <v>54</v>
      </c>
      <c r="N100" s="1">
        <v>2.5000000000000005E-2</v>
      </c>
      <c r="O100" s="1">
        <v>1.9219999999999999</v>
      </c>
      <c r="P100" s="27">
        <v>2.5004999999999997</v>
      </c>
      <c r="Q100" s="16">
        <v>2.4755000000000003</v>
      </c>
      <c r="R100" s="16">
        <v>1.897</v>
      </c>
      <c r="S100" s="16">
        <v>0.57849999999999979</v>
      </c>
      <c r="T100" s="17">
        <v>1</v>
      </c>
      <c r="U100" s="17">
        <v>1</v>
      </c>
      <c r="V100" s="17">
        <v>0</v>
      </c>
      <c r="W100" s="16"/>
      <c r="X100" s="17" t="s">
        <v>190</v>
      </c>
      <c r="Y100" s="16">
        <v>1.7999999999999999E-2</v>
      </c>
      <c r="Z100" s="17">
        <v>0</v>
      </c>
      <c r="AA100" s="16">
        <v>2.1999999999999999E-2</v>
      </c>
      <c r="AB100" s="17">
        <v>0</v>
      </c>
      <c r="AC100" s="16"/>
      <c r="AD100" s="17"/>
      <c r="AE100" s="16"/>
      <c r="AF100" s="16"/>
      <c r="AG100" s="16"/>
    </row>
    <row r="101" spans="1:33" x14ac:dyDescent="0.25">
      <c r="A101" s="1" t="s">
        <v>123</v>
      </c>
      <c r="B101" s="1">
        <v>2012</v>
      </c>
      <c r="C101" s="14" t="s">
        <v>126</v>
      </c>
      <c r="D101" s="15" t="s">
        <v>46</v>
      </c>
      <c r="E101" s="15" t="s">
        <v>47</v>
      </c>
      <c r="F101" s="1" t="s">
        <v>48</v>
      </c>
      <c r="G101" s="8" t="s">
        <v>49</v>
      </c>
      <c r="H101" s="7" t="s">
        <v>50</v>
      </c>
      <c r="I101" s="1"/>
      <c r="J101" s="1" t="s">
        <v>100</v>
      </c>
      <c r="K101" s="15"/>
      <c r="L101" s="15"/>
      <c r="M101" s="15" t="s">
        <v>54</v>
      </c>
      <c r="N101" s="1">
        <v>0.20250000000000001</v>
      </c>
      <c r="O101" s="1">
        <v>3.0924999999999998</v>
      </c>
      <c r="P101" s="27">
        <v>2.8955000000000002</v>
      </c>
      <c r="Q101" s="16">
        <v>2.6930000000000001</v>
      </c>
      <c r="R101" s="16">
        <v>2.8899999999999997</v>
      </c>
      <c r="S101" s="16">
        <v>-0.19699999999999962</v>
      </c>
      <c r="T101" s="17">
        <v>0</v>
      </c>
      <c r="U101" s="17">
        <v>0</v>
      </c>
      <c r="V101" s="17">
        <v>0</v>
      </c>
      <c r="W101" s="16"/>
      <c r="X101" s="17" t="s">
        <v>190</v>
      </c>
      <c r="Y101" s="16">
        <v>3.6500000000000005E-2</v>
      </c>
      <c r="Z101" s="17">
        <v>0</v>
      </c>
      <c r="AA101" s="16">
        <v>0.127</v>
      </c>
      <c r="AB101" s="17">
        <v>0</v>
      </c>
      <c r="AC101" s="16"/>
      <c r="AD101" s="17"/>
      <c r="AE101" s="16"/>
      <c r="AF101" s="16"/>
      <c r="AG101" s="16"/>
    </row>
    <row r="102" spans="1:33" x14ac:dyDescent="0.25">
      <c r="A102" s="1" t="s">
        <v>123</v>
      </c>
      <c r="B102" s="1">
        <v>2012</v>
      </c>
      <c r="C102" s="14" t="s">
        <v>128</v>
      </c>
      <c r="D102" s="15" t="s">
        <v>46</v>
      </c>
      <c r="E102" s="15" t="s">
        <v>47</v>
      </c>
      <c r="F102" s="1" t="s">
        <v>48</v>
      </c>
      <c r="G102" s="8" t="s">
        <v>49</v>
      </c>
      <c r="H102" s="7" t="s">
        <v>50</v>
      </c>
      <c r="I102" s="1"/>
      <c r="J102" s="1" t="s">
        <v>100</v>
      </c>
      <c r="K102" s="15"/>
      <c r="L102" s="15"/>
      <c r="M102" s="15" t="s">
        <v>54</v>
      </c>
      <c r="N102" s="1">
        <v>9.1999999999999998E-2</v>
      </c>
      <c r="O102" s="1">
        <v>2.9740000000000002</v>
      </c>
      <c r="P102" s="27">
        <v>2.8970000000000002</v>
      </c>
      <c r="Q102" s="16">
        <v>2.8050000000000002</v>
      </c>
      <c r="R102" s="16">
        <v>2.8819999999999997</v>
      </c>
      <c r="S102" s="16">
        <v>-7.6999999999999957E-2</v>
      </c>
      <c r="T102" s="17">
        <v>0</v>
      </c>
      <c r="U102" s="17">
        <v>0</v>
      </c>
      <c r="V102" s="17">
        <v>0</v>
      </c>
      <c r="W102" s="16"/>
      <c r="X102" s="17" t="s">
        <v>190</v>
      </c>
      <c r="Y102" s="16">
        <v>1.4999999999999999E-2</v>
      </c>
      <c r="Z102" s="17">
        <v>0</v>
      </c>
      <c r="AA102" s="16">
        <v>1.4499999999999999E-2</v>
      </c>
      <c r="AB102" s="17">
        <v>0</v>
      </c>
      <c r="AC102" s="16"/>
      <c r="AD102" s="17"/>
      <c r="AE102" s="16"/>
      <c r="AF102" s="16"/>
      <c r="AG102" s="16"/>
    </row>
    <row r="103" spans="1:33" x14ac:dyDescent="0.25">
      <c r="A103" s="1" t="s">
        <v>123</v>
      </c>
      <c r="B103" s="1">
        <v>2012</v>
      </c>
      <c r="C103" s="14" t="s">
        <v>130</v>
      </c>
      <c r="D103" s="15" t="s">
        <v>46</v>
      </c>
      <c r="E103" s="15" t="s">
        <v>47</v>
      </c>
      <c r="F103" s="1" t="s">
        <v>48</v>
      </c>
      <c r="G103" s="8" t="s">
        <v>49</v>
      </c>
      <c r="H103" s="7" t="s">
        <v>50</v>
      </c>
      <c r="I103" s="1"/>
      <c r="J103" s="1" t="s">
        <v>100</v>
      </c>
      <c r="K103" s="15"/>
      <c r="L103" s="15"/>
      <c r="M103" s="15" t="s">
        <v>54</v>
      </c>
      <c r="N103" s="1">
        <v>0.98799999999999999</v>
      </c>
      <c r="O103" s="1">
        <v>2.8390000000000004</v>
      </c>
      <c r="P103" s="27">
        <v>2.7595000000000001</v>
      </c>
      <c r="Q103" s="16">
        <v>1.7715000000000001</v>
      </c>
      <c r="R103" s="16">
        <v>1.8510000000000002</v>
      </c>
      <c r="S103" s="16">
        <v>-7.9500000000000348E-2</v>
      </c>
      <c r="T103" s="17">
        <v>0</v>
      </c>
      <c r="U103" s="17">
        <v>0</v>
      </c>
      <c r="V103" s="17">
        <v>0</v>
      </c>
      <c r="W103" s="16"/>
      <c r="X103" s="17" t="s">
        <v>190</v>
      </c>
      <c r="Y103" s="16">
        <v>2.8000000000000001E-2</v>
      </c>
      <c r="Z103" s="17">
        <v>0</v>
      </c>
      <c r="AA103" s="16">
        <v>3.4500000000000003E-2</v>
      </c>
      <c r="AB103" s="17">
        <v>0</v>
      </c>
      <c r="AC103" s="16"/>
      <c r="AD103" s="17"/>
      <c r="AE103" s="16"/>
      <c r="AF103" s="16"/>
      <c r="AG103" s="16"/>
    </row>
    <row r="104" spans="1:33" x14ac:dyDescent="0.25">
      <c r="A104" s="1" t="s">
        <v>123</v>
      </c>
      <c r="B104" s="1">
        <v>2012</v>
      </c>
      <c r="C104" s="14" t="s">
        <v>132</v>
      </c>
      <c r="D104" s="15" t="s">
        <v>46</v>
      </c>
      <c r="E104" s="15" t="s">
        <v>47</v>
      </c>
      <c r="F104" s="1" t="s">
        <v>48</v>
      </c>
      <c r="G104" s="8" t="s">
        <v>49</v>
      </c>
      <c r="H104" s="7" t="s">
        <v>50</v>
      </c>
      <c r="I104" s="1"/>
      <c r="J104" s="1" t="s">
        <v>100</v>
      </c>
      <c r="K104" s="15"/>
      <c r="L104" s="15"/>
      <c r="M104" s="15" t="s">
        <v>54</v>
      </c>
      <c r="N104" s="1">
        <v>2.75E-2</v>
      </c>
      <c r="O104" s="1">
        <v>1.2875000000000001</v>
      </c>
      <c r="P104" s="27">
        <v>2.7089999999999996</v>
      </c>
      <c r="Q104" s="16">
        <v>2.6814999999999998</v>
      </c>
      <c r="R104" s="16">
        <v>1.2600000000000002</v>
      </c>
      <c r="S104" s="16">
        <v>1.4214999999999995</v>
      </c>
      <c r="T104" s="17">
        <v>1</v>
      </c>
      <c r="U104" s="17">
        <v>1</v>
      </c>
      <c r="V104" s="17">
        <v>0</v>
      </c>
      <c r="W104" s="16"/>
      <c r="X104" s="17" t="s">
        <v>190</v>
      </c>
      <c r="Y104" s="16">
        <v>3.6499999999999998E-2</v>
      </c>
      <c r="Z104" s="17">
        <v>0</v>
      </c>
      <c r="AA104" s="16">
        <v>2.8999999999999998E-2</v>
      </c>
      <c r="AB104" s="17">
        <v>0</v>
      </c>
      <c r="AC104" s="16"/>
      <c r="AD104" s="17"/>
      <c r="AE104" s="16"/>
      <c r="AF104" s="16"/>
      <c r="AG104" s="16"/>
    </row>
    <row r="105" spans="1:33" x14ac:dyDescent="0.25">
      <c r="A105" s="1" t="s">
        <v>123</v>
      </c>
      <c r="B105" s="1">
        <v>2012</v>
      </c>
      <c r="C105" s="14" t="s">
        <v>134</v>
      </c>
      <c r="D105" s="1" t="s">
        <v>135</v>
      </c>
      <c r="E105" s="13" t="s">
        <v>136</v>
      </c>
      <c r="F105" s="1" t="s">
        <v>48</v>
      </c>
      <c r="G105" s="15" t="s">
        <v>137</v>
      </c>
      <c r="H105" s="7" t="s">
        <v>50</v>
      </c>
      <c r="I105" s="1"/>
      <c r="J105" s="1" t="s">
        <v>100</v>
      </c>
      <c r="K105" s="15"/>
      <c r="L105" s="15"/>
      <c r="M105" s="15" t="s">
        <v>54</v>
      </c>
      <c r="N105" s="1">
        <v>2.7500000000000004E-2</v>
      </c>
      <c r="O105" s="1">
        <v>2.3959999999999999</v>
      </c>
      <c r="P105" s="27">
        <v>2.9530000000000003</v>
      </c>
      <c r="Q105" s="16">
        <v>2.9255000000000004</v>
      </c>
      <c r="R105" s="16">
        <v>2.3685</v>
      </c>
      <c r="S105" s="16">
        <v>0.55700000000000038</v>
      </c>
      <c r="T105" s="17">
        <v>1</v>
      </c>
      <c r="U105" s="17">
        <v>1</v>
      </c>
      <c r="V105" s="17">
        <v>0</v>
      </c>
      <c r="W105" s="16"/>
      <c r="X105" s="17" t="s">
        <v>190</v>
      </c>
      <c r="Y105" s="16">
        <v>1.4999999999999999E-2</v>
      </c>
      <c r="Z105" s="17">
        <v>0</v>
      </c>
      <c r="AA105" s="16">
        <v>1.15E-2</v>
      </c>
      <c r="AB105" s="17">
        <v>0</v>
      </c>
      <c r="AC105" s="16"/>
      <c r="AD105" s="17"/>
      <c r="AE105" s="16"/>
      <c r="AF105" s="16"/>
      <c r="AG105" s="16"/>
    </row>
    <row r="106" spans="1:33" x14ac:dyDescent="0.25">
      <c r="A106" s="1" t="s">
        <v>123</v>
      </c>
      <c r="B106" s="1">
        <v>2012</v>
      </c>
      <c r="C106" s="14" t="s">
        <v>139</v>
      </c>
      <c r="D106" s="1" t="s">
        <v>135</v>
      </c>
      <c r="E106" s="13" t="s">
        <v>136</v>
      </c>
      <c r="F106" s="1" t="s">
        <v>48</v>
      </c>
      <c r="G106" s="15" t="s">
        <v>137</v>
      </c>
      <c r="H106" s="7" t="s">
        <v>50</v>
      </c>
      <c r="I106" s="1"/>
      <c r="J106" s="1" t="s">
        <v>100</v>
      </c>
      <c r="K106" s="15"/>
      <c r="L106" s="15"/>
      <c r="M106" s="15" t="s">
        <v>54</v>
      </c>
      <c r="N106" s="1">
        <v>0.02</v>
      </c>
      <c r="O106" s="1">
        <v>0.66599999999999993</v>
      </c>
      <c r="P106" s="27">
        <v>2.91</v>
      </c>
      <c r="Q106" s="16">
        <v>2.8900000000000006</v>
      </c>
      <c r="R106" s="16">
        <v>0.64599999999999991</v>
      </c>
      <c r="S106" s="16">
        <v>2.2440000000000002</v>
      </c>
      <c r="T106" s="17">
        <v>1</v>
      </c>
      <c r="U106" s="17">
        <v>1</v>
      </c>
      <c r="V106" s="17">
        <v>0</v>
      </c>
      <c r="W106" s="16"/>
      <c r="X106" s="17" t="s">
        <v>190</v>
      </c>
      <c r="Y106" s="16">
        <v>1.9E-2</v>
      </c>
      <c r="Z106" s="17">
        <v>0</v>
      </c>
      <c r="AA106" s="16">
        <v>1.4500000000000001E-2</v>
      </c>
      <c r="AB106" s="17">
        <v>0</v>
      </c>
      <c r="AC106" s="16"/>
      <c r="AD106" s="17"/>
      <c r="AE106" s="16"/>
      <c r="AF106" s="16"/>
      <c r="AG106" s="16"/>
    </row>
    <row r="107" spans="1:33" x14ac:dyDescent="0.25">
      <c r="A107" s="1" t="s">
        <v>123</v>
      </c>
      <c r="B107" s="1">
        <v>2012</v>
      </c>
      <c r="C107" s="14" t="s">
        <v>141</v>
      </c>
      <c r="D107" s="1" t="s">
        <v>135</v>
      </c>
      <c r="E107" s="13" t="s">
        <v>136</v>
      </c>
      <c r="F107" s="1" t="s">
        <v>48</v>
      </c>
      <c r="G107" s="15" t="s">
        <v>137</v>
      </c>
      <c r="H107" s="7" t="s">
        <v>50</v>
      </c>
      <c r="I107" s="1"/>
      <c r="J107" s="1" t="s">
        <v>100</v>
      </c>
      <c r="K107" s="15"/>
      <c r="L107" s="15"/>
      <c r="M107" s="15" t="s">
        <v>54</v>
      </c>
      <c r="N107" s="1">
        <v>1.9E-2</v>
      </c>
      <c r="O107" s="1">
        <v>2.8075000000000001</v>
      </c>
      <c r="P107" s="27">
        <v>2.9365000000000001</v>
      </c>
      <c r="Q107" s="16">
        <v>2.9175000000000004</v>
      </c>
      <c r="R107" s="16">
        <v>2.7885</v>
      </c>
      <c r="S107" s="16">
        <v>0.129</v>
      </c>
      <c r="T107" s="17">
        <v>1</v>
      </c>
      <c r="U107" s="17">
        <v>0</v>
      </c>
      <c r="V107" s="17">
        <v>0</v>
      </c>
      <c r="W107" s="16"/>
      <c r="X107" s="17" t="s">
        <v>190</v>
      </c>
      <c r="Y107" s="16">
        <v>3.0499999999999999E-2</v>
      </c>
      <c r="Z107" s="17">
        <v>0</v>
      </c>
      <c r="AA107" s="16">
        <v>2.7000000000000003E-2</v>
      </c>
      <c r="AB107" s="17">
        <v>0</v>
      </c>
      <c r="AC107" s="16"/>
      <c r="AD107" s="17"/>
      <c r="AE107" s="16"/>
      <c r="AF107" s="16"/>
      <c r="AG107" s="16"/>
    </row>
    <row r="108" spans="1:33" x14ac:dyDescent="0.25">
      <c r="A108" s="1" t="s">
        <v>123</v>
      </c>
      <c r="B108" s="1">
        <v>2012</v>
      </c>
      <c r="C108" s="14" t="s">
        <v>143</v>
      </c>
      <c r="D108" s="1" t="s">
        <v>135</v>
      </c>
      <c r="E108" s="13" t="s">
        <v>136</v>
      </c>
      <c r="F108" s="1" t="s">
        <v>48</v>
      </c>
      <c r="G108" s="15" t="s">
        <v>137</v>
      </c>
      <c r="H108" s="7" t="s">
        <v>50</v>
      </c>
      <c r="I108" s="1"/>
      <c r="J108" s="1" t="s">
        <v>100</v>
      </c>
      <c r="K108" s="15"/>
      <c r="L108" s="15"/>
      <c r="M108" s="15" t="s">
        <v>54</v>
      </c>
      <c r="N108" s="1">
        <v>0.159</v>
      </c>
      <c r="O108" s="1">
        <v>2.923</v>
      </c>
      <c r="P108" s="27">
        <v>3.0394999999999999</v>
      </c>
      <c r="Q108" s="16">
        <v>2.8804999999999996</v>
      </c>
      <c r="R108" s="16">
        <v>2.7640000000000002</v>
      </c>
      <c r="S108" s="16">
        <v>0.11649999999999983</v>
      </c>
      <c r="T108" s="17">
        <v>1</v>
      </c>
      <c r="U108" s="17">
        <v>0</v>
      </c>
      <c r="V108" s="17">
        <v>0</v>
      </c>
      <c r="W108" s="16"/>
      <c r="X108" s="17" t="s">
        <v>190</v>
      </c>
      <c r="Y108" s="16">
        <v>1.15E-2</v>
      </c>
      <c r="Z108" s="17">
        <v>0</v>
      </c>
      <c r="AA108" s="16">
        <v>1.4999999999999999E-2</v>
      </c>
      <c r="AB108" s="17">
        <v>0</v>
      </c>
      <c r="AC108" s="16"/>
      <c r="AD108" s="17"/>
      <c r="AE108" s="16"/>
      <c r="AF108" s="16"/>
      <c r="AG108" s="16"/>
    </row>
    <row r="109" spans="1:33" x14ac:dyDescent="0.25">
      <c r="A109" s="1" t="s">
        <v>123</v>
      </c>
      <c r="B109" s="1">
        <v>2012</v>
      </c>
      <c r="C109" s="14" t="s">
        <v>145</v>
      </c>
      <c r="D109" s="1" t="s">
        <v>135</v>
      </c>
      <c r="E109" s="13" t="s">
        <v>136</v>
      </c>
      <c r="F109" s="1" t="s">
        <v>48</v>
      </c>
      <c r="G109" s="15" t="s">
        <v>137</v>
      </c>
      <c r="H109" s="7" t="s">
        <v>50</v>
      </c>
      <c r="I109" s="1"/>
      <c r="J109" s="1" t="s">
        <v>100</v>
      </c>
      <c r="K109" s="15"/>
      <c r="L109" s="15"/>
      <c r="M109" s="15" t="s">
        <v>54</v>
      </c>
      <c r="N109" s="1">
        <v>5.5500000000000008E-2</v>
      </c>
      <c r="O109" s="1">
        <v>2.7910000000000004</v>
      </c>
      <c r="P109" s="27">
        <v>2.8739999999999997</v>
      </c>
      <c r="Q109" s="16">
        <v>2.8184999999999998</v>
      </c>
      <c r="R109" s="16">
        <v>2.7355</v>
      </c>
      <c r="S109" s="16">
        <v>8.2999999999999297E-2</v>
      </c>
      <c r="T109" s="17">
        <v>0</v>
      </c>
      <c r="U109" s="17">
        <v>0</v>
      </c>
      <c r="V109" s="17">
        <v>0</v>
      </c>
      <c r="W109" s="16"/>
      <c r="X109" s="17" t="s">
        <v>190</v>
      </c>
      <c r="Y109" s="16">
        <v>1.2500000000000001E-2</v>
      </c>
      <c r="Z109" s="17">
        <v>0</v>
      </c>
      <c r="AA109" s="16">
        <v>1.95E-2</v>
      </c>
      <c r="AB109" s="17">
        <v>0</v>
      </c>
      <c r="AC109" s="16"/>
      <c r="AD109" s="17"/>
      <c r="AE109" s="16"/>
      <c r="AF109" s="16"/>
      <c r="AG109" s="16"/>
    </row>
    <row r="110" spans="1:33" x14ac:dyDescent="0.25">
      <c r="A110" s="1" t="s">
        <v>123</v>
      </c>
      <c r="B110" s="1">
        <v>2012</v>
      </c>
      <c r="C110" s="14" t="s">
        <v>124</v>
      </c>
      <c r="D110" s="15" t="s">
        <v>46</v>
      </c>
      <c r="E110" s="15" t="s">
        <v>47</v>
      </c>
      <c r="F110" s="1" t="s">
        <v>48</v>
      </c>
      <c r="G110" s="8" t="s">
        <v>49</v>
      </c>
      <c r="H110" s="8" t="s">
        <v>50</v>
      </c>
      <c r="I110" s="1" t="s">
        <v>83</v>
      </c>
      <c r="J110" s="1" t="s">
        <v>108</v>
      </c>
      <c r="K110" s="1"/>
      <c r="L110" s="1" t="s">
        <v>191</v>
      </c>
      <c r="M110" s="1" t="s">
        <v>54</v>
      </c>
      <c r="N110" s="1">
        <v>7.1999999999999995E-2</v>
      </c>
      <c r="O110" s="1">
        <v>2.7974999999999999</v>
      </c>
      <c r="P110" s="27">
        <v>2.9655</v>
      </c>
      <c r="Q110" s="16">
        <v>2.8935000000000004</v>
      </c>
      <c r="R110" s="16">
        <v>2.7255000000000003</v>
      </c>
      <c r="S110" s="16">
        <f t="shared" ref="S110:S119" si="5">+P110-O110</f>
        <v>0.16800000000000015</v>
      </c>
      <c r="T110" s="17">
        <f t="shared" ref="T110:T119" si="6">+IF(S110&gt;=0.1,1,0)</f>
        <v>1</v>
      </c>
      <c r="U110" s="17">
        <f>+IF(S110&gt;=0,IF(S110&gt;=[1]Negatives!Q$45,1,0),0)</f>
        <v>0</v>
      </c>
      <c r="V110" s="17">
        <f>+IF(S110&lt;=0,IF(S110&lt;=[1]Negatives!Q$46,1,0),0)</f>
        <v>0</v>
      </c>
      <c r="W110" s="16"/>
      <c r="X110" s="17" t="str">
        <f>+IF(W110&lt;&gt;"",IF(W110&gt;=[1]Negatives!T$45,1,0),"")</f>
        <v/>
      </c>
      <c r="Y110" s="16">
        <v>6.0999999999999999E-2</v>
      </c>
      <c r="Z110" s="17">
        <f>+IF(Y110&lt;&gt;"",IF(Y110&gt;=[1]Negatives!V$45,1,0),"")</f>
        <v>0</v>
      </c>
      <c r="AA110" s="16">
        <v>0.28799999999999998</v>
      </c>
      <c r="AB110" s="17">
        <f>+IF(AA110&lt;&gt;"",IF(AA110&gt;=[1]Negatives!X$45,1,0),"")</f>
        <v>0</v>
      </c>
      <c r="AC110" s="16"/>
      <c r="AD110" s="17" t="str">
        <f>+IF(AC110&lt;&gt;"",IF(AC110&gt;=[1]Negatives!Z$45,1,0),"")</f>
        <v/>
      </c>
      <c r="AE110" s="16"/>
      <c r="AF110" s="16"/>
      <c r="AG110" s="16"/>
    </row>
    <row r="111" spans="1:33" x14ac:dyDescent="0.25">
      <c r="A111" s="1" t="s">
        <v>123</v>
      </c>
      <c r="B111" s="1">
        <v>2012</v>
      </c>
      <c r="C111" s="14" t="s">
        <v>126</v>
      </c>
      <c r="D111" s="15" t="s">
        <v>46</v>
      </c>
      <c r="E111" s="15" t="s">
        <v>47</v>
      </c>
      <c r="F111" s="1" t="s">
        <v>48</v>
      </c>
      <c r="G111" s="8" t="s">
        <v>49</v>
      </c>
      <c r="H111" s="8" t="s">
        <v>50</v>
      </c>
      <c r="I111" s="1" t="s">
        <v>83</v>
      </c>
      <c r="J111" s="1" t="s">
        <v>108</v>
      </c>
      <c r="K111" s="1"/>
      <c r="L111" s="1" t="s">
        <v>192</v>
      </c>
      <c r="M111" s="1" t="s">
        <v>54</v>
      </c>
      <c r="N111" s="1">
        <v>0.66099999999999992</v>
      </c>
      <c r="O111" s="1">
        <v>2.8779999999999997</v>
      </c>
      <c r="P111" s="27">
        <v>3.0670000000000002</v>
      </c>
      <c r="Q111" s="16">
        <v>2.4059999999999997</v>
      </c>
      <c r="R111" s="16">
        <v>2.2169999999999996</v>
      </c>
      <c r="S111" s="16">
        <f t="shared" si="5"/>
        <v>0.1890000000000005</v>
      </c>
      <c r="T111" s="17">
        <f t="shared" si="6"/>
        <v>1</v>
      </c>
      <c r="U111" s="17">
        <f>+IF(S111&gt;=0,IF(S111&gt;=[1]Negatives!Q$45,1,0),0)</f>
        <v>0</v>
      </c>
      <c r="V111" s="17">
        <f>+IF(S111&lt;=0,IF(S111&lt;=[1]Negatives!Q$46,1,0),0)</f>
        <v>0</v>
      </c>
      <c r="W111" s="16"/>
      <c r="X111" s="17" t="str">
        <f>+IF(W111&lt;&gt;"",IF(W111&gt;=[1]Negatives!T$45,1,0),"")</f>
        <v/>
      </c>
      <c r="Y111" s="16">
        <v>0.13700000000000001</v>
      </c>
      <c r="Z111" s="17">
        <f>+IF(Y111&lt;&gt;"",IF(Y111&gt;=[1]Negatives!V$45,1,0),"")</f>
        <v>0</v>
      </c>
      <c r="AA111" s="16">
        <v>1.3109999999999999</v>
      </c>
      <c r="AB111" s="17">
        <f>+IF(AA111&lt;&gt;"",IF(AA111&gt;=[1]Negatives!X$45,1,0),"")</f>
        <v>0</v>
      </c>
      <c r="AC111" s="16"/>
      <c r="AD111" s="17" t="str">
        <f>+IF(AC111&lt;&gt;"",IF(AC111&gt;=[1]Negatives!Z$45,1,0),"")</f>
        <v/>
      </c>
      <c r="AE111" s="16"/>
      <c r="AF111" s="16"/>
      <c r="AG111" s="16"/>
    </row>
    <row r="112" spans="1:33" x14ac:dyDescent="0.25">
      <c r="A112" s="1" t="s">
        <v>123</v>
      </c>
      <c r="B112" s="1">
        <v>2012</v>
      </c>
      <c r="C112" s="14" t="s">
        <v>128</v>
      </c>
      <c r="D112" s="15" t="s">
        <v>46</v>
      </c>
      <c r="E112" s="15" t="s">
        <v>47</v>
      </c>
      <c r="F112" s="1" t="s">
        <v>48</v>
      </c>
      <c r="G112" s="8" t="s">
        <v>49</v>
      </c>
      <c r="H112" s="8" t="s">
        <v>50</v>
      </c>
      <c r="I112" s="1" t="s">
        <v>83</v>
      </c>
      <c r="J112" s="1" t="s">
        <v>108</v>
      </c>
      <c r="K112" s="1"/>
      <c r="L112" s="1" t="s">
        <v>193</v>
      </c>
      <c r="M112" s="1" t="s">
        <v>54</v>
      </c>
      <c r="N112" s="1">
        <v>0.503</v>
      </c>
      <c r="O112" s="1">
        <v>2.9780000000000002</v>
      </c>
      <c r="P112" s="27">
        <v>3.0890000000000004</v>
      </c>
      <c r="Q112" s="16">
        <v>2.5860000000000003</v>
      </c>
      <c r="R112" s="16">
        <v>2.4750000000000001</v>
      </c>
      <c r="S112" s="16">
        <f t="shared" si="5"/>
        <v>0.11100000000000021</v>
      </c>
      <c r="T112" s="17">
        <f t="shared" si="6"/>
        <v>1</v>
      </c>
      <c r="U112" s="17">
        <f>+IF(S112&gt;=0,IF(S112&gt;=[1]Negatives!Q$45,1,0),0)</f>
        <v>0</v>
      </c>
      <c r="V112" s="17">
        <f>+IF(S112&lt;=0,IF(S112&lt;=[1]Negatives!Q$46,1,0),0)</f>
        <v>0</v>
      </c>
      <c r="W112" s="16"/>
      <c r="X112" s="17" t="str">
        <f>+IF(W112&lt;&gt;"",IF(W112&gt;=[1]Negatives!T$45,1,0),"")</f>
        <v/>
      </c>
      <c r="Y112" s="16">
        <v>2.9000000000000001E-2</v>
      </c>
      <c r="Z112" s="17">
        <f>+IF(Y112&lt;&gt;"",IF(Y112&gt;=[1]Negatives!V$45,1,0),"")</f>
        <v>0</v>
      </c>
      <c r="AA112" s="16">
        <v>0.56499999999999995</v>
      </c>
      <c r="AB112" s="17">
        <f>+IF(AA112&lt;&gt;"",IF(AA112&gt;=[1]Negatives!X$45,1,0),"")</f>
        <v>0</v>
      </c>
      <c r="AC112" s="16"/>
      <c r="AD112" s="17" t="str">
        <f>+IF(AC112&lt;&gt;"",IF(AC112&gt;=[1]Negatives!Z$45,1,0),"")</f>
        <v/>
      </c>
      <c r="AE112" s="16"/>
      <c r="AF112" s="16"/>
      <c r="AG112" s="16"/>
    </row>
    <row r="113" spans="1:42" x14ac:dyDescent="0.25">
      <c r="A113" s="1" t="s">
        <v>123</v>
      </c>
      <c r="B113" s="1">
        <v>2012</v>
      </c>
      <c r="C113" s="14" t="s">
        <v>130</v>
      </c>
      <c r="D113" s="15" t="s">
        <v>46</v>
      </c>
      <c r="E113" s="15" t="s">
        <v>47</v>
      </c>
      <c r="F113" s="1" t="s">
        <v>48</v>
      </c>
      <c r="G113" s="8" t="s">
        <v>49</v>
      </c>
      <c r="H113" s="8" t="s">
        <v>50</v>
      </c>
      <c r="I113" s="1" t="s">
        <v>83</v>
      </c>
      <c r="J113" s="1" t="s">
        <v>108</v>
      </c>
      <c r="K113" s="1"/>
      <c r="L113" s="1" t="s">
        <v>194</v>
      </c>
      <c r="M113" s="1" t="s">
        <v>54</v>
      </c>
      <c r="N113" s="1">
        <v>0.70099999999999996</v>
      </c>
      <c r="O113" s="1">
        <v>2.9794999999999998</v>
      </c>
      <c r="P113" s="27">
        <v>2.8544999999999998</v>
      </c>
      <c r="Q113" s="16">
        <v>2.1535000000000002</v>
      </c>
      <c r="R113" s="16">
        <v>2.2785000000000002</v>
      </c>
      <c r="S113" s="16">
        <f t="shared" si="5"/>
        <v>-0.125</v>
      </c>
      <c r="T113" s="17">
        <f t="shared" si="6"/>
        <v>0</v>
      </c>
      <c r="U113" s="17">
        <f>+IF(S113&gt;=0,IF(S113&gt;=[1]Negatives!Q$45,1,0),0)</f>
        <v>0</v>
      </c>
      <c r="V113" s="17">
        <f>+IF(S113&lt;=0,IF(S113&lt;=[1]Negatives!Q$46,1,0),0)</f>
        <v>0</v>
      </c>
      <c r="W113" s="16"/>
      <c r="X113" s="17" t="str">
        <f>+IF(W113&lt;&gt;"",IF(W113&gt;=[1]Negatives!T$45,1,0),"")</f>
        <v/>
      </c>
      <c r="Y113" s="16">
        <v>6.4000000000000001E-2</v>
      </c>
      <c r="Z113" s="17">
        <f>+IF(Y113&lt;&gt;"",IF(Y113&gt;=[1]Negatives!V$45,1,0),"")</f>
        <v>0</v>
      </c>
      <c r="AA113" s="16">
        <v>1.054</v>
      </c>
      <c r="AB113" s="17">
        <f>+IF(AA113&lt;&gt;"",IF(AA113&gt;=[1]Negatives!X$45,1,0),"")</f>
        <v>0</v>
      </c>
      <c r="AC113" s="16"/>
      <c r="AD113" s="17" t="str">
        <f>+IF(AC113&lt;&gt;"",IF(AC113&gt;=[1]Negatives!Z$45,1,0),"")</f>
        <v/>
      </c>
      <c r="AE113" s="16"/>
      <c r="AF113" s="16"/>
      <c r="AG113" s="16"/>
    </row>
    <row r="114" spans="1:42" x14ac:dyDescent="0.25">
      <c r="A114" s="1" t="s">
        <v>123</v>
      </c>
      <c r="B114" s="1">
        <v>2012</v>
      </c>
      <c r="C114" s="14" t="s">
        <v>132</v>
      </c>
      <c r="D114" s="15" t="s">
        <v>46</v>
      </c>
      <c r="E114" s="15" t="s">
        <v>47</v>
      </c>
      <c r="F114" s="1" t="s">
        <v>48</v>
      </c>
      <c r="G114" s="8" t="s">
        <v>49</v>
      </c>
      <c r="H114" s="8" t="s">
        <v>50</v>
      </c>
      <c r="I114" s="1" t="s">
        <v>83</v>
      </c>
      <c r="J114" s="1" t="s">
        <v>108</v>
      </c>
      <c r="K114" s="1"/>
      <c r="L114" s="1" t="s">
        <v>195</v>
      </c>
      <c r="M114" s="1" t="s">
        <v>54</v>
      </c>
      <c r="N114" s="1">
        <v>0.77099999999999991</v>
      </c>
      <c r="O114" s="1">
        <v>2.7330000000000001</v>
      </c>
      <c r="P114" s="27">
        <v>2.9279999999999999</v>
      </c>
      <c r="Q114" s="16">
        <v>2.157</v>
      </c>
      <c r="R114" s="16">
        <v>1.9620000000000002</v>
      </c>
      <c r="S114" s="16">
        <f t="shared" si="5"/>
        <v>0.19499999999999984</v>
      </c>
      <c r="T114" s="17">
        <f t="shared" si="6"/>
        <v>1</v>
      </c>
      <c r="U114" s="17">
        <f>+IF(S114&gt;=0,IF(S114&gt;=[1]Negatives!Q$45,1,0),0)</f>
        <v>0</v>
      </c>
      <c r="V114" s="17">
        <f>+IF(S114&lt;=0,IF(S114&lt;=[1]Negatives!Q$46,1,0),0)</f>
        <v>0</v>
      </c>
      <c r="W114" s="16"/>
      <c r="X114" s="17" t="str">
        <f>+IF(W114&lt;&gt;"",IF(W114&gt;=[1]Negatives!T$45,1,0),"")</f>
        <v/>
      </c>
      <c r="Y114" s="16">
        <v>0.02</v>
      </c>
      <c r="Z114" s="17">
        <f>+IF(Y114&lt;&gt;"",IF(Y114&gt;=[1]Negatives!V$45,1,0),"")</f>
        <v>0</v>
      </c>
      <c r="AA114" s="16">
        <v>0.63600000000000001</v>
      </c>
      <c r="AB114" s="17">
        <f>+IF(AA114&lt;&gt;"",IF(AA114&gt;=[1]Negatives!X$45,1,0),"")</f>
        <v>0</v>
      </c>
      <c r="AC114" s="16"/>
      <c r="AD114" s="17" t="str">
        <f>+IF(AC114&lt;&gt;"",IF(AC114&gt;=[1]Negatives!Z$45,1,0),"")</f>
        <v/>
      </c>
      <c r="AE114" s="16"/>
      <c r="AF114" s="16"/>
      <c r="AG114" s="16"/>
    </row>
    <row r="115" spans="1:42" x14ac:dyDescent="0.25">
      <c r="A115" s="1" t="s">
        <v>123</v>
      </c>
      <c r="B115" s="1">
        <v>2012</v>
      </c>
      <c r="C115" s="14" t="s">
        <v>134</v>
      </c>
      <c r="D115" s="1" t="s">
        <v>135</v>
      </c>
      <c r="E115" s="13" t="s">
        <v>136</v>
      </c>
      <c r="F115" s="1" t="s">
        <v>48</v>
      </c>
      <c r="G115" s="15" t="s">
        <v>137</v>
      </c>
      <c r="H115" s="8" t="s">
        <v>50</v>
      </c>
      <c r="I115" s="1" t="s">
        <v>83</v>
      </c>
      <c r="J115" s="1" t="s">
        <v>108</v>
      </c>
      <c r="K115" s="1"/>
      <c r="L115" s="1" t="s">
        <v>196</v>
      </c>
      <c r="M115" s="1" t="s">
        <v>54</v>
      </c>
      <c r="N115" s="1">
        <v>0.17949999999999999</v>
      </c>
      <c r="O115" s="1">
        <v>2.4154999999999998</v>
      </c>
      <c r="P115" s="27">
        <v>2.899</v>
      </c>
      <c r="Q115" s="16">
        <v>2.7195</v>
      </c>
      <c r="R115" s="16">
        <v>2.2359999999999998</v>
      </c>
      <c r="S115" s="16">
        <f t="shared" si="5"/>
        <v>0.48350000000000026</v>
      </c>
      <c r="T115" s="17">
        <f t="shared" si="6"/>
        <v>1</v>
      </c>
      <c r="U115" s="17">
        <f>+IF(S115&gt;=0,IF(S115&gt;=[1]Negatives!Q$45,1,0),0)</f>
        <v>1</v>
      </c>
      <c r="V115" s="17">
        <f>+IF(S115&lt;=0,IF(S115&lt;=[1]Negatives!Q$46,1,0),0)</f>
        <v>0</v>
      </c>
      <c r="W115" s="16"/>
      <c r="X115" s="17" t="str">
        <f>+IF(W115&lt;&gt;"",IF(W115&gt;=[1]Negatives!T$45,1,0),"")</f>
        <v/>
      </c>
      <c r="Y115" s="16">
        <v>0.13700000000000001</v>
      </c>
      <c r="Z115" s="17">
        <f>+IF(Y115&lt;&gt;"",IF(Y115&gt;=[1]Negatives!V$45,1,0),"")</f>
        <v>0</v>
      </c>
      <c r="AA115" s="16">
        <v>1.196</v>
      </c>
      <c r="AB115" s="17">
        <f>+IF(AA115&lt;&gt;"",IF(AA115&gt;=[1]Negatives!X$45,1,0),"")</f>
        <v>0</v>
      </c>
      <c r="AC115" s="16"/>
      <c r="AD115" s="17" t="str">
        <f>+IF(AC115&lt;&gt;"",IF(AC115&gt;=[1]Negatives!Z$45,1,0),"")</f>
        <v/>
      </c>
      <c r="AE115" s="16"/>
      <c r="AF115" s="16"/>
      <c r="AG115" s="16"/>
    </row>
    <row r="116" spans="1:42" x14ac:dyDescent="0.25">
      <c r="A116" s="1" t="s">
        <v>123</v>
      </c>
      <c r="B116" s="1">
        <v>2012</v>
      </c>
      <c r="C116" s="14" t="s">
        <v>139</v>
      </c>
      <c r="D116" s="1" t="s">
        <v>135</v>
      </c>
      <c r="E116" s="13" t="s">
        <v>136</v>
      </c>
      <c r="F116" s="1" t="s">
        <v>48</v>
      </c>
      <c r="G116" s="15" t="s">
        <v>137</v>
      </c>
      <c r="H116" s="8" t="s">
        <v>50</v>
      </c>
      <c r="I116" s="1" t="s">
        <v>83</v>
      </c>
      <c r="J116" s="1" t="s">
        <v>108</v>
      </c>
      <c r="K116" s="1"/>
      <c r="L116" s="1" t="s">
        <v>197</v>
      </c>
      <c r="M116" s="1" t="s">
        <v>54</v>
      </c>
      <c r="N116" s="1">
        <v>0.246</v>
      </c>
      <c r="O116" s="1">
        <v>2.8884999999999996</v>
      </c>
      <c r="P116" s="27">
        <v>3.0635000000000003</v>
      </c>
      <c r="Q116" s="16">
        <v>2.8174999999999999</v>
      </c>
      <c r="R116" s="16">
        <v>2.6425000000000001</v>
      </c>
      <c r="S116" s="16">
        <f t="shared" si="5"/>
        <v>0.17500000000000071</v>
      </c>
      <c r="T116" s="17">
        <f t="shared" si="6"/>
        <v>1</v>
      </c>
      <c r="U116" s="17">
        <f>+IF(S116&gt;=0,IF(S116&gt;=[1]Negatives!Q$45,1,0),0)</f>
        <v>0</v>
      </c>
      <c r="V116" s="17">
        <f>+IF(S116&lt;=0,IF(S116&lt;=[1]Negatives!Q$46,1,0),0)</f>
        <v>0</v>
      </c>
      <c r="W116" s="16"/>
      <c r="X116" s="17" t="str">
        <f>+IF(W116&lt;&gt;"",IF(W116&gt;=[1]Negatives!T$45,1,0),"")</f>
        <v/>
      </c>
      <c r="Y116" s="16">
        <v>0.22800000000000001</v>
      </c>
      <c r="Z116" s="17">
        <f>+IF(Y116&lt;&gt;"",IF(Y116&gt;=[1]Negatives!V$45,1,0),"")</f>
        <v>0</v>
      </c>
      <c r="AA116" s="16">
        <v>2.6230000000000002</v>
      </c>
      <c r="AB116" s="17">
        <f>+IF(AA116&lt;&gt;"",IF(AA116&gt;=[1]Negatives!X$45,1,0),"")</f>
        <v>1</v>
      </c>
      <c r="AC116" s="16"/>
      <c r="AD116" s="17" t="str">
        <f>+IF(AC116&lt;&gt;"",IF(AC116&gt;=[1]Negatives!Z$45,1,0),"")</f>
        <v/>
      </c>
      <c r="AE116" s="16"/>
      <c r="AF116" s="16"/>
      <c r="AG116" s="16"/>
    </row>
    <row r="117" spans="1:42" x14ac:dyDescent="0.25">
      <c r="A117" s="1" t="s">
        <v>123</v>
      </c>
      <c r="B117" s="1">
        <v>2012</v>
      </c>
      <c r="C117" s="14" t="s">
        <v>141</v>
      </c>
      <c r="D117" s="1" t="s">
        <v>135</v>
      </c>
      <c r="E117" s="13" t="s">
        <v>136</v>
      </c>
      <c r="F117" s="1" t="s">
        <v>48</v>
      </c>
      <c r="G117" s="15" t="s">
        <v>137</v>
      </c>
      <c r="H117" s="8" t="s">
        <v>50</v>
      </c>
      <c r="I117" s="1" t="s">
        <v>83</v>
      </c>
      <c r="J117" s="1" t="s">
        <v>108</v>
      </c>
      <c r="K117" s="1"/>
      <c r="L117" s="1" t="s">
        <v>198</v>
      </c>
      <c r="M117" s="1" t="s">
        <v>54</v>
      </c>
      <c r="N117" s="1">
        <v>1.8000000000000002E-2</v>
      </c>
      <c r="O117" s="1">
        <v>2.8730000000000002</v>
      </c>
      <c r="P117" s="27">
        <v>3.2115</v>
      </c>
      <c r="Q117" s="16">
        <v>3.1934999999999998</v>
      </c>
      <c r="R117" s="16">
        <v>2.8550000000000004</v>
      </c>
      <c r="S117" s="16">
        <f t="shared" si="5"/>
        <v>0.3384999999999998</v>
      </c>
      <c r="T117" s="17">
        <f t="shared" si="6"/>
        <v>1</v>
      </c>
      <c r="U117" s="17">
        <f>+IF(S117&gt;=0,IF(S117&gt;=[1]Negatives!Q$45,1,0),0)</f>
        <v>0</v>
      </c>
      <c r="V117" s="17">
        <f>+IF(S117&lt;=0,IF(S117&lt;=[1]Negatives!Q$46,1,0),0)</f>
        <v>0</v>
      </c>
      <c r="W117" s="16"/>
      <c r="X117" s="17" t="str">
        <f>+IF(W117&lt;&gt;"",IF(W117&gt;=[1]Negatives!T$45,1,0),"")</f>
        <v/>
      </c>
      <c r="Y117" s="16">
        <v>0.28499999999999998</v>
      </c>
      <c r="Z117" s="17">
        <f>+IF(Y117&lt;&gt;"",IF(Y117&gt;=[1]Negatives!V$45,1,0),"")</f>
        <v>0</v>
      </c>
      <c r="AA117" s="16">
        <v>2.4430000000000001</v>
      </c>
      <c r="AB117" s="17">
        <f>+IF(AA117&lt;&gt;"",IF(AA117&gt;=[1]Negatives!X$45,1,0),"")</f>
        <v>1</v>
      </c>
      <c r="AC117" s="16"/>
      <c r="AD117" s="17" t="str">
        <f>+IF(AC117&lt;&gt;"",IF(AC117&gt;=[1]Negatives!Z$45,1,0),"")</f>
        <v/>
      </c>
      <c r="AE117" s="16"/>
      <c r="AF117" s="16"/>
      <c r="AG117" s="16"/>
    </row>
    <row r="118" spans="1:42" x14ac:dyDescent="0.25">
      <c r="A118" s="1" t="s">
        <v>123</v>
      </c>
      <c r="B118" s="1">
        <v>2012</v>
      </c>
      <c r="C118" s="14" t="s">
        <v>143</v>
      </c>
      <c r="D118" s="1" t="s">
        <v>135</v>
      </c>
      <c r="E118" s="13" t="s">
        <v>136</v>
      </c>
      <c r="F118" s="1" t="s">
        <v>48</v>
      </c>
      <c r="G118" s="15" t="s">
        <v>137</v>
      </c>
      <c r="H118" s="8" t="s">
        <v>50</v>
      </c>
      <c r="I118" s="1" t="s">
        <v>83</v>
      </c>
      <c r="J118" s="1" t="s">
        <v>108</v>
      </c>
      <c r="K118" s="1"/>
      <c r="L118" s="1" t="s">
        <v>199</v>
      </c>
      <c r="M118" s="1" t="s">
        <v>54</v>
      </c>
      <c r="N118" s="1">
        <v>4.5000000000000005E-2</v>
      </c>
      <c r="O118" s="1">
        <v>0.91599999999999993</v>
      </c>
      <c r="P118" s="27">
        <v>2.9565000000000001</v>
      </c>
      <c r="Q118" s="16">
        <v>2.9115000000000002</v>
      </c>
      <c r="R118" s="16">
        <v>0.871</v>
      </c>
      <c r="S118" s="16">
        <f t="shared" si="5"/>
        <v>2.0405000000000002</v>
      </c>
      <c r="T118" s="17">
        <f t="shared" si="6"/>
        <v>1</v>
      </c>
      <c r="U118" s="17">
        <f>+IF(S118&gt;=0,IF(S118&gt;=[1]Negatives!Q$45,1,0),0)</f>
        <v>1</v>
      </c>
      <c r="V118" s="17">
        <f>+IF(S118&lt;=0,IF(S118&lt;=[1]Negatives!Q$46,1,0),0)</f>
        <v>0</v>
      </c>
      <c r="W118" s="16"/>
      <c r="X118" s="17" t="str">
        <f>+IF(W118&lt;&gt;"",IF(W118&gt;=[1]Negatives!T$45,1,0),"")</f>
        <v/>
      </c>
      <c r="Y118" s="16">
        <v>1.605</v>
      </c>
      <c r="Z118" s="17">
        <f>+IF(Y118&lt;&gt;"",IF(Y118&gt;=[1]Negatives!V$45,1,0),"")</f>
        <v>1</v>
      </c>
      <c r="AA118" s="16">
        <v>2.3559999999999999</v>
      </c>
      <c r="AB118" s="17">
        <f>+IF(AA118&lt;&gt;"",IF(AA118&gt;=[1]Negatives!X$45,1,0),"")</f>
        <v>1</v>
      </c>
      <c r="AC118" s="16"/>
      <c r="AD118" s="17" t="str">
        <f>+IF(AC118&lt;&gt;"",IF(AC118&gt;=[1]Negatives!Z$45,1,0),"")</f>
        <v/>
      </c>
      <c r="AE118" s="16"/>
      <c r="AF118" s="16"/>
      <c r="AG118" s="16"/>
    </row>
    <row r="119" spans="1:42" x14ac:dyDescent="0.25">
      <c r="A119" s="1" t="s">
        <v>123</v>
      </c>
      <c r="B119" s="1">
        <v>2012</v>
      </c>
      <c r="C119" s="14" t="s">
        <v>145</v>
      </c>
      <c r="D119" s="1" t="s">
        <v>135</v>
      </c>
      <c r="E119" s="13" t="s">
        <v>136</v>
      </c>
      <c r="F119" s="1" t="s">
        <v>48</v>
      </c>
      <c r="G119" s="15" t="s">
        <v>137</v>
      </c>
      <c r="H119" s="8" t="s">
        <v>50</v>
      </c>
      <c r="I119" s="1" t="s">
        <v>83</v>
      </c>
      <c r="J119" s="1" t="s">
        <v>108</v>
      </c>
      <c r="K119" s="1"/>
      <c r="L119" s="1" t="s">
        <v>200</v>
      </c>
      <c r="M119" s="1" t="s">
        <v>54</v>
      </c>
      <c r="N119" s="1">
        <v>0.18</v>
      </c>
      <c r="O119" s="1">
        <v>2.65</v>
      </c>
      <c r="P119" s="27">
        <v>3.0819999999999999</v>
      </c>
      <c r="Q119" s="16">
        <v>2.9020000000000001</v>
      </c>
      <c r="R119" s="16">
        <v>2.4699999999999998</v>
      </c>
      <c r="S119" s="16">
        <f t="shared" si="5"/>
        <v>0.43199999999999994</v>
      </c>
      <c r="T119" s="17">
        <f t="shared" si="6"/>
        <v>1</v>
      </c>
      <c r="U119" s="17">
        <f>+IF(S119&gt;=0,IF(S119&gt;=[1]Negatives!Q$45,1,0),0)</f>
        <v>1</v>
      </c>
      <c r="V119" s="17">
        <f>+IF(S119&lt;=0,IF(S119&lt;=[1]Negatives!Q$46,1,0),0)</f>
        <v>0</v>
      </c>
      <c r="W119" s="16"/>
      <c r="X119" s="17" t="str">
        <f>+IF(W119&lt;&gt;"",IF(W119&gt;=[1]Negatives!T$45,1,0),"")</f>
        <v/>
      </c>
      <c r="Y119" s="16">
        <v>0.14899999999999999</v>
      </c>
      <c r="Z119" s="17">
        <f>+IF(Y119&lt;&gt;"",IF(Y119&gt;=[1]Negatives!V$45,1,0),"")</f>
        <v>0</v>
      </c>
      <c r="AA119" s="16">
        <v>1.3560000000000001</v>
      </c>
      <c r="AB119" s="17">
        <f>+IF(AA119&lt;&gt;"",IF(AA119&gt;=[1]Negatives!X$45,1,0),"")</f>
        <v>0</v>
      </c>
      <c r="AC119" s="16"/>
      <c r="AD119" s="17" t="str">
        <f>+IF(AC119&lt;&gt;"",IF(AC119&gt;=[1]Negatives!Z$45,1,0),"")</f>
        <v/>
      </c>
      <c r="AE119" s="16"/>
      <c r="AF119" s="16"/>
      <c r="AG119" s="16"/>
    </row>
    <row r="120" spans="1:42" x14ac:dyDescent="0.25">
      <c r="A120" s="1" t="s">
        <v>123</v>
      </c>
      <c r="B120" s="1">
        <v>2012</v>
      </c>
      <c r="C120" s="14" t="s">
        <v>124</v>
      </c>
      <c r="D120" s="15" t="s">
        <v>46</v>
      </c>
      <c r="E120" s="15" t="s">
        <v>47</v>
      </c>
      <c r="F120" s="1" t="s">
        <v>48</v>
      </c>
      <c r="G120" s="8" t="s">
        <v>49</v>
      </c>
      <c r="H120" s="7" t="s">
        <v>50</v>
      </c>
      <c r="I120" s="1"/>
      <c r="J120" s="1" t="s">
        <v>116</v>
      </c>
      <c r="K120" s="1"/>
      <c r="L120" s="1"/>
      <c r="M120" s="1" t="s">
        <v>56</v>
      </c>
      <c r="N120" s="1">
        <f t="shared" ref="N120:AB129" si="7">+N110</f>
        <v>7.1999999999999995E-2</v>
      </c>
      <c r="O120" s="1">
        <f t="shared" si="7"/>
        <v>2.7974999999999999</v>
      </c>
      <c r="P120" s="1">
        <f t="shared" si="7"/>
        <v>2.9655</v>
      </c>
      <c r="Q120" s="1">
        <f t="shared" si="7"/>
        <v>2.8935000000000004</v>
      </c>
      <c r="R120" s="1">
        <f t="shared" si="7"/>
        <v>2.7255000000000003</v>
      </c>
      <c r="S120" s="1">
        <f t="shared" si="7"/>
        <v>0.16800000000000015</v>
      </c>
      <c r="T120" s="1">
        <f t="shared" si="7"/>
        <v>1</v>
      </c>
      <c r="U120" s="1">
        <f t="shared" si="7"/>
        <v>0</v>
      </c>
      <c r="V120" s="1">
        <f t="shared" si="7"/>
        <v>0</v>
      </c>
      <c r="W120" s="1">
        <f t="shared" si="7"/>
        <v>0</v>
      </c>
      <c r="X120" s="1" t="str">
        <f t="shared" si="7"/>
        <v/>
      </c>
      <c r="Y120" s="1">
        <f t="shared" si="7"/>
        <v>6.0999999999999999E-2</v>
      </c>
      <c r="Z120" s="1">
        <f t="shared" si="7"/>
        <v>0</v>
      </c>
      <c r="AA120" s="1">
        <f t="shared" si="7"/>
        <v>0.28799999999999998</v>
      </c>
      <c r="AB120" s="1">
        <f t="shared" si="7"/>
        <v>0</v>
      </c>
      <c r="AC120" s="16"/>
      <c r="AD120" s="17"/>
      <c r="AE120" s="16"/>
      <c r="AF120" s="16"/>
      <c r="AG120" s="16"/>
      <c r="AH120" s="1">
        <v>9245</v>
      </c>
      <c r="AI120" s="1">
        <v>9</v>
      </c>
      <c r="AJ120" s="1" t="s">
        <v>55</v>
      </c>
      <c r="AK120" s="1">
        <v>9</v>
      </c>
      <c r="AL120" s="1" t="s">
        <v>55</v>
      </c>
      <c r="AM120" s="1" t="s">
        <v>56</v>
      </c>
      <c r="AN120" s="1">
        <v>5</v>
      </c>
      <c r="AO120" s="1" t="s">
        <v>55</v>
      </c>
      <c r="AP120" s="1" t="s">
        <v>56</v>
      </c>
    </row>
    <row r="121" spans="1:42" x14ac:dyDescent="0.25">
      <c r="A121" s="1" t="s">
        <v>123</v>
      </c>
      <c r="B121" s="1">
        <v>2012</v>
      </c>
      <c r="C121" s="14" t="s">
        <v>126</v>
      </c>
      <c r="D121" s="15" t="s">
        <v>46</v>
      </c>
      <c r="E121" s="15" t="s">
        <v>47</v>
      </c>
      <c r="F121" s="1" t="s">
        <v>48</v>
      </c>
      <c r="G121" s="8" t="s">
        <v>49</v>
      </c>
      <c r="H121" s="7" t="s">
        <v>50</v>
      </c>
      <c r="I121" s="1"/>
      <c r="J121" s="1" t="s">
        <v>116</v>
      </c>
      <c r="K121" s="1"/>
      <c r="L121" s="1"/>
      <c r="M121" s="1" t="s">
        <v>56</v>
      </c>
      <c r="N121" s="1">
        <f t="shared" si="7"/>
        <v>0.66099999999999992</v>
      </c>
      <c r="O121" s="1">
        <f t="shared" si="7"/>
        <v>2.8779999999999997</v>
      </c>
      <c r="P121" s="1">
        <f t="shared" si="7"/>
        <v>3.0670000000000002</v>
      </c>
      <c r="Q121" s="1">
        <f t="shared" si="7"/>
        <v>2.4059999999999997</v>
      </c>
      <c r="R121" s="1">
        <f t="shared" si="7"/>
        <v>2.2169999999999996</v>
      </c>
      <c r="S121" s="1">
        <f t="shared" si="7"/>
        <v>0.1890000000000005</v>
      </c>
      <c r="T121" s="1">
        <f t="shared" si="7"/>
        <v>1</v>
      </c>
      <c r="U121" s="1">
        <f t="shared" si="7"/>
        <v>0</v>
      </c>
      <c r="V121" s="1">
        <f t="shared" si="7"/>
        <v>0</v>
      </c>
      <c r="W121" s="1">
        <f t="shared" si="7"/>
        <v>0</v>
      </c>
      <c r="X121" s="1" t="str">
        <f t="shared" si="7"/>
        <v/>
      </c>
      <c r="Y121" s="1">
        <f t="shared" si="7"/>
        <v>0.13700000000000001</v>
      </c>
      <c r="Z121" s="1">
        <f t="shared" si="7"/>
        <v>0</v>
      </c>
      <c r="AA121" s="1">
        <f t="shared" si="7"/>
        <v>1.3109999999999999</v>
      </c>
      <c r="AB121" s="1">
        <f t="shared" si="7"/>
        <v>0</v>
      </c>
      <c r="AC121" s="16"/>
      <c r="AD121" s="17"/>
      <c r="AE121" s="16"/>
      <c r="AF121" s="16"/>
      <c r="AG121" s="16"/>
      <c r="AH121" s="1">
        <v>5492</v>
      </c>
      <c r="AI121" s="1">
        <v>8</v>
      </c>
      <c r="AJ121" s="1" t="s">
        <v>55</v>
      </c>
      <c r="AK121" s="1">
        <v>18</v>
      </c>
      <c r="AL121" s="1" t="s">
        <v>55</v>
      </c>
      <c r="AM121" s="1" t="s">
        <v>55</v>
      </c>
      <c r="AN121" s="1">
        <v>7</v>
      </c>
      <c r="AO121" s="1" t="s">
        <v>55</v>
      </c>
      <c r="AP121" s="1" t="s">
        <v>56</v>
      </c>
    </row>
    <row r="122" spans="1:42" x14ac:dyDescent="0.25">
      <c r="A122" s="1" t="s">
        <v>123</v>
      </c>
      <c r="B122" s="1">
        <v>2012</v>
      </c>
      <c r="C122" s="14" t="s">
        <v>128</v>
      </c>
      <c r="D122" s="15" t="s">
        <v>46</v>
      </c>
      <c r="E122" s="15" t="s">
        <v>47</v>
      </c>
      <c r="F122" s="1" t="s">
        <v>48</v>
      </c>
      <c r="G122" s="8" t="s">
        <v>49</v>
      </c>
      <c r="H122" s="7" t="s">
        <v>50</v>
      </c>
      <c r="I122" s="1"/>
      <c r="J122" s="1" t="s">
        <v>116</v>
      </c>
      <c r="K122" s="1"/>
      <c r="L122" s="1"/>
      <c r="M122" s="1" t="s">
        <v>56</v>
      </c>
      <c r="N122" s="1">
        <f t="shared" si="7"/>
        <v>0.503</v>
      </c>
      <c r="O122" s="1">
        <f t="shared" si="7"/>
        <v>2.9780000000000002</v>
      </c>
      <c r="P122" s="1">
        <f t="shared" si="7"/>
        <v>3.0890000000000004</v>
      </c>
      <c r="Q122" s="1">
        <f t="shared" si="7"/>
        <v>2.5860000000000003</v>
      </c>
      <c r="R122" s="1">
        <f t="shared" si="7"/>
        <v>2.4750000000000001</v>
      </c>
      <c r="S122" s="1">
        <f t="shared" si="7"/>
        <v>0.11100000000000021</v>
      </c>
      <c r="T122" s="1">
        <f t="shared" si="7"/>
        <v>1</v>
      </c>
      <c r="U122" s="1">
        <f t="shared" si="7"/>
        <v>0</v>
      </c>
      <c r="V122" s="1">
        <f t="shared" si="7"/>
        <v>0</v>
      </c>
      <c r="W122" s="1">
        <f t="shared" si="7"/>
        <v>0</v>
      </c>
      <c r="X122" s="1" t="str">
        <f t="shared" si="7"/>
        <v/>
      </c>
      <c r="Y122" s="1">
        <f t="shared" si="7"/>
        <v>2.9000000000000001E-2</v>
      </c>
      <c r="Z122" s="1">
        <f t="shared" si="7"/>
        <v>0</v>
      </c>
      <c r="AA122" s="1">
        <f t="shared" si="7"/>
        <v>0.56499999999999995</v>
      </c>
      <c r="AB122" s="1">
        <f t="shared" si="7"/>
        <v>0</v>
      </c>
      <c r="AC122" s="16"/>
      <c r="AD122" s="17"/>
      <c r="AE122" s="16"/>
      <c r="AF122" s="16"/>
      <c r="AG122" s="16"/>
      <c r="AH122" s="1">
        <v>1199</v>
      </c>
      <c r="AI122" s="1">
        <v>7</v>
      </c>
      <c r="AJ122" s="1" t="s">
        <v>55</v>
      </c>
      <c r="AK122" s="1">
        <v>6</v>
      </c>
      <c r="AL122" s="1" t="s">
        <v>55</v>
      </c>
      <c r="AM122" s="1" t="s">
        <v>56</v>
      </c>
      <c r="AN122" s="1">
        <v>4</v>
      </c>
      <c r="AO122" s="1" t="s">
        <v>55</v>
      </c>
      <c r="AP122" s="1" t="s">
        <v>56</v>
      </c>
    </row>
    <row r="123" spans="1:42" x14ac:dyDescent="0.25">
      <c r="A123" s="1" t="s">
        <v>123</v>
      </c>
      <c r="B123" s="1">
        <v>2012</v>
      </c>
      <c r="C123" s="14" t="s">
        <v>130</v>
      </c>
      <c r="D123" s="15" t="s">
        <v>46</v>
      </c>
      <c r="E123" s="15" t="s">
        <v>47</v>
      </c>
      <c r="F123" s="1" t="s">
        <v>48</v>
      </c>
      <c r="G123" s="8" t="s">
        <v>49</v>
      </c>
      <c r="H123" s="7" t="s">
        <v>50</v>
      </c>
      <c r="I123" s="1"/>
      <c r="J123" s="1" t="s">
        <v>116</v>
      </c>
      <c r="K123" s="1"/>
      <c r="L123" s="1"/>
      <c r="M123" s="1" t="s">
        <v>56</v>
      </c>
      <c r="N123" s="1">
        <f t="shared" si="7"/>
        <v>0.70099999999999996</v>
      </c>
      <c r="O123" s="1">
        <f t="shared" si="7"/>
        <v>2.9794999999999998</v>
      </c>
      <c r="P123" s="1">
        <f t="shared" si="7"/>
        <v>2.8544999999999998</v>
      </c>
      <c r="Q123" s="1">
        <f t="shared" si="7"/>
        <v>2.1535000000000002</v>
      </c>
      <c r="R123" s="1">
        <f t="shared" si="7"/>
        <v>2.2785000000000002</v>
      </c>
      <c r="S123" s="1">
        <f t="shared" si="7"/>
        <v>-0.125</v>
      </c>
      <c r="T123" s="1">
        <f t="shared" si="7"/>
        <v>0</v>
      </c>
      <c r="U123" s="1">
        <f t="shared" si="7"/>
        <v>0</v>
      </c>
      <c r="V123" s="1">
        <f t="shared" si="7"/>
        <v>0</v>
      </c>
      <c r="W123" s="1">
        <f t="shared" si="7"/>
        <v>0</v>
      </c>
      <c r="X123" s="1" t="str">
        <f t="shared" si="7"/>
        <v/>
      </c>
      <c r="Y123" s="1">
        <f t="shared" si="7"/>
        <v>6.4000000000000001E-2</v>
      </c>
      <c r="Z123" s="1">
        <f t="shared" si="7"/>
        <v>0</v>
      </c>
      <c r="AA123" s="1">
        <f t="shared" si="7"/>
        <v>1.054</v>
      </c>
      <c r="AB123" s="1">
        <f t="shared" si="7"/>
        <v>0</v>
      </c>
      <c r="AC123" s="16"/>
      <c r="AD123" s="17"/>
      <c r="AE123" s="16"/>
      <c r="AF123" s="16"/>
      <c r="AG123" s="16"/>
      <c r="AH123" s="1">
        <v>4303</v>
      </c>
      <c r="AI123" s="1">
        <v>12</v>
      </c>
      <c r="AJ123" s="1" t="s">
        <v>55</v>
      </c>
      <c r="AK123" s="1">
        <v>23</v>
      </c>
      <c r="AL123" s="1" t="s">
        <v>55</v>
      </c>
      <c r="AM123" s="1" t="s">
        <v>55</v>
      </c>
      <c r="AN123" s="1">
        <v>15</v>
      </c>
      <c r="AO123" s="1" t="s">
        <v>55</v>
      </c>
      <c r="AP123" s="1" t="s">
        <v>55</v>
      </c>
    </row>
    <row r="124" spans="1:42" x14ac:dyDescent="0.25">
      <c r="A124" s="1" t="s">
        <v>123</v>
      </c>
      <c r="B124" s="1">
        <v>2012</v>
      </c>
      <c r="C124" s="14" t="s">
        <v>132</v>
      </c>
      <c r="D124" s="15" t="s">
        <v>46</v>
      </c>
      <c r="E124" s="15" t="s">
        <v>47</v>
      </c>
      <c r="F124" s="1" t="s">
        <v>48</v>
      </c>
      <c r="G124" s="8" t="s">
        <v>49</v>
      </c>
      <c r="H124" s="7" t="s">
        <v>50</v>
      </c>
      <c r="I124" s="1"/>
      <c r="J124" s="1" t="s">
        <v>116</v>
      </c>
      <c r="K124" s="1"/>
      <c r="L124" s="1"/>
      <c r="M124" s="1" t="s">
        <v>56</v>
      </c>
      <c r="N124" s="1">
        <f t="shared" si="7"/>
        <v>0.77099999999999991</v>
      </c>
      <c r="O124" s="1">
        <f t="shared" si="7"/>
        <v>2.7330000000000001</v>
      </c>
      <c r="P124" s="1">
        <f t="shared" si="7"/>
        <v>2.9279999999999999</v>
      </c>
      <c r="Q124" s="1">
        <f t="shared" si="7"/>
        <v>2.157</v>
      </c>
      <c r="R124" s="1">
        <f t="shared" si="7"/>
        <v>1.9620000000000002</v>
      </c>
      <c r="S124" s="1">
        <f t="shared" si="7"/>
        <v>0.19499999999999984</v>
      </c>
      <c r="T124" s="1">
        <f t="shared" si="7"/>
        <v>1</v>
      </c>
      <c r="U124" s="1">
        <f t="shared" si="7"/>
        <v>0</v>
      </c>
      <c r="V124" s="1">
        <f t="shared" si="7"/>
        <v>0</v>
      </c>
      <c r="W124" s="1">
        <f t="shared" si="7"/>
        <v>0</v>
      </c>
      <c r="X124" s="1" t="str">
        <f t="shared" si="7"/>
        <v/>
      </c>
      <c r="Y124" s="1">
        <f t="shared" si="7"/>
        <v>0.02</v>
      </c>
      <c r="Z124" s="1">
        <f t="shared" si="7"/>
        <v>0</v>
      </c>
      <c r="AA124" s="1">
        <f t="shared" si="7"/>
        <v>0.63600000000000001</v>
      </c>
      <c r="AB124" s="1">
        <f t="shared" si="7"/>
        <v>0</v>
      </c>
      <c r="AC124" s="16"/>
      <c r="AD124" s="17"/>
      <c r="AE124" s="16"/>
      <c r="AF124" s="16"/>
      <c r="AG124" s="16"/>
      <c r="AH124" s="1">
        <v>9634</v>
      </c>
      <c r="AI124" s="1">
        <v>11</v>
      </c>
      <c r="AJ124" s="1" t="s">
        <v>55</v>
      </c>
      <c r="AK124" s="1">
        <v>10</v>
      </c>
      <c r="AL124" s="1" t="s">
        <v>55</v>
      </c>
      <c r="AM124" s="1" t="s">
        <v>55</v>
      </c>
      <c r="AN124" s="1">
        <v>3</v>
      </c>
      <c r="AO124" s="1" t="s">
        <v>55</v>
      </c>
      <c r="AP124" s="1" t="s">
        <v>56</v>
      </c>
    </row>
    <row r="125" spans="1:42" x14ac:dyDescent="0.25">
      <c r="A125" s="1" t="s">
        <v>123</v>
      </c>
      <c r="B125" s="1">
        <v>2012</v>
      </c>
      <c r="C125" s="14" t="s">
        <v>134</v>
      </c>
      <c r="D125" s="1" t="s">
        <v>135</v>
      </c>
      <c r="E125" s="13" t="s">
        <v>136</v>
      </c>
      <c r="F125" s="1" t="s">
        <v>48</v>
      </c>
      <c r="G125" s="15" t="s">
        <v>137</v>
      </c>
      <c r="H125" s="7" t="s">
        <v>50</v>
      </c>
      <c r="I125" s="1"/>
      <c r="J125" s="1" t="s">
        <v>116</v>
      </c>
      <c r="K125" s="1"/>
      <c r="L125" s="1"/>
      <c r="M125" s="1" t="s">
        <v>56</v>
      </c>
      <c r="N125" s="1">
        <f t="shared" si="7"/>
        <v>0.17949999999999999</v>
      </c>
      <c r="O125" s="1">
        <f t="shared" si="7"/>
        <v>2.4154999999999998</v>
      </c>
      <c r="P125" s="1">
        <f t="shared" si="7"/>
        <v>2.899</v>
      </c>
      <c r="Q125" s="1">
        <f t="shared" si="7"/>
        <v>2.7195</v>
      </c>
      <c r="R125" s="1">
        <f t="shared" si="7"/>
        <v>2.2359999999999998</v>
      </c>
      <c r="S125" s="1">
        <f t="shared" si="7"/>
        <v>0.48350000000000026</v>
      </c>
      <c r="T125" s="1">
        <f t="shared" si="7"/>
        <v>1</v>
      </c>
      <c r="U125" s="1">
        <f t="shared" si="7"/>
        <v>1</v>
      </c>
      <c r="V125" s="1">
        <f t="shared" si="7"/>
        <v>0</v>
      </c>
      <c r="W125" s="1">
        <f t="shared" si="7"/>
        <v>0</v>
      </c>
      <c r="X125" s="1" t="str">
        <f t="shared" si="7"/>
        <v/>
      </c>
      <c r="Y125" s="1">
        <f t="shared" si="7"/>
        <v>0.13700000000000001</v>
      </c>
      <c r="Z125" s="1">
        <f t="shared" si="7"/>
        <v>0</v>
      </c>
      <c r="AA125" s="1">
        <f t="shared" si="7"/>
        <v>1.196</v>
      </c>
      <c r="AB125" s="1">
        <f t="shared" si="7"/>
        <v>0</v>
      </c>
      <c r="AC125" s="16"/>
      <c r="AD125" s="17"/>
      <c r="AE125" s="16"/>
      <c r="AF125" s="16"/>
      <c r="AG125" s="16"/>
      <c r="AH125" s="1">
        <v>1045</v>
      </c>
      <c r="AI125" s="1">
        <v>2</v>
      </c>
      <c r="AJ125" s="1" t="s">
        <v>56</v>
      </c>
      <c r="AK125" s="1">
        <v>9</v>
      </c>
      <c r="AL125" s="1" t="s">
        <v>55</v>
      </c>
      <c r="AM125" s="1" t="s">
        <v>55</v>
      </c>
      <c r="AN125" s="1">
        <v>6</v>
      </c>
      <c r="AO125" s="1" t="s">
        <v>55</v>
      </c>
      <c r="AP125" s="1" t="s">
        <v>56</v>
      </c>
    </row>
    <row r="126" spans="1:42" x14ac:dyDescent="0.25">
      <c r="A126" s="1" t="s">
        <v>123</v>
      </c>
      <c r="B126" s="1">
        <v>2012</v>
      </c>
      <c r="C126" s="14" t="s">
        <v>139</v>
      </c>
      <c r="D126" s="1" t="s">
        <v>135</v>
      </c>
      <c r="E126" s="13" t="s">
        <v>136</v>
      </c>
      <c r="F126" s="1" t="s">
        <v>48</v>
      </c>
      <c r="G126" s="15" t="s">
        <v>137</v>
      </c>
      <c r="H126" s="7" t="s">
        <v>50</v>
      </c>
      <c r="I126" s="1"/>
      <c r="J126" s="1" t="s">
        <v>116</v>
      </c>
      <c r="K126" s="1"/>
      <c r="L126" s="1"/>
      <c r="M126" s="1" t="s">
        <v>56</v>
      </c>
      <c r="N126" s="1">
        <f t="shared" si="7"/>
        <v>0.246</v>
      </c>
      <c r="O126" s="1">
        <f t="shared" si="7"/>
        <v>2.8884999999999996</v>
      </c>
      <c r="P126" s="1">
        <f t="shared" si="7"/>
        <v>3.0635000000000003</v>
      </c>
      <c r="Q126" s="1">
        <f t="shared" si="7"/>
        <v>2.8174999999999999</v>
      </c>
      <c r="R126" s="1">
        <f t="shared" si="7"/>
        <v>2.6425000000000001</v>
      </c>
      <c r="S126" s="1">
        <f t="shared" si="7"/>
        <v>0.17500000000000071</v>
      </c>
      <c r="T126" s="1">
        <f t="shared" si="7"/>
        <v>1</v>
      </c>
      <c r="U126" s="1">
        <f t="shared" si="7"/>
        <v>0</v>
      </c>
      <c r="V126" s="1">
        <f t="shared" si="7"/>
        <v>0</v>
      </c>
      <c r="W126" s="1">
        <f t="shared" si="7"/>
        <v>0</v>
      </c>
      <c r="X126" s="1" t="str">
        <f t="shared" si="7"/>
        <v/>
      </c>
      <c r="Y126" s="1">
        <f t="shared" si="7"/>
        <v>0.22800000000000001</v>
      </c>
      <c r="Z126" s="1">
        <f t="shared" si="7"/>
        <v>0</v>
      </c>
      <c r="AA126" s="1">
        <f t="shared" si="7"/>
        <v>2.6230000000000002</v>
      </c>
      <c r="AB126" s="1">
        <f t="shared" si="7"/>
        <v>1</v>
      </c>
      <c r="AC126" s="16"/>
      <c r="AD126" s="17"/>
      <c r="AE126" s="16"/>
      <c r="AF126" s="16"/>
      <c r="AG126" s="16"/>
      <c r="AH126" s="1">
        <v>2346</v>
      </c>
      <c r="AI126" s="1">
        <v>0</v>
      </c>
      <c r="AJ126" s="1" t="s">
        <v>56</v>
      </c>
      <c r="AK126" s="1">
        <v>9</v>
      </c>
      <c r="AL126" s="1" t="s">
        <v>55</v>
      </c>
      <c r="AM126" s="1" t="s">
        <v>56</v>
      </c>
      <c r="AN126" s="1">
        <v>3</v>
      </c>
      <c r="AO126" s="1" t="s">
        <v>55</v>
      </c>
      <c r="AP126" s="1" t="s">
        <v>56</v>
      </c>
    </row>
    <row r="127" spans="1:42" x14ac:dyDescent="0.25">
      <c r="A127" s="1" t="s">
        <v>123</v>
      </c>
      <c r="B127" s="1">
        <v>2012</v>
      </c>
      <c r="C127" s="14" t="s">
        <v>141</v>
      </c>
      <c r="D127" s="1" t="s">
        <v>135</v>
      </c>
      <c r="E127" s="13" t="s">
        <v>136</v>
      </c>
      <c r="F127" s="1" t="s">
        <v>48</v>
      </c>
      <c r="G127" s="15" t="s">
        <v>137</v>
      </c>
      <c r="H127" s="7" t="s">
        <v>50</v>
      </c>
      <c r="I127" s="1"/>
      <c r="J127" s="1" t="s">
        <v>116</v>
      </c>
      <c r="K127" s="1"/>
      <c r="L127" s="1"/>
      <c r="M127" s="1" t="s">
        <v>56</v>
      </c>
      <c r="N127" s="1">
        <f t="shared" si="7"/>
        <v>1.8000000000000002E-2</v>
      </c>
      <c r="O127" s="1">
        <f t="shared" si="7"/>
        <v>2.8730000000000002</v>
      </c>
      <c r="P127" s="1">
        <f t="shared" si="7"/>
        <v>3.2115</v>
      </c>
      <c r="Q127" s="1">
        <f t="shared" si="7"/>
        <v>3.1934999999999998</v>
      </c>
      <c r="R127" s="1">
        <f t="shared" si="7"/>
        <v>2.8550000000000004</v>
      </c>
      <c r="S127" s="1">
        <f t="shared" si="7"/>
        <v>0.3384999999999998</v>
      </c>
      <c r="T127" s="1">
        <f t="shared" si="7"/>
        <v>1</v>
      </c>
      <c r="U127" s="1">
        <f t="shared" si="7"/>
        <v>0</v>
      </c>
      <c r="V127" s="1">
        <f t="shared" si="7"/>
        <v>0</v>
      </c>
      <c r="W127" s="1">
        <f t="shared" si="7"/>
        <v>0</v>
      </c>
      <c r="X127" s="1" t="str">
        <f t="shared" si="7"/>
        <v/>
      </c>
      <c r="Y127" s="1">
        <f t="shared" si="7"/>
        <v>0.28499999999999998</v>
      </c>
      <c r="Z127" s="1">
        <f t="shared" si="7"/>
        <v>0</v>
      </c>
      <c r="AA127" s="1">
        <f t="shared" si="7"/>
        <v>2.4430000000000001</v>
      </c>
      <c r="AB127" s="1">
        <f t="shared" si="7"/>
        <v>1</v>
      </c>
      <c r="AC127" s="16"/>
      <c r="AD127" s="17"/>
      <c r="AE127" s="16"/>
      <c r="AF127" s="16"/>
      <c r="AG127" s="16"/>
      <c r="AH127" s="1">
        <v>7732</v>
      </c>
      <c r="AI127" s="1">
        <v>1</v>
      </c>
      <c r="AJ127" s="1" t="s">
        <v>56</v>
      </c>
      <c r="AK127" s="1">
        <v>12</v>
      </c>
      <c r="AL127" s="1" t="s">
        <v>55</v>
      </c>
      <c r="AM127" s="1" t="s">
        <v>55</v>
      </c>
      <c r="AN127" s="1">
        <v>7</v>
      </c>
      <c r="AO127" s="1" t="s">
        <v>55</v>
      </c>
      <c r="AP127" s="1" t="s">
        <v>56</v>
      </c>
    </row>
    <row r="128" spans="1:42" x14ac:dyDescent="0.25">
      <c r="A128" s="1" t="s">
        <v>123</v>
      </c>
      <c r="B128" s="1">
        <v>2012</v>
      </c>
      <c r="C128" s="14" t="s">
        <v>143</v>
      </c>
      <c r="D128" s="1" t="s">
        <v>135</v>
      </c>
      <c r="E128" s="13" t="s">
        <v>136</v>
      </c>
      <c r="F128" s="1" t="s">
        <v>48</v>
      </c>
      <c r="G128" s="15" t="s">
        <v>137</v>
      </c>
      <c r="H128" s="7" t="s">
        <v>50</v>
      </c>
      <c r="I128" s="1"/>
      <c r="J128" s="1" t="s">
        <v>116</v>
      </c>
      <c r="K128" s="1"/>
      <c r="L128" s="1"/>
      <c r="M128" s="1" t="s">
        <v>56</v>
      </c>
      <c r="N128" s="1">
        <f t="shared" si="7"/>
        <v>4.5000000000000005E-2</v>
      </c>
      <c r="O128" s="1">
        <f t="shared" si="7"/>
        <v>0.91599999999999993</v>
      </c>
      <c r="P128" s="1">
        <f t="shared" si="7"/>
        <v>2.9565000000000001</v>
      </c>
      <c r="Q128" s="1">
        <f t="shared" si="7"/>
        <v>2.9115000000000002</v>
      </c>
      <c r="R128" s="1">
        <f t="shared" si="7"/>
        <v>0.871</v>
      </c>
      <c r="S128" s="1">
        <f t="shared" si="7"/>
        <v>2.0405000000000002</v>
      </c>
      <c r="T128" s="1">
        <f t="shared" si="7"/>
        <v>1</v>
      </c>
      <c r="U128" s="1">
        <f t="shared" si="7"/>
        <v>1</v>
      </c>
      <c r="V128" s="1">
        <f t="shared" si="7"/>
        <v>0</v>
      </c>
      <c r="W128" s="1">
        <f t="shared" si="7"/>
        <v>0</v>
      </c>
      <c r="X128" s="1" t="str">
        <f t="shared" si="7"/>
        <v/>
      </c>
      <c r="Y128" s="1">
        <f t="shared" si="7"/>
        <v>1.605</v>
      </c>
      <c r="Z128" s="1">
        <f t="shared" si="7"/>
        <v>1</v>
      </c>
      <c r="AA128" s="1">
        <f t="shared" si="7"/>
        <v>2.3559999999999999</v>
      </c>
      <c r="AB128" s="1">
        <f t="shared" si="7"/>
        <v>1</v>
      </c>
      <c r="AC128" s="16"/>
      <c r="AD128" s="17"/>
      <c r="AE128" s="16"/>
      <c r="AF128" s="16"/>
      <c r="AG128" s="16"/>
      <c r="AH128" s="1">
        <v>5455</v>
      </c>
      <c r="AI128" s="1">
        <v>1</v>
      </c>
      <c r="AJ128" s="1" t="s">
        <v>56</v>
      </c>
      <c r="AK128" s="1">
        <v>5</v>
      </c>
      <c r="AL128" s="1" t="s">
        <v>55</v>
      </c>
      <c r="AM128" s="1" t="s">
        <v>56</v>
      </c>
      <c r="AN128" s="1">
        <v>6</v>
      </c>
      <c r="AO128" s="1" t="s">
        <v>55</v>
      </c>
      <c r="AP128" s="1" t="s">
        <v>56</v>
      </c>
    </row>
    <row r="129" spans="1:42" x14ac:dyDescent="0.25">
      <c r="A129" s="1" t="s">
        <v>123</v>
      </c>
      <c r="B129" s="1">
        <v>2012</v>
      </c>
      <c r="C129" s="14" t="s">
        <v>145</v>
      </c>
      <c r="D129" s="1" t="s">
        <v>135</v>
      </c>
      <c r="E129" s="13" t="s">
        <v>136</v>
      </c>
      <c r="F129" s="1" t="s">
        <v>48</v>
      </c>
      <c r="G129" s="15" t="s">
        <v>137</v>
      </c>
      <c r="H129" s="7" t="s">
        <v>50</v>
      </c>
      <c r="I129" s="1"/>
      <c r="J129" s="1" t="s">
        <v>116</v>
      </c>
      <c r="K129" s="1"/>
      <c r="L129" s="1"/>
      <c r="M129" s="1" t="s">
        <v>56</v>
      </c>
      <c r="N129" s="1">
        <f t="shared" si="7"/>
        <v>0.18</v>
      </c>
      <c r="O129" s="1">
        <f t="shared" si="7"/>
        <v>2.65</v>
      </c>
      <c r="P129" s="1">
        <f t="shared" si="7"/>
        <v>3.0819999999999999</v>
      </c>
      <c r="Q129" s="1">
        <f t="shared" si="7"/>
        <v>2.9020000000000001</v>
      </c>
      <c r="R129" s="1">
        <f t="shared" si="7"/>
        <v>2.4699999999999998</v>
      </c>
      <c r="S129" s="1">
        <f t="shared" si="7"/>
        <v>0.43199999999999994</v>
      </c>
      <c r="T129" s="1">
        <f t="shared" si="7"/>
        <v>1</v>
      </c>
      <c r="U129" s="1">
        <f t="shared" si="7"/>
        <v>1</v>
      </c>
      <c r="V129" s="1">
        <f t="shared" si="7"/>
        <v>0</v>
      </c>
      <c r="W129" s="1">
        <f t="shared" si="7"/>
        <v>0</v>
      </c>
      <c r="X129" s="1" t="str">
        <f t="shared" si="7"/>
        <v/>
      </c>
      <c r="Y129" s="1">
        <f t="shared" si="7"/>
        <v>0.14899999999999999</v>
      </c>
      <c r="Z129" s="1">
        <f t="shared" si="7"/>
        <v>0</v>
      </c>
      <c r="AA129" s="1">
        <f t="shared" si="7"/>
        <v>1.3560000000000001</v>
      </c>
      <c r="AB129" s="1">
        <f t="shared" si="7"/>
        <v>0</v>
      </c>
      <c r="AC129" s="16"/>
      <c r="AD129" s="17"/>
      <c r="AE129" s="16"/>
      <c r="AF129" s="16"/>
      <c r="AG129" s="16"/>
      <c r="AH129" s="1">
        <v>1049</v>
      </c>
      <c r="AI129" s="1">
        <v>1</v>
      </c>
      <c r="AJ129" s="1" t="s">
        <v>56</v>
      </c>
      <c r="AK129" s="1">
        <v>8</v>
      </c>
      <c r="AL129" s="1" t="s">
        <v>55</v>
      </c>
      <c r="AM129" s="1" t="s">
        <v>56</v>
      </c>
      <c r="AN129" s="1">
        <v>6</v>
      </c>
      <c r="AO129" s="1" t="s">
        <v>55</v>
      </c>
      <c r="AP129" s="1" t="s">
        <v>56</v>
      </c>
    </row>
    <row r="130" spans="1:42" s="5" customFormat="1" x14ac:dyDescent="0.25">
      <c r="A130" s="5" t="s">
        <v>201</v>
      </c>
      <c r="B130" s="5">
        <v>2016</v>
      </c>
      <c r="C130" s="12" t="s">
        <v>202</v>
      </c>
      <c r="D130" s="5" t="s">
        <v>203</v>
      </c>
      <c r="E130" s="13" t="s">
        <v>204</v>
      </c>
      <c r="F130" s="5" t="s">
        <v>48</v>
      </c>
      <c r="G130" s="13" t="s">
        <v>205</v>
      </c>
      <c r="H130" s="8" t="s">
        <v>205</v>
      </c>
      <c r="I130" s="5" t="s">
        <v>51</v>
      </c>
      <c r="J130" s="5" t="s">
        <v>52</v>
      </c>
      <c r="K130" s="5" t="s">
        <v>52</v>
      </c>
      <c r="L130" s="13" t="s">
        <v>200</v>
      </c>
      <c r="M130" s="13" t="s">
        <v>54</v>
      </c>
      <c r="N130" s="5">
        <v>0.04</v>
      </c>
      <c r="O130" s="5">
        <v>3.1E-2</v>
      </c>
      <c r="P130" s="10">
        <v>2.9000000000000001E-2</v>
      </c>
      <c r="Q130" s="10">
        <v>-1.0999999999999999E-2</v>
      </c>
      <c r="R130" s="10">
        <v>-9.0000000000000011E-3</v>
      </c>
      <c r="S130" s="10">
        <f t="shared" ref="S130:S193" si="8">+P130-O130</f>
        <v>-1.9999999999999983E-3</v>
      </c>
      <c r="T130" s="11">
        <v>0</v>
      </c>
      <c r="U130" s="11">
        <f>+IF(S130&gt;=0,IF(S130&gt;=[1]Negatives!Q$45,1,0),0)</f>
        <v>0</v>
      </c>
      <c r="V130" s="11">
        <f>+IF(S130&lt;=0,IF(S130&lt;=[1]Negatives!Q$46,1,0),0)</f>
        <v>0</v>
      </c>
      <c r="W130" s="10">
        <v>7.3999999999999996E-2</v>
      </c>
      <c r="X130" s="11">
        <f>+IF(W130&lt;&gt;"",IF(W130&gt;=[1]Negatives!T$45,1,0),"")</f>
        <v>0</v>
      </c>
      <c r="Y130" s="10">
        <v>2.5000000000000001E-2</v>
      </c>
      <c r="Z130" s="11">
        <f>+IF(Y130&lt;&gt;"",IF(Y130&gt;=[1]Negatives!V$45,1,0),"")</f>
        <v>0</v>
      </c>
      <c r="AA130" s="10">
        <v>2.5999999999999995E-2</v>
      </c>
      <c r="AB130" s="11">
        <f>+IF(AA130&lt;&gt;"",IF(AA130&gt;=[1]Negatives!X$45,1,0),"")</f>
        <v>0</v>
      </c>
      <c r="AC130" s="10">
        <v>2.2000000000000006E-2</v>
      </c>
      <c r="AD130" s="11">
        <f>+IF(AC130&lt;&gt;"",IF(AC130&gt;=[1]Negatives!Z$45,1,0),"")</f>
        <v>0</v>
      </c>
      <c r="AE130" s="10"/>
      <c r="AF130" s="10"/>
      <c r="AG130" s="10"/>
    </row>
    <row r="131" spans="1:42" s="5" customFormat="1" x14ac:dyDescent="0.25">
      <c r="A131" s="5" t="s">
        <v>201</v>
      </c>
      <c r="B131" s="5">
        <v>2016</v>
      </c>
      <c r="C131" s="12" t="s">
        <v>206</v>
      </c>
      <c r="D131" s="5" t="s">
        <v>203</v>
      </c>
      <c r="E131" s="13" t="s">
        <v>204</v>
      </c>
      <c r="F131" s="5" t="s">
        <v>48</v>
      </c>
      <c r="G131" s="13" t="s">
        <v>205</v>
      </c>
      <c r="H131" s="8" t="s">
        <v>205</v>
      </c>
      <c r="I131" s="5" t="s">
        <v>51</v>
      </c>
      <c r="J131" s="5" t="s">
        <v>52</v>
      </c>
      <c r="K131" s="5" t="s">
        <v>52</v>
      </c>
      <c r="L131" s="13" t="s">
        <v>196</v>
      </c>
      <c r="M131" s="13" t="s">
        <v>54</v>
      </c>
      <c r="N131" s="5">
        <v>6.8000000000000005E-2</v>
      </c>
      <c r="O131" s="5">
        <v>5.8000000000000003E-2</v>
      </c>
      <c r="P131" s="10">
        <v>7.1999999999999995E-2</v>
      </c>
      <c r="Q131" s="10">
        <v>3.9999999999999897E-3</v>
      </c>
      <c r="R131" s="10">
        <v>-1.0000000000000002E-2</v>
      </c>
      <c r="S131" s="10">
        <f t="shared" si="8"/>
        <v>1.3999999999999992E-2</v>
      </c>
      <c r="T131" s="11">
        <v>0</v>
      </c>
      <c r="U131" s="11">
        <f>+IF(S131&gt;=0,IF(S131&gt;=[1]Negatives!Q$45,1,0),0)</f>
        <v>0</v>
      </c>
      <c r="V131" s="11">
        <f>+IF(S131&lt;=0,IF(S131&lt;=[1]Negatives!Q$46,1,0),0)</f>
        <v>0</v>
      </c>
      <c r="W131" s="10">
        <v>5.9000000000000004E-2</v>
      </c>
      <c r="X131" s="11">
        <f>+IF(W131&lt;&gt;"",IF(W131&gt;=[1]Negatives!T$45,1,0),"")</f>
        <v>0</v>
      </c>
      <c r="Y131" s="10">
        <v>0.27200000000000002</v>
      </c>
      <c r="Z131" s="11">
        <f>+IF(Y131&lt;&gt;"",IF(Y131&gt;=[1]Negatives!V$45,1,0),"")</f>
        <v>0</v>
      </c>
      <c r="AA131" s="10">
        <v>0.16600000000000001</v>
      </c>
      <c r="AB131" s="11">
        <f>+IF(AA131&lt;&gt;"",IF(AA131&gt;=[1]Negatives!X$45,1,0),"")</f>
        <v>0</v>
      </c>
      <c r="AC131" s="10">
        <v>0.371</v>
      </c>
      <c r="AD131" s="11">
        <f>+IF(AC131&lt;&gt;"",IF(AC131&gt;=[1]Negatives!Z$45,1,0),"")</f>
        <v>0</v>
      </c>
      <c r="AE131" s="10">
        <v>5.2999999999999992E-2</v>
      </c>
      <c r="AF131" s="10">
        <v>-1.4339622641509449</v>
      </c>
      <c r="AG131" s="10" t="s">
        <v>207</v>
      </c>
    </row>
    <row r="132" spans="1:42" s="5" customFormat="1" x14ac:dyDescent="0.25">
      <c r="A132" s="5" t="s">
        <v>201</v>
      </c>
      <c r="B132" s="5">
        <v>2016</v>
      </c>
      <c r="C132" s="12" t="s">
        <v>208</v>
      </c>
      <c r="D132" s="5" t="s">
        <v>203</v>
      </c>
      <c r="E132" s="13" t="s">
        <v>204</v>
      </c>
      <c r="F132" s="5" t="s">
        <v>48</v>
      </c>
      <c r="G132" s="13" t="s">
        <v>205</v>
      </c>
      <c r="H132" s="8" t="s">
        <v>205</v>
      </c>
      <c r="I132" s="5" t="s">
        <v>51</v>
      </c>
      <c r="J132" s="5" t="s">
        <v>52</v>
      </c>
      <c r="K132" s="5" t="s">
        <v>52</v>
      </c>
      <c r="L132" s="13" t="s">
        <v>197</v>
      </c>
      <c r="M132" s="13" t="s">
        <v>54</v>
      </c>
      <c r="N132" s="5">
        <v>5.3999999999999999E-2</v>
      </c>
      <c r="O132" s="5">
        <v>0.1</v>
      </c>
      <c r="P132" s="10">
        <v>9.5000000000000001E-2</v>
      </c>
      <c r="Q132" s="10">
        <v>4.1000000000000002E-2</v>
      </c>
      <c r="R132" s="10">
        <v>4.6000000000000006E-2</v>
      </c>
      <c r="S132" s="10">
        <f t="shared" si="8"/>
        <v>-5.0000000000000044E-3</v>
      </c>
      <c r="T132" s="11">
        <v>0</v>
      </c>
      <c r="U132" s="11">
        <f>+IF(S132&gt;=0,IF(S132&gt;=[1]Negatives!Q$45,1,0),0)</f>
        <v>0</v>
      </c>
      <c r="V132" s="11">
        <f>+IF(S132&lt;=0,IF(S132&lt;=[1]Negatives!Q$46,1,0),0)</f>
        <v>0</v>
      </c>
      <c r="W132" s="10">
        <v>6.1000000000000006E-2</v>
      </c>
      <c r="X132" s="11">
        <f>+IF(W132&lt;&gt;"",IF(W132&gt;=[1]Negatives!T$45,1,0),"")</f>
        <v>0</v>
      </c>
      <c r="Y132" s="10">
        <v>4.5000000000000005E-2</v>
      </c>
      <c r="Z132" s="11">
        <f>+IF(Y132&lt;&gt;"",IF(Y132&gt;=[1]Negatives!V$45,1,0),"")</f>
        <v>0</v>
      </c>
      <c r="AA132" s="10">
        <v>3.8999999999999993E-2</v>
      </c>
      <c r="AB132" s="11">
        <f>+IF(AA132&lt;&gt;"",IF(AA132&gt;=[1]Negatives!X$45,1,0),"")</f>
        <v>0</v>
      </c>
      <c r="AC132" s="10">
        <v>3.4999999999999996E-2</v>
      </c>
      <c r="AD132" s="11">
        <f>+IF(AC132&lt;&gt;"",IF(AC132&gt;=[1]Negatives!Z$45,1,0),"")</f>
        <v>0</v>
      </c>
      <c r="AE132" s="10">
        <v>4.9000000000000002E-2</v>
      </c>
      <c r="AF132" s="10">
        <v>-1.7358490566037745</v>
      </c>
      <c r="AG132" s="10" t="s">
        <v>207</v>
      </c>
    </row>
    <row r="133" spans="1:42" s="5" customFormat="1" x14ac:dyDescent="0.25">
      <c r="A133" s="5" t="s">
        <v>201</v>
      </c>
      <c r="B133" s="5">
        <v>2016</v>
      </c>
      <c r="C133" s="12" t="s">
        <v>209</v>
      </c>
      <c r="D133" s="5" t="s">
        <v>203</v>
      </c>
      <c r="E133" s="13" t="s">
        <v>204</v>
      </c>
      <c r="F133" s="5" t="s">
        <v>48</v>
      </c>
      <c r="G133" s="13" t="s">
        <v>205</v>
      </c>
      <c r="H133" s="8" t="s">
        <v>205</v>
      </c>
      <c r="I133" s="5" t="s">
        <v>51</v>
      </c>
      <c r="J133" s="5" t="s">
        <v>52</v>
      </c>
      <c r="K133" s="5" t="s">
        <v>52</v>
      </c>
      <c r="L133" s="13" t="s">
        <v>198</v>
      </c>
      <c r="M133" s="13" t="s">
        <v>54</v>
      </c>
      <c r="N133" s="5">
        <v>6.5000000000000002E-2</v>
      </c>
      <c r="O133" s="5">
        <v>0.12</v>
      </c>
      <c r="P133" s="10">
        <v>0.124</v>
      </c>
      <c r="Q133" s="10">
        <v>5.8999999999999997E-2</v>
      </c>
      <c r="R133" s="10">
        <v>5.4999999999999993E-2</v>
      </c>
      <c r="S133" s="10">
        <f t="shared" si="8"/>
        <v>4.0000000000000036E-3</v>
      </c>
      <c r="T133" s="11">
        <v>0</v>
      </c>
      <c r="U133" s="11">
        <f>+IF(S133&gt;=0,IF(S133&gt;=[1]Negatives!Q$45,1,0),0)</f>
        <v>0</v>
      </c>
      <c r="V133" s="11">
        <f>+IF(S133&lt;=0,IF(S133&lt;=[1]Negatives!Q$46,1,0),0)</f>
        <v>0</v>
      </c>
      <c r="W133" s="10">
        <v>5.8999999999999997E-2</v>
      </c>
      <c r="X133" s="11">
        <f>+IF(W133&lt;&gt;"",IF(W133&gt;=[1]Negatives!T$45,1,0),"")</f>
        <v>0</v>
      </c>
      <c r="Y133" s="10">
        <v>4.1999999999999996E-2</v>
      </c>
      <c r="Z133" s="11">
        <f>+IF(Y133&lt;&gt;"",IF(Y133&gt;=[1]Negatives!V$45,1,0),"")</f>
        <v>0</v>
      </c>
      <c r="AA133" s="10">
        <v>4.0999999999999995E-2</v>
      </c>
      <c r="AB133" s="11">
        <f>+IF(AA133&lt;&gt;"",IF(AA133&gt;=[1]Negatives!X$45,1,0),"")</f>
        <v>0</v>
      </c>
      <c r="AC133" s="10">
        <v>2.7000000000000003E-2</v>
      </c>
      <c r="AD133" s="11">
        <f>+IF(AC133&lt;&gt;"",IF(AC133&gt;=[1]Negatives!Z$45,1,0),"")</f>
        <v>0</v>
      </c>
      <c r="AE133" s="10">
        <v>0.08</v>
      </c>
      <c r="AF133" s="10">
        <v>0.60377358490566002</v>
      </c>
      <c r="AG133" s="10" t="s">
        <v>207</v>
      </c>
    </row>
    <row r="134" spans="1:42" s="5" customFormat="1" x14ac:dyDescent="0.25">
      <c r="A134" s="5" t="s">
        <v>201</v>
      </c>
      <c r="B134" s="5">
        <v>2016</v>
      </c>
      <c r="C134" s="12" t="s">
        <v>210</v>
      </c>
      <c r="D134" s="5" t="s">
        <v>203</v>
      </c>
      <c r="E134" s="13" t="s">
        <v>204</v>
      </c>
      <c r="F134" s="5" t="s">
        <v>48</v>
      </c>
      <c r="G134" s="13" t="s">
        <v>205</v>
      </c>
      <c r="H134" s="8" t="s">
        <v>205</v>
      </c>
      <c r="I134" s="5" t="s">
        <v>51</v>
      </c>
      <c r="J134" s="5" t="s">
        <v>52</v>
      </c>
      <c r="K134" s="5" t="s">
        <v>52</v>
      </c>
      <c r="L134" s="13" t="s">
        <v>199</v>
      </c>
      <c r="M134" s="13" t="s">
        <v>54</v>
      </c>
      <c r="N134" s="5">
        <v>3.3000000000000002E-2</v>
      </c>
      <c r="O134" s="5">
        <v>2.9000000000000001E-2</v>
      </c>
      <c r="P134" s="10">
        <v>0.03</v>
      </c>
      <c r="Q134" s="10">
        <v>-3.0000000000000027E-3</v>
      </c>
      <c r="R134" s="10">
        <v>-4.0000000000000001E-3</v>
      </c>
      <c r="S134" s="10">
        <f t="shared" si="8"/>
        <v>9.9999999999999742E-4</v>
      </c>
      <c r="T134" s="11">
        <v>0</v>
      </c>
      <c r="U134" s="11">
        <f>+IF(S134&gt;=0,IF(S134&gt;=[1]Negatives!Q$45,1,0),0)</f>
        <v>0</v>
      </c>
      <c r="V134" s="11">
        <f>+IF(S134&lt;=0,IF(S134&lt;=[1]Negatives!Q$46,1,0),0)</f>
        <v>0</v>
      </c>
      <c r="W134" s="10">
        <v>9.7000000000000003E-2</v>
      </c>
      <c r="X134" s="11">
        <f>+IF(W134&lt;&gt;"",IF(W134&gt;=[1]Negatives!T$45,1,0),"")</f>
        <v>0</v>
      </c>
      <c r="Y134" s="10">
        <v>3.7000000000000005E-2</v>
      </c>
      <c r="Z134" s="11">
        <f>+IF(Y134&lt;&gt;"",IF(Y134&gt;=[1]Negatives!V$45,1,0),"")</f>
        <v>0</v>
      </c>
      <c r="AA134" s="10">
        <v>2.5999999999999995E-2</v>
      </c>
      <c r="AB134" s="11">
        <f>+IF(AA134&lt;&gt;"",IF(AA134&gt;=[1]Negatives!X$45,1,0),"")</f>
        <v>0</v>
      </c>
      <c r="AC134" s="10">
        <v>4.1000000000000002E-2</v>
      </c>
      <c r="AD134" s="11">
        <f>+IF(AC134&lt;&gt;"",IF(AC134&gt;=[1]Negatives!Z$45,1,0),"")</f>
        <v>0</v>
      </c>
      <c r="AE134" s="10">
        <v>3.9000000000000007E-2</v>
      </c>
      <c r="AF134" s="10">
        <v>-2.4905660377358498</v>
      </c>
      <c r="AG134" s="10" t="s">
        <v>207</v>
      </c>
    </row>
    <row r="135" spans="1:42" s="5" customFormat="1" x14ac:dyDescent="0.25">
      <c r="A135" s="5" t="s">
        <v>201</v>
      </c>
      <c r="B135" s="5">
        <v>2016</v>
      </c>
      <c r="C135" s="12" t="s">
        <v>211</v>
      </c>
      <c r="D135" s="5" t="s">
        <v>212</v>
      </c>
      <c r="E135" s="13" t="s">
        <v>213</v>
      </c>
      <c r="F135" s="5" t="s">
        <v>48</v>
      </c>
      <c r="G135" s="13" t="s">
        <v>205</v>
      </c>
      <c r="H135" s="8" t="s">
        <v>205</v>
      </c>
      <c r="I135" s="5" t="s">
        <v>51</v>
      </c>
      <c r="J135" s="5" t="s">
        <v>52</v>
      </c>
      <c r="K135" s="5" t="s">
        <v>52</v>
      </c>
      <c r="L135" s="13" t="s">
        <v>191</v>
      </c>
      <c r="M135" s="13" t="s">
        <v>54</v>
      </c>
      <c r="N135" s="5">
        <v>8.7999999999999995E-2</v>
      </c>
      <c r="O135" s="5">
        <v>6.6000000000000003E-2</v>
      </c>
      <c r="P135" s="10">
        <v>7.0999999999999994E-2</v>
      </c>
      <c r="Q135" s="10">
        <v>-1.7000000000000001E-2</v>
      </c>
      <c r="R135" s="10">
        <v>-2.1999999999999992E-2</v>
      </c>
      <c r="S135" s="10">
        <f t="shared" si="8"/>
        <v>4.9999999999999906E-3</v>
      </c>
      <c r="T135" s="11">
        <v>0</v>
      </c>
      <c r="U135" s="11">
        <f>+IF(S135&gt;=0,IF(S135&gt;=[1]Negatives!Q$45,1,0),0)</f>
        <v>0</v>
      </c>
      <c r="V135" s="11">
        <f>+IF(S135&lt;=0,IF(S135&lt;=[1]Negatives!Q$46,1,0),0)</f>
        <v>0</v>
      </c>
      <c r="W135" s="10">
        <v>8.1000000000000016E-2</v>
      </c>
      <c r="X135" s="11">
        <f>+IF(W135&lt;&gt;"",IF(W135&gt;=[1]Negatives!T$45,1,0),"")</f>
        <v>0</v>
      </c>
      <c r="Y135" s="10">
        <v>6.9000000000000006E-2</v>
      </c>
      <c r="Z135" s="11">
        <f>+IF(Y135&lt;&gt;"",IF(Y135&gt;=[1]Negatives!V$45,1,0),"")</f>
        <v>0</v>
      </c>
      <c r="AA135" s="10">
        <v>6.4000000000000001E-2</v>
      </c>
      <c r="AB135" s="11">
        <f>+IF(AA135&lt;&gt;"",IF(AA135&gt;=[1]Negatives!X$45,1,0),"")</f>
        <v>0</v>
      </c>
      <c r="AC135" s="10">
        <v>6.5000000000000002E-2</v>
      </c>
      <c r="AD135" s="11">
        <f>+IF(AC135&lt;&gt;"",IF(AC135&gt;=[1]Negatives!Z$45,1,0),"")</f>
        <v>0</v>
      </c>
      <c r="AE135" s="10">
        <v>4.1999999999999996E-2</v>
      </c>
      <c r="AF135" s="10">
        <v>-2.2641509433962281</v>
      </c>
      <c r="AG135" s="10" t="s">
        <v>207</v>
      </c>
    </row>
    <row r="136" spans="1:42" s="5" customFormat="1" x14ac:dyDescent="0.25">
      <c r="A136" s="5" t="s">
        <v>201</v>
      </c>
      <c r="B136" s="5">
        <v>2016</v>
      </c>
      <c r="C136" s="12" t="s">
        <v>214</v>
      </c>
      <c r="D136" s="5" t="s">
        <v>212</v>
      </c>
      <c r="E136" s="13" t="s">
        <v>213</v>
      </c>
      <c r="F136" s="5" t="s">
        <v>48</v>
      </c>
      <c r="G136" s="13" t="s">
        <v>205</v>
      </c>
      <c r="H136" s="8" t="s">
        <v>205</v>
      </c>
      <c r="I136" s="5" t="s">
        <v>51</v>
      </c>
      <c r="J136" s="5" t="s">
        <v>52</v>
      </c>
      <c r="K136" s="5" t="s">
        <v>52</v>
      </c>
      <c r="L136" s="13" t="s">
        <v>193</v>
      </c>
      <c r="M136" s="13" t="s">
        <v>54</v>
      </c>
      <c r="N136" s="5">
        <v>6.4000000000000001E-2</v>
      </c>
      <c r="O136" s="5">
        <v>0.23100000000000001</v>
      </c>
      <c r="P136" s="10">
        <v>0.49300000000000005</v>
      </c>
      <c r="Q136" s="10">
        <v>0.42900000000000005</v>
      </c>
      <c r="R136" s="10">
        <v>0.16700000000000001</v>
      </c>
      <c r="S136" s="10">
        <f t="shared" si="8"/>
        <v>0.26200000000000001</v>
      </c>
      <c r="T136" s="11">
        <v>0</v>
      </c>
      <c r="U136" s="11">
        <f>+IF(S136&gt;=0,IF(S136&gt;=[1]Negatives!Q$45,1,0),0)</f>
        <v>0</v>
      </c>
      <c r="V136" s="11">
        <f>+IF(S136&lt;=0,IF(S136&lt;=[1]Negatives!Q$46,1,0),0)</f>
        <v>0</v>
      </c>
      <c r="W136" s="10">
        <v>0.28000000000000003</v>
      </c>
      <c r="X136" s="11">
        <f>+IF(W136&lt;&gt;"",IF(W136&gt;=[1]Negatives!T$45,1,0),"")</f>
        <v>0</v>
      </c>
      <c r="Y136" s="10">
        <v>0.25900000000000001</v>
      </c>
      <c r="Z136" s="11">
        <f>+IF(Y136&lt;&gt;"",IF(Y136&gt;=[1]Negatives!V$45,1,0),"")</f>
        <v>0</v>
      </c>
      <c r="AA136" s="10">
        <v>0.185</v>
      </c>
      <c r="AB136" s="11">
        <f>+IF(AA136&lt;&gt;"",IF(AA136&gt;=[1]Negatives!X$45,1,0),"")</f>
        <v>0</v>
      </c>
      <c r="AC136" s="10">
        <v>0.27900000000000003</v>
      </c>
      <c r="AD136" s="11">
        <f>+IF(AC136&lt;&gt;"",IF(AC136&gt;=[1]Negatives!Z$45,1,0),"")</f>
        <v>0</v>
      </c>
      <c r="AE136" s="10"/>
      <c r="AF136" s="10"/>
      <c r="AG136" s="10"/>
    </row>
    <row r="137" spans="1:42" s="5" customFormat="1" x14ac:dyDescent="0.25">
      <c r="A137" s="5" t="s">
        <v>201</v>
      </c>
      <c r="B137" s="5">
        <v>2016</v>
      </c>
      <c r="C137" s="12" t="s">
        <v>215</v>
      </c>
      <c r="D137" s="5" t="s">
        <v>212</v>
      </c>
      <c r="E137" s="13" t="s">
        <v>213</v>
      </c>
      <c r="F137" s="5" t="s">
        <v>48</v>
      </c>
      <c r="G137" s="13" t="s">
        <v>205</v>
      </c>
      <c r="H137" s="8" t="s">
        <v>205</v>
      </c>
      <c r="I137" s="5" t="s">
        <v>51</v>
      </c>
      <c r="J137" s="5" t="s">
        <v>52</v>
      </c>
      <c r="K137" s="5" t="s">
        <v>52</v>
      </c>
      <c r="L137" s="13" t="s">
        <v>195</v>
      </c>
      <c r="M137" s="13" t="s">
        <v>54</v>
      </c>
      <c r="N137" s="5">
        <v>3.0000000000000006E-2</v>
      </c>
      <c r="O137" s="5">
        <v>2.8999999999999998E-2</v>
      </c>
      <c r="P137" s="10">
        <v>2.8000000000000004E-2</v>
      </c>
      <c r="Q137" s="10">
        <v>-2.0000000000000018E-3</v>
      </c>
      <c r="R137" s="10">
        <v>-1.0000000000000078E-3</v>
      </c>
      <c r="S137" s="10">
        <f t="shared" si="8"/>
        <v>-9.9999999999999395E-4</v>
      </c>
      <c r="T137" s="11">
        <v>0</v>
      </c>
      <c r="U137" s="11">
        <f>+IF(S137&gt;=0,IF(S137&gt;=[1]Negatives!Q$45,1,0),0)</f>
        <v>0</v>
      </c>
      <c r="V137" s="11">
        <f>+IF(S137&lt;=0,IF(S137&lt;=[1]Negatives!Q$46,1,0),0)</f>
        <v>0</v>
      </c>
      <c r="W137" s="10">
        <v>0.04</v>
      </c>
      <c r="X137" s="11">
        <f>+IF(W137&lt;&gt;"",IF(W137&gt;=[1]Negatives!T$45,1,0),"")</f>
        <v>0</v>
      </c>
      <c r="Y137" s="10">
        <v>2.0999999999999991E-2</v>
      </c>
      <c r="Z137" s="11">
        <f>+IF(Y137&lt;&gt;"",IF(Y137&gt;=[1]Negatives!V$45,1,0),"")</f>
        <v>0</v>
      </c>
      <c r="AA137" s="10">
        <v>3.0859999999999999</v>
      </c>
      <c r="AB137" s="11">
        <f>+IF(AA137&lt;&gt;"",IF(AA137&gt;=[1]Negatives!X$45,1,0),"")</f>
        <v>1</v>
      </c>
      <c r="AC137" s="10">
        <v>0.66199999999999992</v>
      </c>
      <c r="AD137" s="11">
        <f>+IF(AC137&lt;&gt;"",IF(AC137&gt;=[1]Negatives!Z$45,1,0),"")</f>
        <v>0</v>
      </c>
      <c r="AE137" s="10">
        <v>3.8000000000000006E-2</v>
      </c>
      <c r="AF137" s="10">
        <v>-2.5660377358490574</v>
      </c>
      <c r="AG137" s="10" t="s">
        <v>207</v>
      </c>
    </row>
    <row r="138" spans="1:42" s="5" customFormat="1" x14ac:dyDescent="0.25">
      <c r="A138" s="5" t="s">
        <v>201</v>
      </c>
      <c r="B138" s="5">
        <v>2016</v>
      </c>
      <c r="C138" s="12" t="s">
        <v>216</v>
      </c>
      <c r="D138" s="5" t="s">
        <v>212</v>
      </c>
      <c r="E138" s="13" t="s">
        <v>213</v>
      </c>
      <c r="F138" s="5" t="s">
        <v>48</v>
      </c>
      <c r="G138" s="13" t="s">
        <v>205</v>
      </c>
      <c r="H138" s="8" t="s">
        <v>205</v>
      </c>
      <c r="I138" s="5" t="s">
        <v>51</v>
      </c>
      <c r="J138" s="5" t="s">
        <v>52</v>
      </c>
      <c r="K138" s="5" t="s">
        <v>52</v>
      </c>
      <c r="L138" s="13" t="s">
        <v>194</v>
      </c>
      <c r="M138" s="13" t="s">
        <v>54</v>
      </c>
      <c r="N138" s="5">
        <v>5.0999999999999997E-2</v>
      </c>
      <c r="O138" s="5">
        <v>9.9000000000000005E-2</v>
      </c>
      <c r="P138" s="10">
        <v>0.156</v>
      </c>
      <c r="Q138" s="10">
        <v>0.10500000000000001</v>
      </c>
      <c r="R138" s="10">
        <v>4.8000000000000008E-2</v>
      </c>
      <c r="S138" s="10">
        <f t="shared" si="8"/>
        <v>5.6999999999999995E-2</v>
      </c>
      <c r="T138" s="11">
        <v>0</v>
      </c>
      <c r="U138" s="11">
        <f>+IF(S138&gt;=0,IF(S138&gt;=[1]Negatives!Q$45,1,0),0)</f>
        <v>0</v>
      </c>
      <c r="V138" s="11">
        <f>+IF(S138&lt;=0,IF(S138&lt;=[1]Negatives!Q$46,1,0),0)</f>
        <v>0</v>
      </c>
      <c r="W138" s="10">
        <v>0.157</v>
      </c>
      <c r="X138" s="11">
        <f>+IF(W138&lt;&gt;"",IF(W138&gt;=[1]Negatives!T$45,1,0),"")</f>
        <v>0</v>
      </c>
      <c r="Y138" s="10">
        <v>0.10599999999999998</v>
      </c>
      <c r="Z138" s="11">
        <f>+IF(Y138&lt;&gt;"",IF(Y138&gt;=[1]Negatives!V$45,1,0),"")</f>
        <v>0</v>
      </c>
      <c r="AA138" s="10">
        <v>4.9999999999999996E-2</v>
      </c>
      <c r="AB138" s="11">
        <f>+IF(AA138&lt;&gt;"",IF(AA138&gt;=[1]Negatives!X$45,1,0),"")</f>
        <v>0</v>
      </c>
      <c r="AC138" s="10">
        <v>5.5E-2</v>
      </c>
      <c r="AD138" s="11">
        <f>+IF(AC138&lt;&gt;"",IF(AC138&gt;=[1]Negatives!Z$45,1,0),"")</f>
        <v>0</v>
      </c>
      <c r="AE138" s="10">
        <v>6.2E-2</v>
      </c>
      <c r="AF138" s="10">
        <v>-0.7547169811320763</v>
      </c>
      <c r="AG138" s="10" t="s">
        <v>207</v>
      </c>
    </row>
    <row r="139" spans="1:42" s="5" customFormat="1" x14ac:dyDescent="0.25">
      <c r="A139" s="5" t="s">
        <v>201</v>
      </c>
      <c r="B139" s="5">
        <v>2016</v>
      </c>
      <c r="C139" s="12" t="s">
        <v>217</v>
      </c>
      <c r="D139" s="5" t="s">
        <v>212</v>
      </c>
      <c r="E139" s="13" t="s">
        <v>213</v>
      </c>
      <c r="F139" s="5" t="s">
        <v>48</v>
      </c>
      <c r="G139" s="13" t="s">
        <v>205</v>
      </c>
      <c r="H139" s="8" t="s">
        <v>205</v>
      </c>
      <c r="I139" s="5" t="s">
        <v>51</v>
      </c>
      <c r="J139" s="5" t="s">
        <v>52</v>
      </c>
      <c r="K139" s="5" t="s">
        <v>52</v>
      </c>
      <c r="L139" s="13" t="s">
        <v>192</v>
      </c>
      <c r="M139" s="13" t="s">
        <v>54</v>
      </c>
      <c r="N139" s="5">
        <v>8.8999999999999996E-2</v>
      </c>
      <c r="O139" s="5">
        <v>0.08</v>
      </c>
      <c r="P139" s="10">
        <v>0.10499999999999998</v>
      </c>
      <c r="Q139" s="10">
        <v>1.5999999999999986E-2</v>
      </c>
      <c r="R139" s="10">
        <v>-8.9999999999999941E-3</v>
      </c>
      <c r="S139" s="10">
        <f t="shared" si="8"/>
        <v>2.4999999999999981E-2</v>
      </c>
      <c r="T139" s="11">
        <v>0</v>
      </c>
      <c r="U139" s="11">
        <f>+IF(S139&gt;=0,IF(S139&gt;=[1]Negatives!Q$45,1,0),0)</f>
        <v>0</v>
      </c>
      <c r="V139" s="11">
        <f>+IF(S139&lt;=0,IF(S139&lt;=[1]Negatives!Q$46,1,0),0)</f>
        <v>0</v>
      </c>
      <c r="W139" s="10">
        <v>9.7000000000000003E-2</v>
      </c>
      <c r="X139" s="11">
        <f>+IF(W139&lt;&gt;"",IF(W139&gt;=[1]Negatives!T$45,1,0),"")</f>
        <v>0</v>
      </c>
      <c r="Y139" s="10">
        <v>6.9000000000000006E-2</v>
      </c>
      <c r="Z139" s="11">
        <f>+IF(Y139&lt;&gt;"",IF(Y139&gt;=[1]Negatives!V$45,1,0),"")</f>
        <v>0</v>
      </c>
      <c r="AA139" s="10">
        <v>8.199999999999999E-2</v>
      </c>
      <c r="AB139" s="11">
        <f>+IF(AA139&lt;&gt;"",IF(AA139&gt;=[1]Negatives!X$45,1,0),"")</f>
        <v>0</v>
      </c>
      <c r="AC139" s="10">
        <v>6.7000000000000004E-2</v>
      </c>
      <c r="AD139" s="11">
        <f>+IF(AC139&lt;&gt;"",IF(AC139&gt;=[1]Negatives!Z$45,1,0),"")</f>
        <v>0</v>
      </c>
      <c r="AE139" s="10">
        <v>7.2999999999999995E-2</v>
      </c>
      <c r="AF139" s="10">
        <v>7.5471698113206573E-2</v>
      </c>
      <c r="AG139" s="10" t="s">
        <v>207</v>
      </c>
    </row>
    <row r="140" spans="1:42" s="5" customFormat="1" x14ac:dyDescent="0.25">
      <c r="A140" s="5" t="s">
        <v>201</v>
      </c>
      <c r="B140" s="5">
        <v>2016</v>
      </c>
      <c r="C140" s="12" t="s">
        <v>218</v>
      </c>
      <c r="D140" s="5" t="s">
        <v>135</v>
      </c>
      <c r="E140" s="13" t="s">
        <v>136</v>
      </c>
      <c r="F140" s="5" t="s">
        <v>48</v>
      </c>
      <c r="G140" s="13" t="s">
        <v>205</v>
      </c>
      <c r="H140" s="8" t="s">
        <v>205</v>
      </c>
      <c r="I140" s="5" t="s">
        <v>51</v>
      </c>
      <c r="J140" s="5" t="s">
        <v>52</v>
      </c>
      <c r="K140" s="5" t="s">
        <v>52</v>
      </c>
      <c r="L140" s="13" t="s">
        <v>219</v>
      </c>
      <c r="M140" s="13" t="s">
        <v>54</v>
      </c>
      <c r="N140" s="5">
        <v>0.10599999999999998</v>
      </c>
      <c r="O140" s="5">
        <v>0.14499999999999999</v>
      </c>
      <c r="P140" s="10">
        <v>0.129</v>
      </c>
      <c r="Q140" s="10">
        <v>2.300000000000002E-2</v>
      </c>
      <c r="R140" s="10">
        <v>3.9000000000000007E-2</v>
      </c>
      <c r="S140" s="10">
        <f t="shared" si="8"/>
        <v>-1.5999999999999986E-2</v>
      </c>
      <c r="T140" s="11">
        <v>0</v>
      </c>
      <c r="U140" s="11">
        <f>+IF(S140&gt;=0,IF(S140&gt;=[1]Negatives!Q$45,1,0),0)</f>
        <v>0</v>
      </c>
      <c r="V140" s="11">
        <f>+IF(S140&lt;=0,IF(S140&lt;=[1]Negatives!Q$46,1,0),0)</f>
        <v>0</v>
      </c>
      <c r="W140" s="10">
        <v>0.126</v>
      </c>
      <c r="X140" s="11">
        <f>+IF(W140&lt;&gt;"",IF(W140&gt;=[1]Negatives!T$45,1,0),"")</f>
        <v>0</v>
      </c>
      <c r="Y140" s="10">
        <v>8.6000000000000007E-2</v>
      </c>
      <c r="Z140" s="11">
        <f>+IF(Y140&lt;&gt;"",IF(Y140&gt;=[1]Negatives!V$45,1,0),"")</f>
        <v>0</v>
      </c>
      <c r="AA140" s="10">
        <v>7.5000000000000011E-2</v>
      </c>
      <c r="AB140" s="11">
        <f>+IF(AA140&lt;&gt;"",IF(AA140&gt;=[1]Negatives!X$45,1,0),"")</f>
        <v>0</v>
      </c>
      <c r="AC140" s="10">
        <v>8.6999999999999994E-2</v>
      </c>
      <c r="AD140" s="11">
        <f>+IF(AC140&lt;&gt;"",IF(AC140&gt;=[1]Negatives!Z$45,1,0),"")</f>
        <v>0</v>
      </c>
      <c r="AE140" s="10">
        <v>8.7000000000000008E-2</v>
      </c>
      <c r="AF140" s="10">
        <v>1.1320754716981134</v>
      </c>
      <c r="AG140" s="10" t="s">
        <v>207</v>
      </c>
    </row>
    <row r="141" spans="1:42" s="5" customFormat="1" x14ac:dyDescent="0.25">
      <c r="A141" s="5" t="s">
        <v>201</v>
      </c>
      <c r="B141" s="5">
        <v>2016</v>
      </c>
      <c r="C141" s="12" t="s">
        <v>220</v>
      </c>
      <c r="D141" s="5" t="s">
        <v>135</v>
      </c>
      <c r="E141" s="13" t="s">
        <v>136</v>
      </c>
      <c r="F141" s="5" t="s">
        <v>48</v>
      </c>
      <c r="G141" s="13" t="s">
        <v>205</v>
      </c>
      <c r="H141" s="8" t="s">
        <v>205</v>
      </c>
      <c r="I141" s="5" t="s">
        <v>51</v>
      </c>
      <c r="J141" s="5" t="s">
        <v>52</v>
      </c>
      <c r="K141" s="5" t="s">
        <v>52</v>
      </c>
      <c r="L141" s="13" t="s">
        <v>221</v>
      </c>
      <c r="M141" s="13" t="s">
        <v>54</v>
      </c>
      <c r="N141" s="5">
        <v>0.05</v>
      </c>
      <c r="O141" s="5">
        <v>4.7999999999999994E-2</v>
      </c>
      <c r="P141" s="10">
        <v>5.0999999999999997E-2</v>
      </c>
      <c r="Q141" s="10">
        <v>9.9999999999999395E-4</v>
      </c>
      <c r="R141" s="10">
        <v>-2.0000000000000087E-3</v>
      </c>
      <c r="S141" s="10">
        <f t="shared" si="8"/>
        <v>3.0000000000000027E-3</v>
      </c>
      <c r="T141" s="11">
        <v>0</v>
      </c>
      <c r="U141" s="11">
        <f>+IF(S141&gt;=0,IF(S141&gt;=[1]Negatives!Q$45,1,0),0)</f>
        <v>0</v>
      </c>
      <c r="V141" s="11">
        <f>+IF(S141&lt;=0,IF(S141&lt;=[1]Negatives!Q$46,1,0),0)</f>
        <v>0</v>
      </c>
      <c r="W141" s="10">
        <v>6.9000000000000006E-2</v>
      </c>
      <c r="X141" s="11">
        <f>+IF(W141&lt;&gt;"",IF(W141&gt;=[1]Negatives!T$45,1,0),"")</f>
        <v>0</v>
      </c>
      <c r="Y141" s="10">
        <v>0.08</v>
      </c>
      <c r="Z141" s="11">
        <f>+IF(Y141&lt;&gt;"",IF(Y141&gt;=[1]Negatives!V$45,1,0),"")</f>
        <v>0</v>
      </c>
      <c r="AA141" s="10">
        <v>4.8999999999999995E-2</v>
      </c>
      <c r="AB141" s="11">
        <f>+IF(AA141&lt;&gt;"",IF(AA141&gt;=[1]Negatives!X$45,1,0),"")</f>
        <v>0</v>
      </c>
      <c r="AC141" s="10">
        <v>5.1000000000000004E-2</v>
      </c>
      <c r="AD141" s="11">
        <f>+IF(AC141&lt;&gt;"",IF(AC141&gt;=[1]Negatives!Z$45,1,0),"")</f>
        <v>0</v>
      </c>
      <c r="AE141" s="10">
        <v>7.1000000000000008E-2</v>
      </c>
      <c r="AF141" s="10">
        <v>-7.5471698113207628E-2</v>
      </c>
      <c r="AG141" s="10" t="s">
        <v>207</v>
      </c>
    </row>
    <row r="142" spans="1:42" s="5" customFormat="1" x14ac:dyDescent="0.25">
      <c r="A142" s="5" t="s">
        <v>201</v>
      </c>
      <c r="B142" s="5">
        <v>2016</v>
      </c>
      <c r="C142" s="12" t="s">
        <v>222</v>
      </c>
      <c r="D142" s="5" t="s">
        <v>135</v>
      </c>
      <c r="E142" s="13" t="s">
        <v>136</v>
      </c>
      <c r="F142" s="5" t="s">
        <v>48</v>
      </c>
      <c r="G142" s="13" t="s">
        <v>205</v>
      </c>
      <c r="H142" s="8" t="s">
        <v>205</v>
      </c>
      <c r="I142" s="5" t="s">
        <v>51</v>
      </c>
      <c r="J142" s="5" t="s">
        <v>52</v>
      </c>
      <c r="K142" s="5" t="s">
        <v>52</v>
      </c>
      <c r="L142" s="13" t="s">
        <v>223</v>
      </c>
      <c r="M142" s="13" t="s">
        <v>54</v>
      </c>
      <c r="N142" s="5">
        <v>4.8000000000000001E-2</v>
      </c>
      <c r="O142" s="5">
        <v>0.06</v>
      </c>
      <c r="P142" s="10">
        <v>0.06</v>
      </c>
      <c r="Q142" s="10">
        <v>1.1999999999999997E-2</v>
      </c>
      <c r="R142" s="10">
        <v>1.1999999999999997E-2</v>
      </c>
      <c r="S142" s="10">
        <f t="shared" si="8"/>
        <v>0</v>
      </c>
      <c r="T142" s="11">
        <v>0</v>
      </c>
      <c r="U142" s="11">
        <f>+IF(S142&gt;=0,IF(S142&gt;=[1]Negatives!Q$45,1,0),0)</f>
        <v>0</v>
      </c>
      <c r="V142" s="11">
        <f>+IF(S142&lt;=0,IF(S142&lt;=[1]Negatives!Q$46,1,0),0)</f>
        <v>0</v>
      </c>
      <c r="W142" s="10">
        <v>6.7999999999999991E-2</v>
      </c>
      <c r="X142" s="11">
        <f>+IF(W142&lt;&gt;"",IF(W142&gt;=[1]Negatives!T$45,1,0),"")</f>
        <v>0</v>
      </c>
      <c r="Y142" s="10">
        <v>5.3999999999999999E-2</v>
      </c>
      <c r="Z142" s="11">
        <f>+IF(Y142&lt;&gt;"",IF(Y142&gt;=[1]Negatives!V$45,1,0),"")</f>
        <v>0</v>
      </c>
      <c r="AA142" s="10">
        <v>4.2999999999999997E-2</v>
      </c>
      <c r="AB142" s="11">
        <f>+IF(AA142&lt;&gt;"",IF(AA142&gt;=[1]Negatives!X$45,1,0),"")</f>
        <v>0</v>
      </c>
      <c r="AC142" s="10">
        <v>7.0000000000000007E-2</v>
      </c>
      <c r="AD142" s="11">
        <f>+IF(AC142&lt;&gt;"",IF(AC142&gt;=[1]Negatives!Z$45,1,0),"")</f>
        <v>0</v>
      </c>
      <c r="AE142" s="10">
        <v>7.3999999999999996E-2</v>
      </c>
      <c r="AF142" s="10">
        <v>0.15094339622641423</v>
      </c>
      <c r="AG142" s="10" t="s">
        <v>207</v>
      </c>
    </row>
    <row r="143" spans="1:42" s="5" customFormat="1" x14ac:dyDescent="0.25">
      <c r="A143" s="5" t="s">
        <v>201</v>
      </c>
      <c r="B143" s="5">
        <v>2016</v>
      </c>
      <c r="C143" s="12" t="s">
        <v>224</v>
      </c>
      <c r="D143" s="5" t="s">
        <v>135</v>
      </c>
      <c r="E143" s="13" t="s">
        <v>136</v>
      </c>
      <c r="F143" s="5" t="s">
        <v>48</v>
      </c>
      <c r="G143" s="13" t="s">
        <v>205</v>
      </c>
      <c r="H143" s="8" t="s">
        <v>205</v>
      </c>
      <c r="I143" s="5" t="s">
        <v>51</v>
      </c>
      <c r="J143" s="5" t="s">
        <v>52</v>
      </c>
      <c r="K143" s="5" t="s">
        <v>52</v>
      </c>
      <c r="L143" s="13" t="s">
        <v>225</v>
      </c>
      <c r="M143" s="13" t="s">
        <v>54</v>
      </c>
      <c r="N143" s="5">
        <v>5.3000000000000005E-2</v>
      </c>
      <c r="O143" s="5">
        <v>0.16700000000000001</v>
      </c>
      <c r="P143" s="10">
        <v>0.20500000000000002</v>
      </c>
      <c r="Q143" s="10">
        <v>0.15200000000000002</v>
      </c>
      <c r="R143" s="10">
        <v>0.114</v>
      </c>
      <c r="S143" s="10">
        <f t="shared" si="8"/>
        <v>3.8000000000000006E-2</v>
      </c>
      <c r="T143" s="11">
        <v>0</v>
      </c>
      <c r="U143" s="11">
        <f>+IF(S143&gt;=0,IF(S143&gt;=[1]Negatives!Q$45,1,0),0)</f>
        <v>0</v>
      </c>
      <c r="V143" s="11">
        <f>+IF(S143&lt;=0,IF(S143&lt;=[1]Negatives!Q$46,1,0),0)</f>
        <v>0</v>
      </c>
      <c r="W143" s="10">
        <v>0.31100000000000005</v>
      </c>
      <c r="X143" s="11">
        <f>+IF(W143&lt;&gt;"",IF(W143&gt;=[1]Negatives!T$45,1,0),"")</f>
        <v>0</v>
      </c>
      <c r="Y143" s="10">
        <v>0.54999999999999993</v>
      </c>
      <c r="Z143" s="11">
        <f>+IF(Y143&lt;&gt;"",IF(Y143&gt;=[1]Negatives!V$45,1,0),"")</f>
        <v>0</v>
      </c>
      <c r="AA143" s="10">
        <v>0.28000000000000003</v>
      </c>
      <c r="AB143" s="11">
        <f>+IF(AA143&lt;&gt;"",IF(AA143&gt;=[1]Negatives!X$45,1,0),"")</f>
        <v>0</v>
      </c>
      <c r="AC143" s="10">
        <v>0.64200000000000002</v>
      </c>
      <c r="AD143" s="11">
        <f>+IF(AC143&lt;&gt;"",IF(AC143&gt;=[1]Negatives!Z$45,1,0),"")</f>
        <v>0</v>
      </c>
      <c r="AE143" s="10">
        <v>0.06</v>
      </c>
      <c r="AF143" s="10">
        <v>-0.90566037735849148</v>
      </c>
      <c r="AG143" s="10" t="s">
        <v>207</v>
      </c>
    </row>
    <row r="144" spans="1:42" s="5" customFormat="1" x14ac:dyDescent="0.25">
      <c r="A144" s="5" t="s">
        <v>201</v>
      </c>
      <c r="B144" s="5">
        <v>2016</v>
      </c>
      <c r="C144" s="12" t="s">
        <v>226</v>
      </c>
      <c r="D144" s="5" t="s">
        <v>135</v>
      </c>
      <c r="E144" s="13" t="s">
        <v>136</v>
      </c>
      <c r="F144" s="5" t="s">
        <v>48</v>
      </c>
      <c r="G144" s="13" t="s">
        <v>205</v>
      </c>
      <c r="H144" s="8" t="s">
        <v>205</v>
      </c>
      <c r="I144" s="5" t="s">
        <v>51</v>
      </c>
      <c r="J144" s="5" t="s">
        <v>52</v>
      </c>
      <c r="K144" s="5" t="s">
        <v>52</v>
      </c>
      <c r="L144" s="13" t="s">
        <v>227</v>
      </c>
      <c r="M144" s="13" t="s">
        <v>54</v>
      </c>
      <c r="N144" s="5">
        <v>0.13100000000000001</v>
      </c>
      <c r="O144" s="5">
        <v>0.31299999999999994</v>
      </c>
      <c r="P144" s="10">
        <v>0.54199999999999993</v>
      </c>
      <c r="Q144" s="10">
        <v>0.41099999999999992</v>
      </c>
      <c r="R144" s="10">
        <v>0.18199999999999994</v>
      </c>
      <c r="S144" s="10">
        <f t="shared" si="8"/>
        <v>0.22899999999999998</v>
      </c>
      <c r="T144" s="11">
        <v>0</v>
      </c>
      <c r="U144" s="11">
        <f>+IF(S144&gt;=0,IF(S144&gt;=[1]Negatives!Q$45,1,0),0)</f>
        <v>0</v>
      </c>
      <c r="V144" s="11">
        <f>+IF(S144&lt;=0,IF(S144&lt;=[1]Negatives!Q$46,1,0),0)</f>
        <v>0</v>
      </c>
      <c r="W144" s="10">
        <v>0.53499999999999992</v>
      </c>
      <c r="X144" s="11">
        <f>+IF(W144&lt;&gt;"",IF(W144&gt;=[1]Negatives!T$45,1,0),"")</f>
        <v>1</v>
      </c>
      <c r="Y144" s="10">
        <v>0.35700000000000004</v>
      </c>
      <c r="Z144" s="11">
        <f>+IF(Y144&lt;&gt;"",IF(Y144&gt;=[1]Negatives!V$45,1,0),"")</f>
        <v>0</v>
      </c>
      <c r="AA144" s="10">
        <v>0.23600000000000002</v>
      </c>
      <c r="AB144" s="11">
        <f>+IF(AA144&lt;&gt;"",IF(AA144&gt;=[1]Negatives!X$45,1,0),"")</f>
        <v>0</v>
      </c>
      <c r="AC144" s="10">
        <v>0.45100000000000001</v>
      </c>
      <c r="AD144" s="11">
        <f>+IF(AC144&lt;&gt;"",IF(AC144&gt;=[1]Negatives!Z$45,1,0),"")</f>
        <v>0</v>
      </c>
      <c r="AE144" s="10">
        <v>2.3000000000000003E-2</v>
      </c>
      <c r="AF144" s="10">
        <v>-3.6981132075471703</v>
      </c>
      <c r="AG144" s="10" t="s">
        <v>207</v>
      </c>
    </row>
    <row r="145" spans="1:33" x14ac:dyDescent="0.25">
      <c r="A145" s="1" t="s">
        <v>201</v>
      </c>
      <c r="B145" s="1">
        <v>2016</v>
      </c>
      <c r="C145" s="14" t="s">
        <v>206</v>
      </c>
      <c r="D145" s="1" t="s">
        <v>203</v>
      </c>
      <c r="E145" s="15" t="s">
        <v>204</v>
      </c>
      <c r="F145" s="1" t="s">
        <v>48</v>
      </c>
      <c r="G145" s="15" t="s">
        <v>205</v>
      </c>
      <c r="H145" s="7" t="s">
        <v>205</v>
      </c>
      <c r="I145" s="1" t="s">
        <v>147</v>
      </c>
      <c r="J145" s="1" t="s">
        <v>68</v>
      </c>
      <c r="K145" s="1" t="s">
        <v>68</v>
      </c>
      <c r="L145" s="15" t="s">
        <v>228</v>
      </c>
      <c r="M145" s="15" t="s">
        <v>54</v>
      </c>
      <c r="N145" s="1">
        <v>0.17399999999999999</v>
      </c>
      <c r="O145" s="1">
        <v>2.9849999999999999</v>
      </c>
      <c r="P145" s="16">
        <v>2.2589999999999999</v>
      </c>
      <c r="Q145" s="16">
        <v>2.085</v>
      </c>
      <c r="R145" s="16">
        <v>2.8109999999999999</v>
      </c>
      <c r="S145" s="16">
        <f t="shared" si="8"/>
        <v>-0.72599999999999998</v>
      </c>
      <c r="T145" s="17">
        <v>0</v>
      </c>
      <c r="U145" s="17">
        <f>+IF(S145&gt;=0,IF(S145&gt;=[1]Negatives!Q$45,1,0),0)</f>
        <v>0</v>
      </c>
      <c r="V145" s="17">
        <f>+IF(S145&lt;=0,IF(S145&lt;=[1]Negatives!Q$46,1,0),0)</f>
        <v>1</v>
      </c>
      <c r="W145" s="16">
        <v>0.24299999999999999</v>
      </c>
      <c r="X145" s="17">
        <f>+IF(W145&lt;&gt;"",IF(W145&gt;=[1]Negatives!T$45,1,0),"")</f>
        <v>0</v>
      </c>
      <c r="Y145" s="16">
        <v>0.26900000000000002</v>
      </c>
      <c r="Z145" s="17">
        <f>+IF(Y145&lt;&gt;"",IF(Y145&gt;=[1]Negatives!V$45,1,0),"")</f>
        <v>0</v>
      </c>
      <c r="AA145" s="16">
        <v>0.185</v>
      </c>
      <c r="AB145" s="17">
        <f>+IF(AA145&lt;&gt;"",IF(AA145&gt;=[1]Negatives!X$45,1,0),"")</f>
        <v>0</v>
      </c>
      <c r="AC145" s="16">
        <v>0.23400000000000001</v>
      </c>
      <c r="AD145" s="17">
        <f>+IF(AC145&lt;&gt;"",IF(AC145&gt;=[1]Negatives!Z$45,1,0),"")</f>
        <v>0</v>
      </c>
      <c r="AE145" s="16">
        <v>5.5000000000000007E-2</v>
      </c>
      <c r="AF145" s="16">
        <v>-1.2830188679245287</v>
      </c>
      <c r="AG145" s="16" t="s">
        <v>207</v>
      </c>
    </row>
    <row r="146" spans="1:33" x14ac:dyDescent="0.25">
      <c r="A146" s="1" t="s">
        <v>201</v>
      </c>
      <c r="B146" s="1">
        <v>2016</v>
      </c>
      <c r="C146" s="14" t="s">
        <v>208</v>
      </c>
      <c r="D146" s="1" t="s">
        <v>203</v>
      </c>
      <c r="E146" s="15" t="s">
        <v>204</v>
      </c>
      <c r="F146" s="1" t="s">
        <v>48</v>
      </c>
      <c r="G146" s="15" t="s">
        <v>205</v>
      </c>
      <c r="H146" s="7" t="s">
        <v>205</v>
      </c>
      <c r="I146" s="1" t="s">
        <v>147</v>
      </c>
      <c r="J146" s="1" t="s">
        <v>68</v>
      </c>
      <c r="K146" s="1" t="s">
        <v>68</v>
      </c>
      <c r="L146" s="15" t="s">
        <v>229</v>
      </c>
      <c r="M146" s="15" t="s">
        <v>54</v>
      </c>
      <c r="N146" s="1">
        <v>3.9E-2</v>
      </c>
      <c r="O146" s="1">
        <v>0.373</v>
      </c>
      <c r="P146" s="16">
        <v>0.183</v>
      </c>
      <c r="Q146" s="16">
        <v>0.14399999999999999</v>
      </c>
      <c r="R146" s="16">
        <v>0.33400000000000002</v>
      </c>
      <c r="S146" s="16">
        <f t="shared" si="8"/>
        <v>-0.19</v>
      </c>
      <c r="T146" s="17">
        <v>0</v>
      </c>
      <c r="U146" s="17">
        <f>+IF(S146&gt;=0,IF(S146&gt;=[1]Negatives!Q$45,1,0),0)</f>
        <v>0</v>
      </c>
      <c r="V146" s="17">
        <f>+IF(S146&lt;=0,IF(S146&lt;=[1]Negatives!Q$46,1,0),0)</f>
        <v>0</v>
      </c>
      <c r="W146" s="16">
        <v>5.8999999999999997E-2</v>
      </c>
      <c r="X146" s="17">
        <f>+IF(W146&lt;&gt;"",IF(W146&gt;=[1]Negatives!T$45,1,0),"")</f>
        <v>0</v>
      </c>
      <c r="Y146" s="16">
        <v>7.0000000000000007E-2</v>
      </c>
      <c r="Z146" s="17">
        <f>+IF(Y146&lt;&gt;"",IF(Y146&gt;=[1]Negatives!V$45,1,0),"")</f>
        <v>0</v>
      </c>
      <c r="AA146" s="16">
        <v>3.3000000000000002E-2</v>
      </c>
      <c r="AB146" s="17">
        <f>+IF(AA146&lt;&gt;"",IF(AA146&gt;=[1]Negatives!X$45,1,0),"")</f>
        <v>0</v>
      </c>
      <c r="AC146" s="16">
        <v>6.8000000000000005E-2</v>
      </c>
      <c r="AD146" s="17">
        <f>+IF(AC146&lt;&gt;"",IF(AC146&gt;=[1]Negatives!Z$45,1,0),"")</f>
        <v>0</v>
      </c>
      <c r="AE146" s="16">
        <v>4.8000000000000001E-2</v>
      </c>
      <c r="AF146" s="16">
        <v>-1.8113207547169818</v>
      </c>
      <c r="AG146" s="16" t="s">
        <v>207</v>
      </c>
    </row>
    <row r="147" spans="1:33" x14ac:dyDescent="0.25">
      <c r="A147" s="1" t="s">
        <v>201</v>
      </c>
      <c r="B147" s="1">
        <v>2016</v>
      </c>
      <c r="C147" s="14" t="s">
        <v>209</v>
      </c>
      <c r="D147" s="1" t="s">
        <v>203</v>
      </c>
      <c r="E147" s="15" t="s">
        <v>204</v>
      </c>
      <c r="F147" s="1" t="s">
        <v>48</v>
      </c>
      <c r="G147" s="15" t="s">
        <v>205</v>
      </c>
      <c r="H147" s="7" t="s">
        <v>205</v>
      </c>
      <c r="I147" s="1" t="s">
        <v>147</v>
      </c>
      <c r="J147" s="1" t="s">
        <v>68</v>
      </c>
      <c r="K147" s="1" t="s">
        <v>68</v>
      </c>
      <c r="L147" s="15" t="s">
        <v>230</v>
      </c>
      <c r="M147" s="15" t="s">
        <v>54</v>
      </c>
      <c r="N147" s="1">
        <v>3.1E-2</v>
      </c>
      <c r="O147" s="1">
        <v>0.59199999999999997</v>
      </c>
      <c r="P147" s="16">
        <v>8.8999999999999996E-2</v>
      </c>
      <c r="Q147" s="16">
        <v>5.7999999999999996E-2</v>
      </c>
      <c r="R147" s="16">
        <v>0.56099999999999994</v>
      </c>
      <c r="S147" s="16">
        <f t="shared" si="8"/>
        <v>-0.503</v>
      </c>
      <c r="T147" s="17">
        <v>0</v>
      </c>
      <c r="U147" s="17">
        <f>+IF(S147&gt;=0,IF(S147&gt;=[1]Negatives!Q$45,1,0),0)</f>
        <v>0</v>
      </c>
      <c r="V147" s="17">
        <f>+IF(S147&lt;=0,IF(S147&lt;=[1]Negatives!Q$46,1,0),0)</f>
        <v>1</v>
      </c>
      <c r="W147" s="16">
        <v>0.13500000000000001</v>
      </c>
      <c r="X147" s="17">
        <f>+IF(W147&lt;&gt;"",IF(W147&gt;=[1]Negatives!T$45,1,0),"")</f>
        <v>0</v>
      </c>
      <c r="Y147" s="16">
        <v>0.16200000000000001</v>
      </c>
      <c r="Z147" s="17">
        <f>+IF(Y147&lt;&gt;"",IF(Y147&gt;=[1]Negatives!V$45,1,0),"")</f>
        <v>0</v>
      </c>
      <c r="AA147" s="16">
        <v>3.5999999999999997E-2</v>
      </c>
      <c r="AB147" s="17">
        <f>+IF(AA147&lt;&gt;"",IF(AA147&gt;=[1]Negatives!X$45,1,0),"")</f>
        <v>0</v>
      </c>
      <c r="AC147" s="16">
        <v>7.0000000000000007E-2</v>
      </c>
      <c r="AD147" s="17">
        <f>+IF(AC147&lt;&gt;"",IF(AC147&gt;=[1]Negatives!Z$45,1,0),"")</f>
        <v>0</v>
      </c>
      <c r="AE147" s="16">
        <v>4.7999999999999994E-2</v>
      </c>
      <c r="AF147" s="16">
        <v>-1.8113207547169825</v>
      </c>
      <c r="AG147" s="16" t="s">
        <v>207</v>
      </c>
    </row>
    <row r="148" spans="1:33" x14ac:dyDescent="0.25">
      <c r="A148" s="1" t="s">
        <v>201</v>
      </c>
      <c r="B148" s="1">
        <v>2016</v>
      </c>
      <c r="C148" s="14" t="s">
        <v>210</v>
      </c>
      <c r="D148" s="1" t="s">
        <v>203</v>
      </c>
      <c r="E148" s="15" t="s">
        <v>204</v>
      </c>
      <c r="F148" s="1" t="s">
        <v>48</v>
      </c>
      <c r="G148" s="15" t="s">
        <v>205</v>
      </c>
      <c r="H148" s="7" t="s">
        <v>205</v>
      </c>
      <c r="I148" s="1" t="s">
        <v>147</v>
      </c>
      <c r="J148" s="1" t="s">
        <v>68</v>
      </c>
      <c r="K148" s="1" t="s">
        <v>68</v>
      </c>
      <c r="L148" s="15" t="s">
        <v>231</v>
      </c>
      <c r="M148" s="15" t="s">
        <v>54</v>
      </c>
      <c r="N148" s="1">
        <v>7.9000000000000001E-2</v>
      </c>
      <c r="O148" s="1">
        <v>0.40500000000000003</v>
      </c>
      <c r="P148" s="16">
        <v>0.40600000000000003</v>
      </c>
      <c r="Q148" s="16">
        <v>0.32700000000000001</v>
      </c>
      <c r="R148" s="16">
        <v>0.32600000000000001</v>
      </c>
      <c r="S148" s="16">
        <f t="shared" si="8"/>
        <v>1.0000000000000009E-3</v>
      </c>
      <c r="T148" s="17">
        <v>0</v>
      </c>
      <c r="U148" s="17">
        <f>+IF(S148&gt;=0,IF(S148&gt;=[1]Negatives!Q$45,1,0),0)</f>
        <v>0</v>
      </c>
      <c r="V148" s="17">
        <f>+IF(S148&lt;=0,IF(S148&lt;=[1]Negatives!Q$46,1,0),0)</f>
        <v>0</v>
      </c>
      <c r="W148" s="16">
        <v>0.33800000000000002</v>
      </c>
      <c r="X148" s="17">
        <f>+IF(W148&lt;&gt;"",IF(W148&gt;=[1]Negatives!T$45,1,0),"")</f>
        <v>0</v>
      </c>
      <c r="Y148" s="16">
        <v>0.25</v>
      </c>
      <c r="Z148" s="17">
        <f>+IF(Y148&lt;&gt;"",IF(Y148&gt;=[1]Negatives!V$45,1,0),"")</f>
        <v>0</v>
      </c>
      <c r="AA148" s="16">
        <v>0.16400000000000001</v>
      </c>
      <c r="AB148" s="17">
        <f>+IF(AA148&lt;&gt;"",IF(AA148&gt;=[1]Negatives!X$45,1,0),"")</f>
        <v>0</v>
      </c>
      <c r="AC148" s="16">
        <v>0.246</v>
      </c>
      <c r="AD148" s="17">
        <f>+IF(AC148&lt;&gt;"",IF(AC148&gt;=[1]Negatives!Z$45,1,0),"")</f>
        <v>0</v>
      </c>
      <c r="AE148" s="16">
        <v>5.5000000000000007E-2</v>
      </c>
      <c r="AF148" s="16">
        <v>-1.2830188679245287</v>
      </c>
      <c r="AG148" s="16" t="s">
        <v>207</v>
      </c>
    </row>
    <row r="149" spans="1:33" x14ac:dyDescent="0.25">
      <c r="A149" s="1" t="s">
        <v>201</v>
      </c>
      <c r="B149" s="1">
        <v>2016</v>
      </c>
      <c r="C149" s="14" t="s">
        <v>211</v>
      </c>
      <c r="D149" s="1" t="s">
        <v>212</v>
      </c>
      <c r="E149" s="15" t="s">
        <v>213</v>
      </c>
      <c r="F149" s="1" t="s">
        <v>48</v>
      </c>
      <c r="G149" s="15" t="s">
        <v>205</v>
      </c>
      <c r="H149" s="7" t="s">
        <v>205</v>
      </c>
      <c r="I149" s="1" t="s">
        <v>147</v>
      </c>
      <c r="J149" s="1" t="s">
        <v>68</v>
      </c>
      <c r="K149" s="1" t="s">
        <v>68</v>
      </c>
      <c r="L149" s="15" t="s">
        <v>232</v>
      </c>
      <c r="M149" s="15" t="s">
        <v>54</v>
      </c>
      <c r="N149" s="1">
        <v>2.5999999999999999E-2</v>
      </c>
      <c r="O149" s="1">
        <v>9.8000000000000004E-2</v>
      </c>
      <c r="P149" s="16">
        <v>4.1000000000000002E-2</v>
      </c>
      <c r="Q149" s="16">
        <v>1.5000000000000003E-2</v>
      </c>
      <c r="R149" s="16">
        <v>7.2000000000000008E-2</v>
      </c>
      <c r="S149" s="16">
        <f t="shared" si="8"/>
        <v>-5.7000000000000002E-2</v>
      </c>
      <c r="T149" s="17">
        <v>0</v>
      </c>
      <c r="U149" s="17">
        <f>+IF(S149&gt;=0,IF(S149&gt;=[1]Negatives!Q$45,1,0),0)</f>
        <v>0</v>
      </c>
      <c r="V149" s="17">
        <f>+IF(S149&lt;=0,IF(S149&lt;=[1]Negatives!Q$46,1,0),0)</f>
        <v>0</v>
      </c>
      <c r="W149" s="16">
        <v>7.6999999999999999E-2</v>
      </c>
      <c r="X149" s="17">
        <f>+IF(W149&lt;&gt;"",IF(W149&gt;=[1]Negatives!T$45,1,0),"")</f>
        <v>0</v>
      </c>
      <c r="Y149" s="16">
        <v>6.4000000000000001E-2</v>
      </c>
      <c r="Z149" s="17">
        <f>+IF(Y149&lt;&gt;"",IF(Y149&gt;=[1]Negatives!V$45,1,0),"")</f>
        <v>0</v>
      </c>
      <c r="AA149" s="16">
        <v>2.5999999999999999E-2</v>
      </c>
      <c r="AB149" s="17">
        <f>+IF(AA149&lt;&gt;"",IF(AA149&gt;=[1]Negatives!X$45,1,0),"")</f>
        <v>0</v>
      </c>
      <c r="AC149" s="16">
        <v>5.5E-2</v>
      </c>
      <c r="AD149" s="17">
        <f>+IF(AC149&lt;&gt;"",IF(AC149&gt;=[1]Negatives!Z$45,1,0),"")</f>
        <v>0</v>
      </c>
      <c r="AE149" s="16">
        <v>1.2390000000000001</v>
      </c>
      <c r="AF149" s="16">
        <v>88.075471698113233</v>
      </c>
      <c r="AG149" s="16" t="s">
        <v>233</v>
      </c>
    </row>
    <row r="150" spans="1:33" x14ac:dyDescent="0.25">
      <c r="A150" s="1" t="s">
        <v>201</v>
      </c>
      <c r="B150" s="1">
        <v>2016</v>
      </c>
      <c r="C150" s="14" t="s">
        <v>215</v>
      </c>
      <c r="D150" s="1" t="s">
        <v>212</v>
      </c>
      <c r="E150" s="15" t="s">
        <v>213</v>
      </c>
      <c r="F150" s="1" t="s">
        <v>48</v>
      </c>
      <c r="G150" s="15" t="s">
        <v>205</v>
      </c>
      <c r="H150" s="7" t="s">
        <v>205</v>
      </c>
      <c r="I150" s="1" t="s">
        <v>147</v>
      </c>
      <c r="J150" s="1" t="s">
        <v>68</v>
      </c>
      <c r="K150" s="1" t="s">
        <v>68</v>
      </c>
      <c r="L150" s="15" t="s">
        <v>234</v>
      </c>
      <c r="M150" s="15" t="s">
        <v>54</v>
      </c>
      <c r="N150" s="1">
        <v>0.161</v>
      </c>
      <c r="O150" s="1">
        <v>1.7989999999999999</v>
      </c>
      <c r="P150" s="16">
        <v>0.55600000000000005</v>
      </c>
      <c r="Q150" s="16">
        <v>0.39500000000000002</v>
      </c>
      <c r="R150" s="16">
        <v>1.6379999999999999</v>
      </c>
      <c r="S150" s="16">
        <f t="shared" si="8"/>
        <v>-1.2429999999999999</v>
      </c>
      <c r="T150" s="17">
        <v>0</v>
      </c>
      <c r="U150" s="17">
        <f>+IF(S150&gt;=0,IF(S150&gt;=[1]Negatives!Q$45,1,0),0)</f>
        <v>0</v>
      </c>
      <c r="V150" s="17">
        <f>+IF(S150&lt;=0,IF(S150&lt;=[1]Negatives!Q$46,1,0),0)</f>
        <v>1</v>
      </c>
      <c r="W150" s="16">
        <v>0.20599999999999999</v>
      </c>
      <c r="X150" s="17">
        <f>+IF(W150&lt;&gt;"",IF(W150&gt;=[1]Negatives!T$45,1,0),"")</f>
        <v>0</v>
      </c>
      <c r="Y150" s="16">
        <v>7.6999999999999999E-2</v>
      </c>
      <c r="Z150" s="17">
        <f>+IF(Y150&lt;&gt;"",IF(Y150&gt;=[1]Negatives!V$45,1,0),"")</f>
        <v>0</v>
      </c>
      <c r="AA150" s="16">
        <v>3.6999999999999998E-2</v>
      </c>
      <c r="AB150" s="17">
        <f>+IF(AA150&lt;&gt;"",IF(AA150&gt;=[1]Negatives!X$45,1,0),"")</f>
        <v>0</v>
      </c>
      <c r="AC150" s="16">
        <v>6.5000000000000002E-2</v>
      </c>
      <c r="AD150" s="17">
        <f>+IF(AC150&lt;&gt;"",IF(AC150&gt;=[1]Negatives!Z$45,1,0),"")</f>
        <v>0</v>
      </c>
      <c r="AE150" s="16">
        <v>2.3E-2</v>
      </c>
      <c r="AF150" s="16">
        <v>-3.6981132075471712</v>
      </c>
      <c r="AG150" s="16" t="s">
        <v>207</v>
      </c>
    </row>
    <row r="151" spans="1:33" x14ac:dyDescent="0.25">
      <c r="A151" s="1" t="s">
        <v>201</v>
      </c>
      <c r="B151" s="1">
        <v>2016</v>
      </c>
      <c r="C151" s="14" t="s">
        <v>216</v>
      </c>
      <c r="D151" s="1" t="s">
        <v>212</v>
      </c>
      <c r="E151" s="15" t="s">
        <v>213</v>
      </c>
      <c r="F151" s="1" t="s">
        <v>48</v>
      </c>
      <c r="G151" s="15" t="s">
        <v>205</v>
      </c>
      <c r="H151" s="7" t="s">
        <v>205</v>
      </c>
      <c r="I151" s="1" t="s">
        <v>147</v>
      </c>
      <c r="J151" s="1" t="s">
        <v>68</v>
      </c>
      <c r="K151" s="1" t="s">
        <v>68</v>
      </c>
      <c r="L151" s="15" t="s">
        <v>235</v>
      </c>
      <c r="M151" s="15" t="s">
        <v>54</v>
      </c>
      <c r="N151" s="1">
        <v>0.124</v>
      </c>
      <c r="O151" s="1">
        <v>1.724</v>
      </c>
      <c r="P151" s="16">
        <v>0.28499999999999998</v>
      </c>
      <c r="Q151" s="16">
        <v>0.16099999999999998</v>
      </c>
      <c r="R151" s="16">
        <v>1.6</v>
      </c>
      <c r="S151" s="16">
        <f t="shared" si="8"/>
        <v>-1.4390000000000001</v>
      </c>
      <c r="T151" s="17">
        <v>0</v>
      </c>
      <c r="U151" s="17">
        <f>+IF(S151&gt;=0,IF(S151&gt;=[1]Negatives!Q$45,1,0),0)</f>
        <v>0</v>
      </c>
      <c r="V151" s="17">
        <f>+IF(S151&lt;=0,IF(S151&lt;=[1]Negatives!Q$46,1,0),0)</f>
        <v>1</v>
      </c>
      <c r="W151" s="16">
        <v>0.05</v>
      </c>
      <c r="X151" s="17">
        <f>+IF(W151&lt;&gt;"",IF(W151&gt;=[1]Negatives!T$45,1,0),"")</f>
        <v>0</v>
      </c>
      <c r="Y151" s="16">
        <v>6.2E-2</v>
      </c>
      <c r="Z151" s="17">
        <f>+IF(Y151&lt;&gt;"",IF(Y151&gt;=[1]Negatives!V$45,1,0),"")</f>
        <v>0</v>
      </c>
      <c r="AA151" s="16">
        <v>3.1E-2</v>
      </c>
      <c r="AB151" s="17">
        <f>+IF(AA151&lt;&gt;"",IF(AA151&gt;=[1]Negatives!X$45,1,0),"")</f>
        <v>0</v>
      </c>
      <c r="AC151" s="16">
        <v>4.2000000000000003E-2</v>
      </c>
      <c r="AD151" s="17">
        <f>+IF(AC151&lt;&gt;"",IF(AC151&gt;=[1]Negatives!Z$45,1,0),"")</f>
        <v>0</v>
      </c>
      <c r="AE151" s="16">
        <v>5.1000000000000004E-2</v>
      </c>
      <c r="AF151" s="16">
        <v>-1.584905660377359</v>
      </c>
      <c r="AG151" s="16" t="s">
        <v>207</v>
      </c>
    </row>
    <row r="152" spans="1:33" x14ac:dyDescent="0.25">
      <c r="A152" s="1" t="s">
        <v>201</v>
      </c>
      <c r="B152" s="1">
        <v>2016</v>
      </c>
      <c r="C152" s="14" t="s">
        <v>217</v>
      </c>
      <c r="D152" s="1" t="s">
        <v>212</v>
      </c>
      <c r="E152" s="15" t="s">
        <v>213</v>
      </c>
      <c r="F152" s="1" t="s">
        <v>48</v>
      </c>
      <c r="G152" s="15" t="s">
        <v>205</v>
      </c>
      <c r="H152" s="7" t="s">
        <v>205</v>
      </c>
      <c r="I152" s="1" t="s">
        <v>147</v>
      </c>
      <c r="J152" s="1" t="s">
        <v>68</v>
      </c>
      <c r="K152" s="1" t="s">
        <v>68</v>
      </c>
      <c r="L152" s="15" t="s">
        <v>236</v>
      </c>
      <c r="M152" s="15" t="s">
        <v>54</v>
      </c>
      <c r="N152" s="1">
        <v>5.3999999999999999E-2</v>
      </c>
      <c r="O152" s="1">
        <v>0.74199999999999999</v>
      </c>
      <c r="P152" s="16">
        <v>0.36799999999999999</v>
      </c>
      <c r="Q152" s="16">
        <v>0.314</v>
      </c>
      <c r="R152" s="16">
        <v>0.68799999999999994</v>
      </c>
      <c r="S152" s="16">
        <f t="shared" si="8"/>
        <v>-0.374</v>
      </c>
      <c r="T152" s="17">
        <v>0</v>
      </c>
      <c r="U152" s="17">
        <f>+IF(S152&gt;=0,IF(S152&gt;=[1]Negatives!Q$45,1,0),0)</f>
        <v>0</v>
      </c>
      <c r="V152" s="17">
        <f>+IF(S152&lt;=0,IF(S152&lt;=[1]Negatives!Q$46,1,0),0)</f>
        <v>1</v>
      </c>
      <c r="W152" s="16">
        <v>4.8000000000000001E-2</v>
      </c>
      <c r="X152" s="17">
        <f>+IF(W152&lt;&gt;"",IF(W152&gt;=[1]Negatives!T$45,1,0),"")</f>
        <v>0</v>
      </c>
      <c r="Y152" s="16">
        <v>3.5000000000000003E-2</v>
      </c>
      <c r="Z152" s="17">
        <f>+IF(Y152&lt;&gt;"",IF(Y152&gt;=[1]Negatives!V$45,1,0),"")</f>
        <v>0</v>
      </c>
      <c r="AA152" s="16">
        <v>2.9000000000000001E-2</v>
      </c>
      <c r="AB152" s="17">
        <f>+IF(AA152&lt;&gt;"",IF(AA152&gt;=[1]Negatives!X$45,1,0),"")</f>
        <v>0</v>
      </c>
      <c r="AC152" s="16">
        <v>3.6999999999999998E-2</v>
      </c>
      <c r="AD152" s="17">
        <f>+IF(AC152&lt;&gt;"",IF(AC152&gt;=[1]Negatives!Z$45,1,0),"")</f>
        <v>0</v>
      </c>
      <c r="AE152" s="16">
        <v>6.2E-2</v>
      </c>
      <c r="AF152" s="16">
        <v>-0.7547169811320763</v>
      </c>
      <c r="AG152" s="16" t="s">
        <v>207</v>
      </c>
    </row>
    <row r="153" spans="1:33" x14ac:dyDescent="0.25">
      <c r="A153" s="1" t="s">
        <v>201</v>
      </c>
      <c r="B153" s="1">
        <v>2016</v>
      </c>
      <c r="C153" s="14" t="s">
        <v>218</v>
      </c>
      <c r="D153" s="1" t="s">
        <v>135</v>
      </c>
      <c r="E153" s="13" t="s">
        <v>136</v>
      </c>
      <c r="F153" s="1" t="s">
        <v>48</v>
      </c>
      <c r="G153" s="15" t="s">
        <v>205</v>
      </c>
      <c r="H153" s="7" t="s">
        <v>205</v>
      </c>
      <c r="I153" s="1" t="s">
        <v>147</v>
      </c>
      <c r="J153" s="1" t="s">
        <v>68</v>
      </c>
      <c r="K153" s="1" t="s">
        <v>68</v>
      </c>
      <c r="L153" s="15" t="s">
        <v>237</v>
      </c>
      <c r="M153" s="15" t="s">
        <v>54</v>
      </c>
      <c r="N153" s="1">
        <v>0.253</v>
      </c>
      <c r="O153" s="1">
        <v>0.27300000000000002</v>
      </c>
      <c r="P153" s="16">
        <v>0.19900000000000001</v>
      </c>
      <c r="Q153" s="16">
        <v>-5.3999999999999992E-2</v>
      </c>
      <c r="R153" s="16">
        <v>2.0000000000000018E-2</v>
      </c>
      <c r="S153" s="16">
        <f t="shared" si="8"/>
        <v>-7.400000000000001E-2</v>
      </c>
      <c r="T153" s="17">
        <v>0</v>
      </c>
      <c r="U153" s="17">
        <f>+IF(S153&gt;=0,IF(S153&gt;=[1]Negatives!Q$45,1,0),0)</f>
        <v>0</v>
      </c>
      <c r="V153" s="17">
        <f>+IF(S153&lt;=0,IF(S153&lt;=[1]Negatives!Q$46,1,0),0)</f>
        <v>0</v>
      </c>
      <c r="W153" s="16">
        <v>0.218</v>
      </c>
      <c r="X153" s="17">
        <f>+IF(W153&lt;&gt;"",IF(W153&gt;=[1]Negatives!T$45,1,0),"")</f>
        <v>0</v>
      </c>
      <c r="Y153" s="16">
        <v>0.17799999999999999</v>
      </c>
      <c r="Z153" s="17">
        <f>+IF(Y153&lt;&gt;"",IF(Y153&gt;=[1]Negatives!V$45,1,0),"")</f>
        <v>0</v>
      </c>
      <c r="AA153" s="16">
        <v>0.123</v>
      </c>
      <c r="AB153" s="17">
        <f>+IF(AA153&lt;&gt;"",IF(AA153&gt;=[1]Negatives!X$45,1,0),"")</f>
        <v>0</v>
      </c>
      <c r="AC153" s="16">
        <v>0.18</v>
      </c>
      <c r="AD153" s="17">
        <f>+IF(AC153&lt;&gt;"",IF(AC153&gt;=[1]Negatives!Z$45,1,0),"")</f>
        <v>0</v>
      </c>
      <c r="AE153" s="16">
        <v>3.0999999999999996E-2</v>
      </c>
      <c r="AF153" s="16">
        <v>-3.0943396226415105</v>
      </c>
      <c r="AG153" s="16" t="s">
        <v>207</v>
      </c>
    </row>
    <row r="154" spans="1:33" x14ac:dyDescent="0.25">
      <c r="A154" s="1" t="s">
        <v>201</v>
      </c>
      <c r="B154" s="1">
        <v>2016</v>
      </c>
      <c r="C154" s="14" t="s">
        <v>220</v>
      </c>
      <c r="D154" s="1" t="s">
        <v>135</v>
      </c>
      <c r="E154" s="13" t="s">
        <v>136</v>
      </c>
      <c r="F154" s="1" t="s">
        <v>48</v>
      </c>
      <c r="G154" s="15" t="s">
        <v>205</v>
      </c>
      <c r="H154" s="7" t="s">
        <v>205</v>
      </c>
      <c r="I154" s="1" t="s">
        <v>147</v>
      </c>
      <c r="J154" s="1" t="s">
        <v>68</v>
      </c>
      <c r="K154" s="1" t="s">
        <v>68</v>
      </c>
      <c r="L154" s="15" t="s">
        <v>238</v>
      </c>
      <c r="M154" s="15" t="s">
        <v>54</v>
      </c>
      <c r="N154" s="1">
        <v>0.05</v>
      </c>
      <c r="O154" s="1">
        <v>0.36199999999999999</v>
      </c>
      <c r="P154" s="16">
        <v>0.20300000000000001</v>
      </c>
      <c r="Q154" s="16">
        <v>0.15300000000000002</v>
      </c>
      <c r="R154" s="16">
        <v>0.312</v>
      </c>
      <c r="S154" s="16">
        <f t="shared" si="8"/>
        <v>-0.15899999999999997</v>
      </c>
      <c r="T154" s="17">
        <v>0</v>
      </c>
      <c r="U154" s="17">
        <f>+IF(S154&gt;=0,IF(S154&gt;=[1]Negatives!Q$45,1,0),0)</f>
        <v>0</v>
      </c>
      <c r="V154" s="17">
        <f>+IF(S154&lt;=0,IF(S154&lt;=[1]Negatives!Q$46,1,0),0)</f>
        <v>0</v>
      </c>
      <c r="W154" s="16">
        <v>0.19600000000000001</v>
      </c>
      <c r="X154" s="17">
        <f>+IF(W154&lt;&gt;"",IF(W154&gt;=[1]Negatives!T$45,1,0),"")</f>
        <v>0</v>
      </c>
      <c r="Y154" s="16">
        <v>0.105</v>
      </c>
      <c r="Z154" s="17">
        <f>+IF(Y154&lt;&gt;"",IF(Y154&gt;=[1]Negatives!V$45,1,0),"")</f>
        <v>0</v>
      </c>
      <c r="AA154" s="16">
        <v>0.10299999999999999</v>
      </c>
      <c r="AB154" s="17">
        <f>+IF(AA154&lt;&gt;"",IF(AA154&gt;=[1]Negatives!X$45,1,0),"")</f>
        <v>0</v>
      </c>
      <c r="AC154" s="16">
        <v>0.109</v>
      </c>
      <c r="AD154" s="17">
        <f>+IF(AC154&lt;&gt;"",IF(AC154&gt;=[1]Negatives!Z$45,1,0),"")</f>
        <v>0</v>
      </c>
      <c r="AE154" s="16">
        <v>0.05</v>
      </c>
      <c r="AF154" s="16">
        <v>-1.6603773584905668</v>
      </c>
      <c r="AG154" s="16" t="s">
        <v>207</v>
      </c>
    </row>
    <row r="155" spans="1:33" x14ac:dyDescent="0.25">
      <c r="A155" s="1" t="s">
        <v>201</v>
      </c>
      <c r="B155" s="1">
        <v>2016</v>
      </c>
      <c r="C155" s="14" t="s">
        <v>222</v>
      </c>
      <c r="D155" s="1" t="s">
        <v>135</v>
      </c>
      <c r="E155" s="13" t="s">
        <v>136</v>
      </c>
      <c r="F155" s="1" t="s">
        <v>48</v>
      </c>
      <c r="G155" s="15" t="s">
        <v>205</v>
      </c>
      <c r="H155" s="7" t="s">
        <v>205</v>
      </c>
      <c r="I155" s="1" t="s">
        <v>147</v>
      </c>
      <c r="J155" s="1" t="s">
        <v>68</v>
      </c>
      <c r="K155" s="1" t="s">
        <v>68</v>
      </c>
      <c r="L155" s="15" t="s">
        <v>239</v>
      </c>
      <c r="M155" s="15" t="s">
        <v>54</v>
      </c>
      <c r="N155" s="1">
        <v>5.7000000000000002E-2</v>
      </c>
      <c r="O155" s="1">
        <v>1.794</v>
      </c>
      <c r="P155" s="16">
        <v>1.238</v>
      </c>
      <c r="Q155" s="16">
        <v>1.181</v>
      </c>
      <c r="R155" s="16">
        <v>1.7370000000000001</v>
      </c>
      <c r="S155" s="16">
        <f t="shared" si="8"/>
        <v>-0.55600000000000005</v>
      </c>
      <c r="T155" s="17">
        <v>0</v>
      </c>
      <c r="U155" s="17">
        <f>+IF(S155&gt;=0,IF(S155&gt;=[1]Negatives!Q$45,1,0),0)</f>
        <v>0</v>
      </c>
      <c r="V155" s="17">
        <f>+IF(S155&lt;=0,IF(S155&lt;=[1]Negatives!Q$46,1,0),0)</f>
        <v>1</v>
      </c>
      <c r="W155" s="16">
        <v>0.10100000000000001</v>
      </c>
      <c r="X155" s="17">
        <f>+IF(W155&lt;&gt;"",IF(W155&gt;=[1]Negatives!T$45,1,0),"")</f>
        <v>0</v>
      </c>
      <c r="Y155" s="16">
        <v>6.9000000000000006E-2</v>
      </c>
      <c r="Z155" s="17">
        <f>+IF(Y155&lt;&gt;"",IF(Y155&gt;=[1]Negatives!V$45,1,0),"")</f>
        <v>0</v>
      </c>
      <c r="AA155" s="16">
        <v>9.7000000000000003E-2</v>
      </c>
      <c r="AB155" s="17">
        <f>+IF(AA155&lt;&gt;"",IF(AA155&gt;=[1]Negatives!X$45,1,0),"")</f>
        <v>0</v>
      </c>
      <c r="AC155" s="16">
        <v>0.186</v>
      </c>
      <c r="AD155" s="17">
        <f>+IF(AC155&lt;&gt;"",IF(AC155&gt;=[1]Negatives!Z$45,1,0),"")</f>
        <v>0</v>
      </c>
      <c r="AE155" s="16">
        <v>5.4000000000000006E-2</v>
      </c>
      <c r="AF155" s="16">
        <v>-1.3584905660377364</v>
      </c>
      <c r="AG155" s="16" t="s">
        <v>207</v>
      </c>
    </row>
    <row r="156" spans="1:33" x14ac:dyDescent="0.25">
      <c r="A156" s="1" t="s">
        <v>201</v>
      </c>
      <c r="B156" s="1">
        <v>2016</v>
      </c>
      <c r="C156" s="14" t="s">
        <v>224</v>
      </c>
      <c r="D156" s="1" t="s">
        <v>135</v>
      </c>
      <c r="E156" s="13" t="s">
        <v>136</v>
      </c>
      <c r="F156" s="1" t="s">
        <v>48</v>
      </c>
      <c r="G156" s="15" t="s">
        <v>205</v>
      </c>
      <c r="H156" s="7" t="s">
        <v>205</v>
      </c>
      <c r="I156" s="1" t="s">
        <v>147</v>
      </c>
      <c r="J156" s="1" t="s">
        <v>68</v>
      </c>
      <c r="K156" s="1" t="s">
        <v>68</v>
      </c>
      <c r="L156" s="15" t="s">
        <v>240</v>
      </c>
      <c r="M156" s="15" t="s">
        <v>54</v>
      </c>
      <c r="N156" s="1">
        <v>9.6000000000000002E-2</v>
      </c>
      <c r="O156" s="1">
        <v>1.538</v>
      </c>
      <c r="P156" s="16">
        <v>0.79</v>
      </c>
      <c r="Q156" s="16">
        <v>0.69400000000000006</v>
      </c>
      <c r="R156" s="16">
        <v>1.4419999999999999</v>
      </c>
      <c r="S156" s="16">
        <f t="shared" si="8"/>
        <v>-0.748</v>
      </c>
      <c r="T156" s="17">
        <v>0</v>
      </c>
      <c r="U156" s="17">
        <f>+IF(S156&gt;=0,IF(S156&gt;=[1]Negatives!Q$45,1,0),0)</f>
        <v>0</v>
      </c>
      <c r="V156" s="17">
        <f>+IF(S156&lt;=0,IF(S156&lt;=[1]Negatives!Q$46,1,0),0)</f>
        <v>1</v>
      </c>
      <c r="W156" s="16">
        <v>0.28799999999999998</v>
      </c>
      <c r="X156" s="17">
        <f>+IF(W156&lt;&gt;"",IF(W156&gt;=[1]Negatives!T$45,1,0),"")</f>
        <v>0</v>
      </c>
      <c r="Y156" s="16">
        <v>0.20699999999999999</v>
      </c>
      <c r="Z156" s="17">
        <f>+IF(Y156&lt;&gt;"",IF(Y156&gt;=[1]Negatives!V$45,1,0),"")</f>
        <v>0</v>
      </c>
      <c r="AA156" s="16">
        <v>9.7000000000000003E-2</v>
      </c>
      <c r="AB156" s="17">
        <f>+IF(AA156&lt;&gt;"",IF(AA156&gt;=[1]Negatives!X$45,1,0),"")</f>
        <v>0</v>
      </c>
      <c r="AC156" s="16">
        <v>0.36</v>
      </c>
      <c r="AD156" s="17">
        <f>+IF(AC156&lt;&gt;"",IF(AC156&gt;=[1]Negatives!Z$45,1,0),"")</f>
        <v>0</v>
      </c>
      <c r="AE156" s="16">
        <v>4.2999999999999997E-2</v>
      </c>
      <c r="AF156" s="16">
        <v>-2.1886792452830202</v>
      </c>
      <c r="AG156" s="16" t="s">
        <v>207</v>
      </c>
    </row>
    <row r="157" spans="1:33" x14ac:dyDescent="0.25">
      <c r="A157" s="1" t="s">
        <v>201</v>
      </c>
      <c r="B157" s="1">
        <v>2016</v>
      </c>
      <c r="C157" s="14" t="s">
        <v>226</v>
      </c>
      <c r="D157" s="1" t="s">
        <v>135</v>
      </c>
      <c r="E157" s="13" t="s">
        <v>136</v>
      </c>
      <c r="F157" s="1" t="s">
        <v>48</v>
      </c>
      <c r="G157" s="15" t="s">
        <v>205</v>
      </c>
      <c r="H157" s="7" t="s">
        <v>205</v>
      </c>
      <c r="I157" s="1" t="s">
        <v>147</v>
      </c>
      <c r="J157" s="1" t="s">
        <v>68</v>
      </c>
      <c r="K157" s="1" t="s">
        <v>68</v>
      </c>
      <c r="L157" s="15" t="s">
        <v>241</v>
      </c>
      <c r="M157" s="15" t="s">
        <v>54</v>
      </c>
      <c r="N157" s="1">
        <v>5.3999999999999999E-2</v>
      </c>
      <c r="O157" s="1">
        <v>1.1539999999999999</v>
      </c>
      <c r="P157" s="16">
        <v>0.86199999999999999</v>
      </c>
      <c r="Q157" s="16">
        <v>0.80799999999999994</v>
      </c>
      <c r="R157" s="16">
        <v>1.0999999999999999</v>
      </c>
      <c r="S157" s="16">
        <f t="shared" si="8"/>
        <v>-0.29199999999999993</v>
      </c>
      <c r="T157" s="17">
        <v>0</v>
      </c>
      <c r="U157" s="17">
        <f>+IF(S157&gt;=0,IF(S157&gt;=[1]Negatives!Q$45,1,0),0)</f>
        <v>0</v>
      </c>
      <c r="V157" s="17">
        <f>+IF(S157&lt;=0,IF(S157&lt;=[1]Negatives!Q$46,1,0),0)</f>
        <v>0</v>
      </c>
      <c r="W157" s="16">
        <v>0.16300000000000001</v>
      </c>
      <c r="X157" s="17">
        <f>+IF(W157&lt;&gt;"",IF(W157&gt;=[1]Negatives!T$45,1,0),"")</f>
        <v>0</v>
      </c>
      <c r="Y157" s="16">
        <v>9.7000000000000003E-2</v>
      </c>
      <c r="Z157" s="17">
        <f>+IF(Y157&lt;&gt;"",IF(Y157&gt;=[1]Negatives!V$45,1,0),"")</f>
        <v>0</v>
      </c>
      <c r="AA157" s="16">
        <v>5.0999999999999997E-2</v>
      </c>
      <c r="AB157" s="17">
        <f>+IF(AA157&lt;&gt;"",IF(AA157&gt;=[1]Negatives!X$45,1,0),"")</f>
        <v>0</v>
      </c>
      <c r="AC157" s="16">
        <v>0.16600000000000001</v>
      </c>
      <c r="AD157" s="17">
        <f>+IF(AC157&lt;&gt;"",IF(AC157&gt;=[1]Negatives!Z$45,1,0),"")</f>
        <v>0</v>
      </c>
      <c r="AE157" s="16">
        <v>2.1000000000000001E-2</v>
      </c>
      <c r="AF157" s="16">
        <v>-3.8490566037735858</v>
      </c>
      <c r="AG157" s="16" t="s">
        <v>207</v>
      </c>
    </row>
    <row r="158" spans="1:33" s="5" customFormat="1" x14ac:dyDescent="0.25">
      <c r="A158" s="5" t="s">
        <v>201</v>
      </c>
      <c r="B158" s="5">
        <v>2016</v>
      </c>
      <c r="C158" s="12" t="s">
        <v>206</v>
      </c>
      <c r="D158" s="5" t="s">
        <v>203</v>
      </c>
      <c r="E158" s="13" t="s">
        <v>204</v>
      </c>
      <c r="F158" s="5" t="s">
        <v>48</v>
      </c>
      <c r="G158" s="13" t="s">
        <v>205</v>
      </c>
      <c r="H158" s="8" t="s">
        <v>205</v>
      </c>
      <c r="I158" s="5" t="s">
        <v>158</v>
      </c>
      <c r="J158" s="5" t="s">
        <v>76</v>
      </c>
      <c r="K158" s="5" t="s">
        <v>76</v>
      </c>
      <c r="L158" s="13" t="s">
        <v>242</v>
      </c>
      <c r="M158" s="13" t="s">
        <v>54</v>
      </c>
      <c r="N158" s="5">
        <v>4.8000000000000001E-2</v>
      </c>
      <c r="O158" s="5">
        <v>1.919</v>
      </c>
      <c r="P158" s="10">
        <v>0.75900000000000001</v>
      </c>
      <c r="Q158" s="10">
        <v>0.71099999999999997</v>
      </c>
      <c r="R158" s="10">
        <v>1.871</v>
      </c>
      <c r="S158" s="10">
        <f t="shared" si="8"/>
        <v>-1.1600000000000001</v>
      </c>
      <c r="T158" s="11">
        <v>0</v>
      </c>
      <c r="U158" s="11">
        <f>+IF(S158&gt;=0,IF(S158&gt;=[1]Negatives!Q$45,1,0),0)</f>
        <v>0</v>
      </c>
      <c r="V158" s="11">
        <f>+IF(S158&lt;=0,IF(S158&lt;=[1]Negatives!Q$46,1,0),0)</f>
        <v>1</v>
      </c>
      <c r="W158" s="10">
        <v>0.27300000000000002</v>
      </c>
      <c r="X158" s="11">
        <f>+IF(W158&lt;&gt;"",IF(W158&gt;=[1]Negatives!T$45,1,0),"")</f>
        <v>0</v>
      </c>
      <c r="Y158" s="10">
        <v>0.88600000000000001</v>
      </c>
      <c r="Z158" s="11">
        <f>+IF(Y158&lt;&gt;"",IF(Y158&gt;=[1]Negatives!V$45,1,0),"")</f>
        <v>1</v>
      </c>
      <c r="AA158" s="10">
        <v>0.219</v>
      </c>
      <c r="AB158" s="11">
        <f>+IF(AA158&lt;&gt;"",IF(AA158&gt;=[1]Negatives!X$45,1,0),"")</f>
        <v>0</v>
      </c>
      <c r="AC158" s="10">
        <v>1.5089999999999999</v>
      </c>
      <c r="AD158" s="11">
        <f>+IF(AC158&lt;&gt;"",IF(AC158&gt;=[1]Negatives!Z$45,1,0),"")</f>
        <v>1</v>
      </c>
      <c r="AE158" s="10">
        <v>3.6000000000000004E-2</v>
      </c>
      <c r="AF158" s="10">
        <v>-2.7169811320754729</v>
      </c>
      <c r="AG158" s="10" t="s">
        <v>207</v>
      </c>
    </row>
    <row r="159" spans="1:33" s="5" customFormat="1" x14ac:dyDescent="0.25">
      <c r="A159" s="5" t="s">
        <v>201</v>
      </c>
      <c r="B159" s="5">
        <v>2016</v>
      </c>
      <c r="C159" s="12" t="s">
        <v>208</v>
      </c>
      <c r="D159" s="5" t="s">
        <v>203</v>
      </c>
      <c r="E159" s="13" t="s">
        <v>204</v>
      </c>
      <c r="F159" s="5" t="s">
        <v>48</v>
      </c>
      <c r="G159" s="13" t="s">
        <v>205</v>
      </c>
      <c r="H159" s="8" t="s">
        <v>205</v>
      </c>
      <c r="I159" s="5" t="s">
        <v>158</v>
      </c>
      <c r="J159" s="5" t="s">
        <v>76</v>
      </c>
      <c r="K159" s="5" t="s">
        <v>76</v>
      </c>
      <c r="L159" s="13" t="s">
        <v>243</v>
      </c>
      <c r="M159" s="13" t="s">
        <v>54</v>
      </c>
      <c r="N159" s="5">
        <v>3.5999999999999997E-2</v>
      </c>
      <c r="O159" s="5">
        <v>0.20499999999999999</v>
      </c>
      <c r="P159" s="10">
        <v>8.7999999999999995E-2</v>
      </c>
      <c r="Q159" s="10">
        <v>5.1999999999999998E-2</v>
      </c>
      <c r="R159" s="10">
        <v>0.16899999999999998</v>
      </c>
      <c r="S159" s="10">
        <f t="shared" si="8"/>
        <v>-0.11699999999999999</v>
      </c>
      <c r="T159" s="11">
        <v>0</v>
      </c>
      <c r="U159" s="11">
        <f>+IF(S159&gt;=0,IF(S159&gt;=[1]Negatives!Q$45,1,0),0)</f>
        <v>0</v>
      </c>
      <c r="V159" s="11">
        <f>+IF(S159&lt;=0,IF(S159&lt;=[1]Negatives!Q$46,1,0),0)</f>
        <v>0</v>
      </c>
      <c r="W159" s="10">
        <v>6.9000000000000006E-2</v>
      </c>
      <c r="X159" s="11">
        <f>+IF(W159&lt;&gt;"",IF(W159&gt;=[1]Negatives!T$45,1,0),"")</f>
        <v>0</v>
      </c>
      <c r="Y159" s="10">
        <v>0.17299999999999999</v>
      </c>
      <c r="Z159" s="11">
        <f>+IF(Y159&lt;&gt;"",IF(Y159&gt;=[1]Negatives!V$45,1,0),"")</f>
        <v>0</v>
      </c>
      <c r="AA159" s="10">
        <v>0.16500000000000001</v>
      </c>
      <c r="AB159" s="11">
        <f>+IF(AA159&lt;&gt;"",IF(AA159&gt;=[1]Negatives!X$45,1,0),"")</f>
        <v>0</v>
      </c>
      <c r="AC159" s="10">
        <v>0.109</v>
      </c>
      <c r="AD159" s="11">
        <f>+IF(AC159&lt;&gt;"",IF(AC159&gt;=[1]Negatives!Z$45,1,0),"")</f>
        <v>0</v>
      </c>
      <c r="AE159" s="10">
        <v>3.8000000000000006E-2</v>
      </c>
      <c r="AF159" s="10">
        <v>-2.5660377358490574</v>
      </c>
      <c r="AG159" s="10" t="s">
        <v>207</v>
      </c>
    </row>
    <row r="160" spans="1:33" s="5" customFormat="1" x14ac:dyDescent="0.25">
      <c r="A160" s="5" t="s">
        <v>201</v>
      </c>
      <c r="B160" s="5">
        <v>2016</v>
      </c>
      <c r="C160" s="12" t="s">
        <v>209</v>
      </c>
      <c r="D160" s="5" t="s">
        <v>203</v>
      </c>
      <c r="E160" s="13" t="s">
        <v>204</v>
      </c>
      <c r="F160" s="5" t="s">
        <v>48</v>
      </c>
      <c r="G160" s="13" t="s">
        <v>205</v>
      </c>
      <c r="H160" s="8" t="s">
        <v>205</v>
      </c>
      <c r="I160" s="5" t="s">
        <v>158</v>
      </c>
      <c r="J160" s="5" t="s">
        <v>76</v>
      </c>
      <c r="K160" s="5" t="s">
        <v>76</v>
      </c>
      <c r="L160" s="13" t="s">
        <v>244</v>
      </c>
      <c r="M160" s="13" t="s">
        <v>54</v>
      </c>
      <c r="N160" s="5">
        <v>3.3000000000000002E-2</v>
      </c>
      <c r="O160" s="5">
        <v>2.9990000000000001</v>
      </c>
      <c r="P160" s="10">
        <v>0.85699999999999998</v>
      </c>
      <c r="Q160" s="10">
        <v>0.82399999999999995</v>
      </c>
      <c r="R160" s="10">
        <v>2.9660000000000002</v>
      </c>
      <c r="S160" s="10">
        <f t="shared" si="8"/>
        <v>-2.1420000000000003</v>
      </c>
      <c r="T160" s="11">
        <v>0</v>
      </c>
      <c r="U160" s="11">
        <f>+IF(S160&gt;=0,IF(S160&gt;=[1]Negatives!Q$45,1,0),0)</f>
        <v>0</v>
      </c>
      <c r="V160" s="11">
        <f>+IF(S160&lt;=0,IF(S160&lt;=[1]Negatives!Q$46,1,0),0)</f>
        <v>1</v>
      </c>
      <c r="W160" s="10">
        <v>0.437</v>
      </c>
      <c r="X160" s="11">
        <f>+IF(W160&lt;&gt;"",IF(W160&gt;=[1]Negatives!T$45,1,0),"")</f>
        <v>0</v>
      </c>
      <c r="Y160" s="10">
        <v>0.318</v>
      </c>
      <c r="Z160" s="11">
        <f>+IF(Y160&lt;&gt;"",IF(Y160&gt;=[1]Negatives!V$45,1,0),"")</f>
        <v>0</v>
      </c>
      <c r="AA160" s="10">
        <v>0.156</v>
      </c>
      <c r="AB160" s="11">
        <f>+IF(AA160&lt;&gt;"",IF(AA160&gt;=[1]Negatives!X$45,1,0),"")</f>
        <v>0</v>
      </c>
      <c r="AC160" s="10">
        <v>0.14299999999999999</v>
      </c>
      <c r="AD160" s="11">
        <f>+IF(AC160&lt;&gt;"",IF(AC160&gt;=[1]Negatives!Z$45,1,0),"")</f>
        <v>0</v>
      </c>
      <c r="AE160" s="10">
        <v>4.8000000000000001E-2</v>
      </c>
      <c r="AF160" s="10">
        <v>-1.8113207547169818</v>
      </c>
      <c r="AG160" s="10" t="s">
        <v>207</v>
      </c>
    </row>
    <row r="161" spans="1:33" s="5" customFormat="1" x14ac:dyDescent="0.25">
      <c r="A161" s="5" t="s">
        <v>201</v>
      </c>
      <c r="B161" s="5">
        <v>2016</v>
      </c>
      <c r="C161" s="12" t="s">
        <v>210</v>
      </c>
      <c r="D161" s="5" t="s">
        <v>203</v>
      </c>
      <c r="E161" s="13" t="s">
        <v>204</v>
      </c>
      <c r="F161" s="5" t="s">
        <v>48</v>
      </c>
      <c r="G161" s="13" t="s">
        <v>205</v>
      </c>
      <c r="H161" s="8" t="s">
        <v>205</v>
      </c>
      <c r="I161" s="5" t="s">
        <v>158</v>
      </c>
      <c r="J161" s="5" t="s">
        <v>76</v>
      </c>
      <c r="K161" s="5" t="s">
        <v>76</v>
      </c>
      <c r="L161" s="13" t="s">
        <v>245</v>
      </c>
      <c r="M161" s="13" t="s">
        <v>54</v>
      </c>
      <c r="N161" s="5">
        <v>4.7E-2</v>
      </c>
      <c r="O161" s="5">
        <v>0.96</v>
      </c>
      <c r="P161" s="10">
        <v>0.315</v>
      </c>
      <c r="Q161" s="10">
        <v>0.26800000000000002</v>
      </c>
      <c r="R161" s="10">
        <v>0.91299999999999992</v>
      </c>
      <c r="S161" s="10">
        <f t="shared" si="8"/>
        <v>-0.64500000000000002</v>
      </c>
      <c r="T161" s="11">
        <v>0</v>
      </c>
      <c r="U161" s="11">
        <f>+IF(S161&gt;=0,IF(S161&gt;=[1]Negatives!Q$45,1,0),0)</f>
        <v>0</v>
      </c>
      <c r="V161" s="11">
        <f>+IF(S161&lt;=0,IF(S161&lt;=[1]Negatives!Q$46,1,0),0)</f>
        <v>1</v>
      </c>
      <c r="W161" s="10">
        <v>0.39500000000000002</v>
      </c>
      <c r="X161" s="11">
        <f>+IF(W161&lt;&gt;"",IF(W161&gt;=[1]Negatives!T$45,1,0),"")</f>
        <v>0</v>
      </c>
      <c r="Y161" s="10">
        <v>1.081</v>
      </c>
      <c r="Z161" s="11">
        <f>+IF(Y161&lt;&gt;"",IF(Y161&gt;=[1]Negatives!V$45,1,0),"")</f>
        <v>1</v>
      </c>
      <c r="AA161" s="10">
        <v>0.28799999999999998</v>
      </c>
      <c r="AB161" s="11">
        <f>+IF(AA161&lt;&gt;"",IF(AA161&gt;=[1]Negatives!X$45,1,0),"")</f>
        <v>0</v>
      </c>
      <c r="AC161" s="10">
        <v>0.56699999999999995</v>
      </c>
      <c r="AD161" s="11">
        <f>+IF(AC161&lt;&gt;"",IF(AC161&gt;=[1]Negatives!Z$45,1,0),"")</f>
        <v>0</v>
      </c>
      <c r="AE161" s="10">
        <v>3.6000000000000004E-2</v>
      </c>
      <c r="AF161" s="10">
        <v>-2.7169811320754729</v>
      </c>
      <c r="AG161" s="10" t="s">
        <v>207</v>
      </c>
    </row>
    <row r="162" spans="1:33" s="5" customFormat="1" x14ac:dyDescent="0.25">
      <c r="A162" s="5" t="s">
        <v>201</v>
      </c>
      <c r="B162" s="5">
        <v>2016</v>
      </c>
      <c r="C162" s="12" t="s">
        <v>211</v>
      </c>
      <c r="D162" s="5" t="s">
        <v>212</v>
      </c>
      <c r="E162" s="13" t="s">
        <v>213</v>
      </c>
      <c r="F162" s="5" t="s">
        <v>48</v>
      </c>
      <c r="G162" s="13" t="s">
        <v>205</v>
      </c>
      <c r="H162" s="8" t="s">
        <v>205</v>
      </c>
      <c r="I162" s="5" t="s">
        <v>158</v>
      </c>
      <c r="J162" s="5" t="s">
        <v>76</v>
      </c>
      <c r="K162" s="5" t="s">
        <v>76</v>
      </c>
      <c r="L162" s="13" t="s">
        <v>246</v>
      </c>
      <c r="M162" s="13" t="s">
        <v>54</v>
      </c>
      <c r="N162" s="5">
        <v>5.5E-2</v>
      </c>
      <c r="O162" s="5">
        <v>0.60599999999999998</v>
      </c>
      <c r="P162" s="10">
        <v>0.3</v>
      </c>
      <c r="Q162" s="10">
        <v>0.245</v>
      </c>
      <c r="R162" s="10">
        <v>0.55099999999999993</v>
      </c>
      <c r="S162" s="10">
        <f t="shared" si="8"/>
        <v>-0.30599999999999999</v>
      </c>
      <c r="T162" s="11">
        <v>0</v>
      </c>
      <c r="U162" s="11">
        <f>+IF(S162&gt;=0,IF(S162&gt;=[1]Negatives!Q$45,1,0),0)</f>
        <v>0</v>
      </c>
      <c r="V162" s="11">
        <f>+IF(S162&lt;=0,IF(S162&lt;=[1]Negatives!Q$46,1,0),0)</f>
        <v>0</v>
      </c>
      <c r="W162" s="10">
        <v>0.19</v>
      </c>
      <c r="X162" s="11">
        <f>+IF(W162&lt;&gt;"",IF(W162&gt;=[1]Negatives!T$45,1,0),"")</f>
        <v>0</v>
      </c>
      <c r="Y162" s="10">
        <v>0.83799999999999997</v>
      </c>
      <c r="Z162" s="11">
        <f>+IF(Y162&lt;&gt;"",IF(Y162&gt;=[1]Negatives!V$45,1,0),"")</f>
        <v>1</v>
      </c>
      <c r="AA162" s="10">
        <v>0.32200000000000001</v>
      </c>
      <c r="AB162" s="11">
        <f>+IF(AA162&lt;&gt;"",IF(AA162&gt;=[1]Negatives!X$45,1,0),"")</f>
        <v>0</v>
      </c>
      <c r="AC162" s="10">
        <v>0.32100000000000001</v>
      </c>
      <c r="AD162" s="11">
        <f>+IF(AC162&lt;&gt;"",IF(AC162&gt;=[1]Negatives!Z$45,1,0),"")</f>
        <v>0</v>
      </c>
      <c r="AE162" s="10">
        <v>0.89500000000000002</v>
      </c>
      <c r="AF162" s="10">
        <v>62.113207547169822</v>
      </c>
      <c r="AG162" s="10" t="s">
        <v>233</v>
      </c>
    </row>
    <row r="163" spans="1:33" s="5" customFormat="1" x14ac:dyDescent="0.25">
      <c r="A163" s="5" t="s">
        <v>201</v>
      </c>
      <c r="B163" s="5">
        <v>2016</v>
      </c>
      <c r="C163" s="12" t="s">
        <v>215</v>
      </c>
      <c r="D163" s="5" t="s">
        <v>212</v>
      </c>
      <c r="E163" s="13" t="s">
        <v>213</v>
      </c>
      <c r="F163" s="5" t="s">
        <v>48</v>
      </c>
      <c r="G163" s="13" t="s">
        <v>205</v>
      </c>
      <c r="H163" s="8" t="s">
        <v>205</v>
      </c>
      <c r="I163" s="5" t="s">
        <v>158</v>
      </c>
      <c r="J163" s="5" t="s">
        <v>76</v>
      </c>
      <c r="K163" s="5" t="s">
        <v>76</v>
      </c>
      <c r="L163" s="13" t="s">
        <v>247</v>
      </c>
      <c r="M163" s="13" t="s">
        <v>54</v>
      </c>
      <c r="N163" s="5">
        <v>0.63100000000000001</v>
      </c>
      <c r="O163" s="5">
        <v>2.1659999999999999</v>
      </c>
      <c r="P163" s="10">
        <v>1.9079999999999999</v>
      </c>
      <c r="Q163" s="10">
        <v>1.2769999999999999</v>
      </c>
      <c r="R163" s="10">
        <v>1.5349999999999999</v>
      </c>
      <c r="S163" s="10">
        <f t="shared" si="8"/>
        <v>-0.25800000000000001</v>
      </c>
      <c r="T163" s="11">
        <v>0</v>
      </c>
      <c r="U163" s="11">
        <f>+IF(S163&gt;=0,IF(S163&gt;=[1]Negatives!Q$45,1,0),0)</f>
        <v>0</v>
      </c>
      <c r="V163" s="11">
        <f>+IF(S163&lt;=0,IF(S163&lt;=[1]Negatives!Q$46,1,0),0)</f>
        <v>0</v>
      </c>
      <c r="W163" s="10">
        <v>0.55700000000000005</v>
      </c>
      <c r="X163" s="11">
        <f>+IF(W163&lt;&gt;"",IF(W163&gt;=[1]Negatives!T$45,1,0),"")</f>
        <v>1</v>
      </c>
      <c r="Y163" s="10">
        <v>0.58399999999999996</v>
      </c>
      <c r="Z163" s="11">
        <f>+IF(Y163&lt;&gt;"",IF(Y163&gt;=[1]Negatives!V$45,1,0),"")</f>
        <v>0</v>
      </c>
      <c r="AA163" s="10">
        <v>0.34499999999999997</v>
      </c>
      <c r="AB163" s="11">
        <f>+IF(AA163&lt;&gt;"",IF(AA163&gt;=[1]Negatives!X$45,1,0),"")</f>
        <v>0</v>
      </c>
      <c r="AC163" s="10">
        <v>0.94399999999999995</v>
      </c>
      <c r="AD163" s="11">
        <f>+IF(AC163&lt;&gt;"",IF(AC163&gt;=[1]Negatives!Z$45,1,0),"")</f>
        <v>1</v>
      </c>
      <c r="AE163" s="10">
        <v>3.4000000000000002E-2</v>
      </c>
      <c r="AF163" s="10">
        <v>-2.8679245283018879</v>
      </c>
      <c r="AG163" s="10" t="s">
        <v>207</v>
      </c>
    </row>
    <row r="164" spans="1:33" s="5" customFormat="1" x14ac:dyDescent="0.25">
      <c r="A164" s="5" t="s">
        <v>201</v>
      </c>
      <c r="B164" s="5">
        <v>2016</v>
      </c>
      <c r="C164" s="12" t="s">
        <v>216</v>
      </c>
      <c r="D164" s="5" t="s">
        <v>212</v>
      </c>
      <c r="E164" s="13" t="s">
        <v>213</v>
      </c>
      <c r="F164" s="5" t="s">
        <v>48</v>
      </c>
      <c r="G164" s="13" t="s">
        <v>205</v>
      </c>
      <c r="H164" s="8" t="s">
        <v>205</v>
      </c>
      <c r="I164" s="5" t="s">
        <v>158</v>
      </c>
      <c r="J164" s="5" t="s">
        <v>76</v>
      </c>
      <c r="K164" s="5" t="s">
        <v>76</v>
      </c>
      <c r="L164" s="13" t="s">
        <v>248</v>
      </c>
      <c r="M164" s="13" t="s">
        <v>54</v>
      </c>
      <c r="N164" s="5">
        <v>2.8000000000000001E-2</v>
      </c>
      <c r="O164" s="5">
        <v>0.26200000000000001</v>
      </c>
      <c r="P164" s="10">
        <v>0.23100000000000001</v>
      </c>
      <c r="Q164" s="10">
        <v>0.20300000000000001</v>
      </c>
      <c r="R164" s="10">
        <v>0.23400000000000001</v>
      </c>
      <c r="S164" s="10">
        <f t="shared" si="8"/>
        <v>-3.1E-2</v>
      </c>
      <c r="T164" s="11">
        <v>0</v>
      </c>
      <c r="U164" s="11">
        <f>+IF(S164&gt;=0,IF(S164&gt;=[1]Negatives!Q$45,1,0),0)</f>
        <v>0</v>
      </c>
      <c r="V164" s="11">
        <f>+IF(S164&lt;=0,IF(S164&lt;=[1]Negatives!Q$46,1,0),0)</f>
        <v>0</v>
      </c>
      <c r="W164" s="10">
        <v>0.52400000000000002</v>
      </c>
      <c r="X164" s="11">
        <f>+IF(W164&lt;&gt;"",IF(W164&gt;=[1]Negatives!T$45,1,0),"")</f>
        <v>1</v>
      </c>
      <c r="Y164" s="10">
        <v>2.585</v>
      </c>
      <c r="Z164" s="11">
        <f>+IF(Y164&lt;&gt;"",IF(Y164&gt;=[1]Negatives!V$45,1,0),"")</f>
        <v>1</v>
      </c>
      <c r="AA164" s="10">
        <v>0.13500000000000001</v>
      </c>
      <c r="AB164" s="11">
        <f>+IF(AA164&lt;&gt;"",IF(AA164&gt;=[1]Negatives!X$45,1,0),"")</f>
        <v>0</v>
      </c>
      <c r="AC164" s="10">
        <v>0.51800000000000002</v>
      </c>
      <c r="AD164" s="11">
        <f>+IF(AC164&lt;&gt;"",IF(AC164&gt;=[1]Negatives!Z$45,1,0),"")</f>
        <v>0</v>
      </c>
      <c r="AE164" s="10">
        <v>0.06</v>
      </c>
      <c r="AF164" s="10">
        <v>-0.90566037735849148</v>
      </c>
      <c r="AG164" s="10" t="s">
        <v>207</v>
      </c>
    </row>
    <row r="165" spans="1:33" s="5" customFormat="1" x14ac:dyDescent="0.25">
      <c r="A165" s="5" t="s">
        <v>201</v>
      </c>
      <c r="B165" s="5">
        <v>2016</v>
      </c>
      <c r="C165" s="12" t="s">
        <v>217</v>
      </c>
      <c r="D165" s="5" t="s">
        <v>212</v>
      </c>
      <c r="E165" s="13" t="s">
        <v>213</v>
      </c>
      <c r="F165" s="5" t="s">
        <v>48</v>
      </c>
      <c r="G165" s="13" t="s">
        <v>205</v>
      </c>
      <c r="H165" s="8" t="s">
        <v>205</v>
      </c>
      <c r="I165" s="5" t="s">
        <v>158</v>
      </c>
      <c r="J165" s="5" t="s">
        <v>76</v>
      </c>
      <c r="K165" s="5" t="s">
        <v>76</v>
      </c>
      <c r="L165" s="13" t="s">
        <v>249</v>
      </c>
      <c r="M165" s="13" t="s">
        <v>54</v>
      </c>
      <c r="N165" s="5">
        <v>7.9000000000000001E-2</v>
      </c>
      <c r="O165" s="5">
        <v>0.80300000000000005</v>
      </c>
      <c r="P165" s="10">
        <v>0.185</v>
      </c>
      <c r="Q165" s="10">
        <v>0.106</v>
      </c>
      <c r="R165" s="10">
        <v>0.72400000000000009</v>
      </c>
      <c r="S165" s="10">
        <f t="shared" si="8"/>
        <v>-0.6180000000000001</v>
      </c>
      <c r="T165" s="11">
        <v>0</v>
      </c>
      <c r="U165" s="11">
        <f>+IF(S165&gt;=0,IF(S165&gt;=[1]Negatives!Q$45,1,0),0)</f>
        <v>0</v>
      </c>
      <c r="V165" s="11">
        <f>+IF(S165&lt;=0,IF(S165&lt;=[1]Negatives!Q$46,1,0),0)</f>
        <v>1</v>
      </c>
      <c r="W165" s="10">
        <v>0.30199999999999999</v>
      </c>
      <c r="X165" s="11">
        <f>+IF(W165&lt;&gt;"",IF(W165&gt;=[1]Negatives!T$45,1,0),"")</f>
        <v>0</v>
      </c>
      <c r="Y165" s="10">
        <v>0.27500000000000002</v>
      </c>
      <c r="Z165" s="11">
        <f>+IF(Y165&lt;&gt;"",IF(Y165&gt;=[1]Negatives!V$45,1,0),"")</f>
        <v>0</v>
      </c>
      <c r="AA165" s="10">
        <v>0.161</v>
      </c>
      <c r="AB165" s="11">
        <f>+IF(AA165&lt;&gt;"",IF(AA165&gt;=[1]Negatives!X$45,1,0),"")</f>
        <v>0</v>
      </c>
      <c r="AC165" s="10">
        <v>0.45500000000000002</v>
      </c>
      <c r="AD165" s="11">
        <f>+IF(AC165&lt;&gt;"",IF(AC165&gt;=[1]Negatives!Z$45,1,0),"")</f>
        <v>0</v>
      </c>
      <c r="AE165" s="10">
        <v>5.6999999999999995E-2</v>
      </c>
      <c r="AF165" s="10">
        <v>-1.1320754716981145</v>
      </c>
      <c r="AG165" s="10" t="s">
        <v>207</v>
      </c>
    </row>
    <row r="166" spans="1:33" s="5" customFormat="1" x14ac:dyDescent="0.25">
      <c r="A166" s="5" t="s">
        <v>201</v>
      </c>
      <c r="B166" s="5">
        <v>2016</v>
      </c>
      <c r="C166" s="12" t="s">
        <v>218</v>
      </c>
      <c r="D166" s="5" t="s">
        <v>135</v>
      </c>
      <c r="E166" s="13" t="s">
        <v>136</v>
      </c>
      <c r="F166" s="5" t="s">
        <v>48</v>
      </c>
      <c r="G166" s="13" t="s">
        <v>205</v>
      </c>
      <c r="H166" s="8" t="s">
        <v>205</v>
      </c>
      <c r="I166" s="5" t="s">
        <v>158</v>
      </c>
      <c r="J166" s="5" t="s">
        <v>76</v>
      </c>
      <c r="K166" s="5" t="s">
        <v>76</v>
      </c>
      <c r="L166" s="13" t="s">
        <v>250</v>
      </c>
      <c r="M166" s="13" t="s">
        <v>54</v>
      </c>
      <c r="N166" s="5">
        <v>0.26200000000000001</v>
      </c>
      <c r="O166" s="5">
        <v>0.29899999999999999</v>
      </c>
      <c r="P166" s="10">
        <v>0.23</v>
      </c>
      <c r="Q166" s="10">
        <v>-3.2000000000000001E-2</v>
      </c>
      <c r="R166" s="10">
        <v>3.6999999999999977E-2</v>
      </c>
      <c r="S166" s="10">
        <f t="shared" si="8"/>
        <v>-6.8999999999999978E-2</v>
      </c>
      <c r="T166" s="11">
        <v>0</v>
      </c>
      <c r="U166" s="11">
        <f>+IF(S166&gt;=0,IF(S166&gt;=[1]Negatives!Q$45,1,0),0)</f>
        <v>0</v>
      </c>
      <c r="V166" s="11">
        <f>+IF(S166&lt;=0,IF(S166&lt;=[1]Negatives!Q$46,1,0),0)</f>
        <v>0</v>
      </c>
      <c r="W166" s="10">
        <v>0.34699999999999998</v>
      </c>
      <c r="X166" s="11">
        <f>+IF(W166&lt;&gt;"",IF(W166&gt;=[1]Negatives!T$45,1,0),"")</f>
        <v>0</v>
      </c>
      <c r="Y166" s="10">
        <v>0.221</v>
      </c>
      <c r="Z166" s="11">
        <f>+IF(Y166&lt;&gt;"",IF(Y166&gt;=[1]Negatives!V$45,1,0),"")</f>
        <v>0</v>
      </c>
      <c r="AA166" s="10">
        <v>0.224</v>
      </c>
      <c r="AB166" s="11">
        <f>+IF(AA166&lt;&gt;"",IF(AA166&gt;=[1]Negatives!X$45,1,0),"")</f>
        <v>0</v>
      </c>
      <c r="AC166" s="10">
        <v>0.26100000000000001</v>
      </c>
      <c r="AD166" s="11">
        <f>+IF(AC166&lt;&gt;"",IF(AC166&gt;=[1]Negatives!Z$45,1,0),"")</f>
        <v>0</v>
      </c>
      <c r="AE166" s="10">
        <v>3.3000000000000002E-2</v>
      </c>
      <c r="AF166" s="10">
        <v>-2.9433962264150955</v>
      </c>
      <c r="AG166" s="10" t="s">
        <v>207</v>
      </c>
    </row>
    <row r="167" spans="1:33" s="5" customFormat="1" x14ac:dyDescent="0.25">
      <c r="A167" s="5" t="s">
        <v>201</v>
      </c>
      <c r="B167" s="5">
        <v>2016</v>
      </c>
      <c r="C167" s="12" t="s">
        <v>220</v>
      </c>
      <c r="D167" s="5" t="s">
        <v>135</v>
      </c>
      <c r="E167" s="13" t="s">
        <v>136</v>
      </c>
      <c r="F167" s="5" t="s">
        <v>48</v>
      </c>
      <c r="G167" s="13" t="s">
        <v>205</v>
      </c>
      <c r="H167" s="8" t="s">
        <v>205</v>
      </c>
      <c r="I167" s="5" t="s">
        <v>158</v>
      </c>
      <c r="J167" s="5" t="s">
        <v>76</v>
      </c>
      <c r="K167" s="5" t="s">
        <v>76</v>
      </c>
      <c r="L167" s="13" t="s">
        <v>251</v>
      </c>
      <c r="M167" s="13" t="s">
        <v>54</v>
      </c>
      <c r="N167" s="5">
        <v>0.41399999999999998</v>
      </c>
      <c r="O167" s="5">
        <v>0.44400000000000001</v>
      </c>
      <c r="P167" s="10">
        <v>0.50800000000000001</v>
      </c>
      <c r="Q167" s="10">
        <v>9.4000000000000028E-2</v>
      </c>
      <c r="R167" s="10">
        <v>3.0000000000000027E-2</v>
      </c>
      <c r="S167" s="10">
        <f t="shared" si="8"/>
        <v>6.4000000000000001E-2</v>
      </c>
      <c r="T167" s="11">
        <v>0</v>
      </c>
      <c r="U167" s="11">
        <f>+IF(S167&gt;=0,IF(S167&gt;=[1]Negatives!Q$45,1,0),0)</f>
        <v>0</v>
      </c>
      <c r="V167" s="11">
        <f>+IF(S167&lt;=0,IF(S167&lt;=[1]Negatives!Q$46,1,0),0)</f>
        <v>0</v>
      </c>
      <c r="W167" s="10">
        <v>0.28999999999999998</v>
      </c>
      <c r="X167" s="11">
        <f>+IF(W167&lt;&gt;"",IF(W167&gt;=[1]Negatives!T$45,1,0),"")</f>
        <v>0</v>
      </c>
      <c r="Y167" s="10">
        <v>0.20899999999999999</v>
      </c>
      <c r="Z167" s="11">
        <f>+IF(Y167&lt;&gt;"",IF(Y167&gt;=[1]Negatives!V$45,1,0),"")</f>
        <v>0</v>
      </c>
      <c r="AA167" s="10">
        <v>0.41899999999999998</v>
      </c>
      <c r="AB167" s="11">
        <f>+IF(AA167&lt;&gt;"",IF(AA167&gt;=[1]Negatives!X$45,1,0),"")</f>
        <v>0</v>
      </c>
      <c r="AC167" s="10">
        <v>0.33</v>
      </c>
      <c r="AD167" s="11">
        <f>+IF(AC167&lt;&gt;"",IF(AC167&gt;=[1]Negatives!Z$45,1,0),"")</f>
        <v>0</v>
      </c>
      <c r="AE167" s="10">
        <v>3.4000000000000002E-2</v>
      </c>
      <c r="AF167" s="10">
        <v>-2.8679245283018879</v>
      </c>
      <c r="AG167" s="10" t="s">
        <v>207</v>
      </c>
    </row>
    <row r="168" spans="1:33" s="5" customFormat="1" x14ac:dyDescent="0.25">
      <c r="A168" s="5" t="s">
        <v>201</v>
      </c>
      <c r="B168" s="5">
        <v>2016</v>
      </c>
      <c r="C168" s="12" t="s">
        <v>222</v>
      </c>
      <c r="D168" s="5" t="s">
        <v>135</v>
      </c>
      <c r="E168" s="13" t="s">
        <v>136</v>
      </c>
      <c r="F168" s="5" t="s">
        <v>48</v>
      </c>
      <c r="G168" s="13" t="s">
        <v>205</v>
      </c>
      <c r="H168" s="8" t="s">
        <v>205</v>
      </c>
      <c r="I168" s="5" t="s">
        <v>158</v>
      </c>
      <c r="J168" s="5" t="s">
        <v>76</v>
      </c>
      <c r="K168" s="5" t="s">
        <v>76</v>
      </c>
      <c r="L168" s="13" t="s">
        <v>252</v>
      </c>
      <c r="M168" s="13" t="s">
        <v>54</v>
      </c>
      <c r="N168" s="5">
        <v>2.2789999999999999</v>
      </c>
      <c r="O168" s="5">
        <v>0.86599999999999999</v>
      </c>
      <c r="P168" s="10">
        <v>0.55900000000000005</v>
      </c>
      <c r="Q168" s="10">
        <v>-1.7199999999999998</v>
      </c>
      <c r="R168" s="10">
        <v>-1.4129999999999998</v>
      </c>
      <c r="S168" s="10">
        <f t="shared" si="8"/>
        <v>-0.30699999999999994</v>
      </c>
      <c r="T168" s="11">
        <v>0</v>
      </c>
      <c r="U168" s="11">
        <f>+IF(S168&gt;=0,IF(S168&gt;=[1]Negatives!Q$45,1,0),0)</f>
        <v>0</v>
      </c>
      <c r="V168" s="11">
        <f>+IF(S168&lt;=0,IF(S168&lt;=[1]Negatives!Q$46,1,0),0)</f>
        <v>0</v>
      </c>
      <c r="W168" s="10">
        <v>0.307</v>
      </c>
      <c r="X168" s="11">
        <f>+IF(W168&lt;&gt;"",IF(W168&gt;=[1]Negatives!T$45,1,0),"")</f>
        <v>0</v>
      </c>
      <c r="Y168" s="10">
        <v>8.1000000000000003E-2</v>
      </c>
      <c r="Z168" s="11">
        <f>+IF(Y168&lt;&gt;"",IF(Y168&gt;=[1]Negatives!V$45,1,0),"")</f>
        <v>0</v>
      </c>
      <c r="AA168" s="10">
        <v>0.36</v>
      </c>
      <c r="AB168" s="11">
        <f>+IF(AA168&lt;&gt;"",IF(AA168&gt;=[1]Negatives!X$45,1,0),"")</f>
        <v>0</v>
      </c>
      <c r="AC168" s="10">
        <v>0.28199999999999997</v>
      </c>
      <c r="AD168" s="11">
        <f>+IF(AC168&lt;&gt;"",IF(AC168&gt;=[1]Negatives!Z$45,1,0),"")</f>
        <v>0</v>
      </c>
      <c r="AE168" s="10">
        <v>0.126</v>
      </c>
      <c r="AF168" s="10">
        <v>4.0754716981132075</v>
      </c>
      <c r="AG168" s="10" t="s">
        <v>207</v>
      </c>
    </row>
    <row r="169" spans="1:33" s="5" customFormat="1" x14ac:dyDescent="0.25">
      <c r="A169" s="5" t="s">
        <v>201</v>
      </c>
      <c r="B169" s="5">
        <v>2016</v>
      </c>
      <c r="C169" s="12" t="s">
        <v>224</v>
      </c>
      <c r="D169" s="5" t="s">
        <v>135</v>
      </c>
      <c r="E169" s="13" t="s">
        <v>136</v>
      </c>
      <c r="F169" s="5" t="s">
        <v>48</v>
      </c>
      <c r="G169" s="13" t="s">
        <v>205</v>
      </c>
      <c r="H169" s="8" t="s">
        <v>205</v>
      </c>
      <c r="I169" s="5" t="s">
        <v>158</v>
      </c>
      <c r="J169" s="5" t="s">
        <v>76</v>
      </c>
      <c r="K169" s="5" t="s">
        <v>76</v>
      </c>
      <c r="L169" s="13" t="s">
        <v>253</v>
      </c>
      <c r="M169" s="13" t="s">
        <v>54</v>
      </c>
      <c r="N169" s="5">
        <v>6.7000000000000004E-2</v>
      </c>
      <c r="O169" s="5">
        <v>0.71199999999999997</v>
      </c>
      <c r="P169" s="10">
        <v>0.56499999999999995</v>
      </c>
      <c r="Q169" s="10">
        <v>0.49799999999999994</v>
      </c>
      <c r="R169" s="10">
        <v>0.64500000000000002</v>
      </c>
      <c r="S169" s="10">
        <f t="shared" si="8"/>
        <v>-0.14700000000000002</v>
      </c>
      <c r="T169" s="11">
        <v>0</v>
      </c>
      <c r="U169" s="11">
        <f>+IF(S169&gt;=0,IF(S169&gt;=[1]Negatives!Q$45,1,0),0)</f>
        <v>0</v>
      </c>
      <c r="V169" s="11">
        <f>+IF(S169&lt;=0,IF(S169&lt;=[1]Negatives!Q$46,1,0),0)</f>
        <v>0</v>
      </c>
      <c r="W169" s="10">
        <v>0.55900000000000005</v>
      </c>
      <c r="X169" s="11">
        <f>+IF(W169&lt;&gt;"",IF(W169&gt;=[1]Negatives!T$45,1,0),"")</f>
        <v>1</v>
      </c>
      <c r="Y169" s="10">
        <v>0.34599999999999997</v>
      </c>
      <c r="Z169" s="11">
        <f>+IF(Y169&lt;&gt;"",IF(Y169&gt;=[1]Negatives!V$45,1,0),"")</f>
        <v>0</v>
      </c>
      <c r="AA169" s="10">
        <v>0.28299999999999997</v>
      </c>
      <c r="AB169" s="11">
        <f>+IF(AA169&lt;&gt;"",IF(AA169&gt;=[1]Negatives!X$45,1,0),"")</f>
        <v>0</v>
      </c>
      <c r="AC169" s="10">
        <v>0.59299999999999997</v>
      </c>
      <c r="AD169" s="11">
        <f>+IF(AC169&lt;&gt;"",IF(AC169&gt;=[1]Negatives!Z$45,1,0),"")</f>
        <v>0</v>
      </c>
      <c r="AE169" s="10">
        <v>3.8000000000000006E-2</v>
      </c>
      <c r="AF169" s="10">
        <v>-2.5660377358490574</v>
      </c>
      <c r="AG169" s="10" t="s">
        <v>207</v>
      </c>
    </row>
    <row r="170" spans="1:33" s="5" customFormat="1" x14ac:dyDescent="0.25">
      <c r="A170" s="5" t="s">
        <v>201</v>
      </c>
      <c r="B170" s="5">
        <v>2016</v>
      </c>
      <c r="C170" s="12" t="s">
        <v>226</v>
      </c>
      <c r="D170" s="5" t="s">
        <v>135</v>
      </c>
      <c r="E170" s="13" t="s">
        <v>136</v>
      </c>
      <c r="F170" s="5" t="s">
        <v>48</v>
      </c>
      <c r="G170" s="13" t="s">
        <v>205</v>
      </c>
      <c r="H170" s="8" t="s">
        <v>205</v>
      </c>
      <c r="I170" s="5" t="s">
        <v>158</v>
      </c>
      <c r="J170" s="5" t="s">
        <v>76</v>
      </c>
      <c r="K170" s="5" t="s">
        <v>76</v>
      </c>
      <c r="L170" s="13" t="s">
        <v>254</v>
      </c>
      <c r="M170" s="13" t="s">
        <v>54</v>
      </c>
      <c r="N170" s="5">
        <v>0.12</v>
      </c>
      <c r="O170" s="5">
        <v>0.112</v>
      </c>
      <c r="P170" s="10">
        <v>0.13100000000000001</v>
      </c>
      <c r="Q170" s="10">
        <v>1.100000000000001E-2</v>
      </c>
      <c r="R170" s="10">
        <v>-7.9999999999999932E-3</v>
      </c>
      <c r="S170" s="10">
        <f t="shared" si="8"/>
        <v>1.9000000000000003E-2</v>
      </c>
      <c r="T170" s="11">
        <v>0</v>
      </c>
      <c r="U170" s="11">
        <f>+IF(S170&gt;=0,IF(S170&gt;=[1]Negatives!Q$45,1,0),0)</f>
        <v>0</v>
      </c>
      <c r="V170" s="11">
        <f>+IF(S170&lt;=0,IF(S170&lt;=[1]Negatives!Q$46,1,0),0)</f>
        <v>0</v>
      </c>
      <c r="W170" s="10">
        <v>0.253</v>
      </c>
      <c r="X170" s="11">
        <f>+IF(W170&lt;&gt;"",IF(W170&gt;=[1]Negatives!T$45,1,0),"")</f>
        <v>0</v>
      </c>
      <c r="Y170" s="10">
        <v>0.23899999999999999</v>
      </c>
      <c r="Z170" s="11">
        <f>+IF(Y170&lt;&gt;"",IF(Y170&gt;=[1]Negatives!V$45,1,0),"")</f>
        <v>0</v>
      </c>
      <c r="AA170" s="10">
        <v>0.94899999999999995</v>
      </c>
      <c r="AB170" s="11">
        <f>+IF(AA170&lt;&gt;"",IF(AA170&gt;=[1]Negatives!X$45,1,0),"")</f>
        <v>0</v>
      </c>
      <c r="AC170" s="10">
        <v>0.61899999999999999</v>
      </c>
      <c r="AD170" s="11">
        <f>+IF(AC170&lt;&gt;"",IF(AC170&gt;=[1]Negatives!Z$45,1,0),"")</f>
        <v>0</v>
      </c>
      <c r="AE170" s="10">
        <v>7.6999999999999999E-2</v>
      </c>
      <c r="AF170" s="10">
        <v>0.3773584905660371</v>
      </c>
      <c r="AG170" s="10" t="s">
        <v>207</v>
      </c>
    </row>
    <row r="171" spans="1:33" x14ac:dyDescent="0.25">
      <c r="A171" s="1" t="s">
        <v>201</v>
      </c>
      <c r="B171" s="1">
        <v>2016</v>
      </c>
      <c r="C171" s="14" t="s">
        <v>206</v>
      </c>
      <c r="D171" s="1" t="s">
        <v>203</v>
      </c>
      <c r="E171" s="15" t="s">
        <v>204</v>
      </c>
      <c r="F171" s="1" t="s">
        <v>48</v>
      </c>
      <c r="G171" s="15" t="s">
        <v>205</v>
      </c>
      <c r="H171" s="7" t="s">
        <v>205</v>
      </c>
      <c r="I171" s="1" t="s">
        <v>75</v>
      </c>
      <c r="J171" s="1" t="s">
        <v>84</v>
      </c>
      <c r="K171" s="1" t="s">
        <v>84</v>
      </c>
      <c r="L171" s="15" t="s">
        <v>255</v>
      </c>
      <c r="M171" s="15" t="s">
        <v>54</v>
      </c>
      <c r="N171" s="1">
        <v>0.156</v>
      </c>
      <c r="O171" s="1">
        <v>2.8839999999999999</v>
      </c>
      <c r="P171" s="16">
        <v>3.1640000000000001</v>
      </c>
      <c r="Q171" s="16">
        <v>3.008</v>
      </c>
      <c r="R171" s="16">
        <v>2.7279999999999998</v>
      </c>
      <c r="S171" s="16">
        <f t="shared" si="8"/>
        <v>0.28000000000000025</v>
      </c>
      <c r="T171" s="17">
        <v>0</v>
      </c>
      <c r="U171" s="17">
        <f>+IF(S171&gt;=0,IF(S171&gt;=[1]Negatives!Q$45,1,0),0)</f>
        <v>0</v>
      </c>
      <c r="V171" s="17">
        <f>+IF(S171&lt;=0,IF(S171&lt;=[1]Negatives!Q$46,1,0),0)</f>
        <v>0</v>
      </c>
      <c r="W171" s="16">
        <v>3.25</v>
      </c>
      <c r="X171" s="17">
        <f>+IF(W171&lt;&gt;"",IF(W171&gt;=[1]Negatives!T$45,1,0),"")</f>
        <v>1</v>
      </c>
      <c r="Y171" s="16">
        <v>2.895</v>
      </c>
      <c r="Z171" s="17">
        <f>+IF(Y171&lt;&gt;"",IF(Y171&gt;=[1]Negatives!V$45,1,0),"")</f>
        <v>1</v>
      </c>
      <c r="AA171" s="16">
        <v>3.2629999999999999</v>
      </c>
      <c r="AB171" s="17">
        <f>+IF(AA171&lt;&gt;"",IF(AA171&gt;=[1]Negatives!X$45,1,0),"")</f>
        <v>1</v>
      </c>
      <c r="AC171" s="16">
        <v>2.5670000000000002</v>
      </c>
      <c r="AD171" s="17">
        <f>+IF(AC171&lt;&gt;"",IF(AC171&gt;=[1]Negatives!Z$45,1,0),"")</f>
        <v>1</v>
      </c>
      <c r="AE171" s="16">
        <v>3.2000000000000001E-2</v>
      </c>
      <c r="AF171" s="16">
        <v>-3.018867924528303</v>
      </c>
      <c r="AG171" s="16" t="s">
        <v>207</v>
      </c>
    </row>
    <row r="172" spans="1:33" x14ac:dyDescent="0.25">
      <c r="A172" s="1" t="s">
        <v>201</v>
      </c>
      <c r="B172" s="1">
        <v>2016</v>
      </c>
      <c r="C172" s="14" t="s">
        <v>208</v>
      </c>
      <c r="D172" s="1" t="s">
        <v>203</v>
      </c>
      <c r="E172" s="15" t="s">
        <v>204</v>
      </c>
      <c r="F172" s="1" t="s">
        <v>48</v>
      </c>
      <c r="G172" s="15" t="s">
        <v>205</v>
      </c>
      <c r="H172" s="7" t="s">
        <v>205</v>
      </c>
      <c r="I172" s="1" t="s">
        <v>75</v>
      </c>
      <c r="J172" s="1" t="s">
        <v>84</v>
      </c>
      <c r="K172" s="1" t="s">
        <v>84</v>
      </c>
      <c r="L172" s="15" t="s">
        <v>256</v>
      </c>
      <c r="M172" s="15" t="s">
        <v>54</v>
      </c>
      <c r="N172" s="1">
        <v>0.193</v>
      </c>
      <c r="O172" s="1">
        <v>2.6669999999999998</v>
      </c>
      <c r="P172" s="16">
        <v>3.2919999999999998</v>
      </c>
      <c r="Q172" s="16">
        <v>3.0989999999999998</v>
      </c>
      <c r="R172" s="16">
        <v>2.4739999999999998</v>
      </c>
      <c r="S172" s="16">
        <f t="shared" si="8"/>
        <v>0.625</v>
      </c>
      <c r="T172" s="17">
        <v>1</v>
      </c>
      <c r="U172" s="17">
        <f>+IF(S172&gt;=0,IF(S172&gt;=[1]Negatives!Q$45,1,0),0)</f>
        <v>1</v>
      </c>
      <c r="V172" s="17">
        <f>+IF(S172&lt;=0,IF(S172&lt;=[1]Negatives!Q$46,1,0),0)</f>
        <v>0</v>
      </c>
      <c r="W172" s="16">
        <v>3.1259999999999999</v>
      </c>
      <c r="X172" s="17">
        <f>+IF(W172&lt;&gt;"",IF(W172&gt;=[1]Negatives!T$45,1,0),"")</f>
        <v>1</v>
      </c>
      <c r="Y172" s="16">
        <v>2.87</v>
      </c>
      <c r="Z172" s="17">
        <f>+IF(Y172&lt;&gt;"",IF(Y172&gt;=[1]Negatives!V$45,1,0),"")</f>
        <v>1</v>
      </c>
      <c r="AA172" s="16">
        <v>1.6919999999999999</v>
      </c>
      <c r="AB172" s="17">
        <f>+IF(AA172&lt;&gt;"",IF(AA172&gt;=[1]Negatives!X$45,1,0),"")</f>
        <v>1</v>
      </c>
      <c r="AC172" s="16">
        <v>0.64300000000000002</v>
      </c>
      <c r="AD172" s="17">
        <f>+IF(AC172&lt;&gt;"",IF(AC172&gt;=[1]Negatives!Z$45,1,0),"")</f>
        <v>0</v>
      </c>
      <c r="AE172" s="16">
        <v>2.8000000000000001E-2</v>
      </c>
      <c r="AF172" s="16">
        <v>-3.3207547169811336</v>
      </c>
      <c r="AG172" s="16" t="s">
        <v>207</v>
      </c>
    </row>
    <row r="173" spans="1:33" x14ac:dyDescent="0.25">
      <c r="A173" s="1" t="s">
        <v>201</v>
      </c>
      <c r="B173" s="1">
        <v>2016</v>
      </c>
      <c r="C173" s="14" t="s">
        <v>209</v>
      </c>
      <c r="D173" s="1" t="s">
        <v>203</v>
      </c>
      <c r="E173" s="15" t="s">
        <v>204</v>
      </c>
      <c r="F173" s="1" t="s">
        <v>48</v>
      </c>
      <c r="G173" s="15" t="s">
        <v>205</v>
      </c>
      <c r="H173" s="7" t="s">
        <v>205</v>
      </c>
      <c r="I173" s="1" t="s">
        <v>75</v>
      </c>
      <c r="J173" s="1" t="s">
        <v>84</v>
      </c>
      <c r="K173" s="1" t="s">
        <v>84</v>
      </c>
      <c r="L173" s="15" t="s">
        <v>257</v>
      </c>
      <c r="M173" s="15" t="s">
        <v>54</v>
      </c>
      <c r="N173" s="1">
        <v>0.35</v>
      </c>
      <c r="O173" s="1">
        <v>3.2010000000000001</v>
      </c>
      <c r="P173" s="16">
        <v>3.4289999999999998</v>
      </c>
      <c r="Q173" s="16">
        <v>3.0789999999999997</v>
      </c>
      <c r="R173" s="16">
        <v>2.851</v>
      </c>
      <c r="S173" s="16">
        <f t="shared" si="8"/>
        <v>0.22799999999999976</v>
      </c>
      <c r="T173" s="17">
        <v>0</v>
      </c>
      <c r="U173" s="17">
        <f>+IF(S173&gt;=0,IF(S173&gt;=[1]Negatives!Q$45,1,0),0)</f>
        <v>0</v>
      </c>
      <c r="V173" s="17">
        <f>+IF(S173&lt;=0,IF(S173&lt;=[1]Negatives!Q$46,1,0),0)</f>
        <v>0</v>
      </c>
      <c r="W173" s="16">
        <v>3.3370000000000002</v>
      </c>
      <c r="X173" s="17">
        <f>+IF(W173&lt;&gt;"",IF(W173&gt;=[1]Negatives!T$45,1,0),"")</f>
        <v>1</v>
      </c>
      <c r="Y173" s="16">
        <v>3.0609999999999999</v>
      </c>
      <c r="Z173" s="17">
        <f>+IF(Y173&lt;&gt;"",IF(Y173&gt;=[1]Negatives!V$45,1,0),"")</f>
        <v>1</v>
      </c>
      <c r="AA173" s="16">
        <v>2.33</v>
      </c>
      <c r="AB173" s="17">
        <f>+IF(AA173&lt;&gt;"",IF(AA173&gt;=[1]Negatives!X$45,1,0),"")</f>
        <v>1</v>
      </c>
      <c r="AC173" s="16">
        <v>1.7749999999999999</v>
      </c>
      <c r="AD173" s="17">
        <f>+IF(AC173&lt;&gt;"",IF(AC173&gt;=[1]Negatives!Z$45,1,0),"")</f>
        <v>1</v>
      </c>
      <c r="AE173" s="16">
        <v>4.8000000000000001E-2</v>
      </c>
      <c r="AF173" s="16">
        <v>-1.8113207547169818</v>
      </c>
      <c r="AG173" s="16" t="s">
        <v>207</v>
      </c>
    </row>
    <row r="174" spans="1:33" x14ac:dyDescent="0.25">
      <c r="A174" s="1" t="s">
        <v>201</v>
      </c>
      <c r="B174" s="1">
        <v>2016</v>
      </c>
      <c r="C174" s="14" t="s">
        <v>210</v>
      </c>
      <c r="D174" s="1" t="s">
        <v>203</v>
      </c>
      <c r="E174" s="15" t="s">
        <v>204</v>
      </c>
      <c r="F174" s="1" t="s">
        <v>48</v>
      </c>
      <c r="G174" s="15" t="s">
        <v>205</v>
      </c>
      <c r="H174" s="7" t="s">
        <v>205</v>
      </c>
      <c r="I174" s="1" t="s">
        <v>75</v>
      </c>
      <c r="J174" s="1" t="s">
        <v>84</v>
      </c>
      <c r="K174" s="1" t="s">
        <v>84</v>
      </c>
      <c r="L174" s="15" t="s">
        <v>258</v>
      </c>
      <c r="M174" s="15" t="s">
        <v>54</v>
      </c>
      <c r="N174" s="1">
        <v>0.37</v>
      </c>
      <c r="O174" s="1">
        <v>2.9780000000000002</v>
      </c>
      <c r="P174" s="16">
        <v>3.1040000000000001</v>
      </c>
      <c r="Q174" s="16">
        <v>2.734</v>
      </c>
      <c r="R174" s="16">
        <v>2.6080000000000001</v>
      </c>
      <c r="S174" s="16">
        <f t="shared" si="8"/>
        <v>0.12599999999999989</v>
      </c>
      <c r="T174" s="17">
        <v>0</v>
      </c>
      <c r="U174" s="17">
        <f>+IF(S174&gt;=0,IF(S174&gt;=[1]Negatives!Q$45,1,0),0)</f>
        <v>0</v>
      </c>
      <c r="V174" s="17">
        <f>+IF(S174&lt;=0,IF(S174&lt;=[1]Negatives!Q$46,1,0),0)</f>
        <v>0</v>
      </c>
      <c r="W174" s="16">
        <v>3.004</v>
      </c>
      <c r="X174" s="17">
        <f>+IF(W174&lt;&gt;"",IF(W174&gt;=[1]Negatives!T$45,1,0),"")</f>
        <v>1</v>
      </c>
      <c r="Y174" s="16">
        <v>3.07</v>
      </c>
      <c r="Z174" s="17">
        <f>+IF(Y174&lt;&gt;"",IF(Y174&gt;=[1]Negatives!V$45,1,0),"")</f>
        <v>1</v>
      </c>
      <c r="AA174" s="16">
        <v>3.456</v>
      </c>
      <c r="AB174" s="17">
        <f>+IF(AA174&lt;&gt;"",IF(AA174&gt;=[1]Negatives!X$45,1,0),"")</f>
        <v>1</v>
      </c>
      <c r="AC174" s="16">
        <v>3.0510000000000002</v>
      </c>
      <c r="AD174" s="17">
        <f>+IF(AC174&lt;&gt;"",IF(AC174&gt;=[1]Negatives!Z$45,1,0),"")</f>
        <v>1</v>
      </c>
      <c r="AE174" s="16">
        <v>3.0000000000000002E-2</v>
      </c>
      <c r="AF174" s="16">
        <v>-3.1698113207547181</v>
      </c>
      <c r="AG174" s="16" t="s">
        <v>207</v>
      </c>
    </row>
    <row r="175" spans="1:33" x14ac:dyDescent="0.25">
      <c r="A175" s="1" t="s">
        <v>201</v>
      </c>
      <c r="B175" s="1">
        <v>2016</v>
      </c>
      <c r="C175" s="14" t="s">
        <v>211</v>
      </c>
      <c r="D175" s="1" t="s">
        <v>212</v>
      </c>
      <c r="E175" s="15" t="s">
        <v>213</v>
      </c>
      <c r="F175" s="1" t="s">
        <v>48</v>
      </c>
      <c r="G175" s="15" t="s">
        <v>205</v>
      </c>
      <c r="H175" s="7" t="s">
        <v>205</v>
      </c>
      <c r="I175" s="1" t="s">
        <v>75</v>
      </c>
      <c r="J175" s="1" t="s">
        <v>84</v>
      </c>
      <c r="K175" s="1" t="s">
        <v>84</v>
      </c>
      <c r="L175" s="15" t="s">
        <v>259</v>
      </c>
      <c r="M175" s="15" t="s">
        <v>54</v>
      </c>
      <c r="N175" s="1">
        <v>0.104</v>
      </c>
      <c r="O175" s="1">
        <v>1.7070000000000001</v>
      </c>
      <c r="P175" s="16">
        <v>3.06</v>
      </c>
      <c r="Q175" s="16">
        <v>2.956</v>
      </c>
      <c r="R175" s="16">
        <v>1.603</v>
      </c>
      <c r="S175" s="16">
        <f t="shared" si="8"/>
        <v>1.353</v>
      </c>
      <c r="T175" s="17">
        <v>1</v>
      </c>
      <c r="U175" s="17">
        <f>+IF(S175&gt;=0,IF(S175&gt;=[1]Negatives!Q$45,1,0),0)</f>
        <v>1</v>
      </c>
      <c r="V175" s="17">
        <f>+IF(S175&lt;=0,IF(S175&lt;=[1]Negatives!Q$46,1,0),0)</f>
        <v>0</v>
      </c>
      <c r="W175" s="16">
        <v>2.9049999999999998</v>
      </c>
      <c r="X175" s="17">
        <f>+IF(W175&lt;&gt;"",IF(W175&gt;=[1]Negatives!T$45,1,0),"")</f>
        <v>1</v>
      </c>
      <c r="Y175" s="16">
        <v>2.3580000000000001</v>
      </c>
      <c r="Z175" s="17">
        <f>+IF(Y175&lt;&gt;"",IF(Y175&gt;=[1]Negatives!V$45,1,0),"")</f>
        <v>1</v>
      </c>
      <c r="AA175" s="16">
        <v>0.93100000000000005</v>
      </c>
      <c r="AB175" s="17">
        <f>+IF(AA175&lt;&gt;"",IF(AA175&gt;=[1]Negatives!X$45,1,0),"")</f>
        <v>0</v>
      </c>
      <c r="AC175" s="16">
        <v>0.76100000000000001</v>
      </c>
      <c r="AD175" s="17">
        <f>+IF(AC175&lt;&gt;"",IF(AC175&gt;=[1]Negatives!Z$45,1,0),"")</f>
        <v>1</v>
      </c>
      <c r="AE175" s="16">
        <v>1.169</v>
      </c>
      <c r="AF175" s="16">
        <v>82.792452830188694</v>
      </c>
      <c r="AG175" s="16" t="s">
        <v>233</v>
      </c>
    </row>
    <row r="176" spans="1:33" x14ac:dyDescent="0.25">
      <c r="A176" s="1" t="s">
        <v>201</v>
      </c>
      <c r="B176" s="1">
        <v>2016</v>
      </c>
      <c r="C176" s="14" t="s">
        <v>215</v>
      </c>
      <c r="D176" s="1" t="s">
        <v>212</v>
      </c>
      <c r="E176" s="15" t="s">
        <v>213</v>
      </c>
      <c r="F176" s="1" t="s">
        <v>48</v>
      </c>
      <c r="G176" s="15" t="s">
        <v>205</v>
      </c>
      <c r="H176" s="7" t="s">
        <v>205</v>
      </c>
      <c r="I176" s="1" t="s">
        <v>75</v>
      </c>
      <c r="J176" s="1" t="s">
        <v>84</v>
      </c>
      <c r="K176" s="1" t="s">
        <v>84</v>
      </c>
      <c r="L176" s="15" t="s">
        <v>260</v>
      </c>
      <c r="M176" s="15" t="s">
        <v>54</v>
      </c>
      <c r="N176" s="1">
        <v>0.30199999999999999</v>
      </c>
      <c r="O176" s="1">
        <v>3.05</v>
      </c>
      <c r="P176" s="16">
        <v>3.1219999999999999</v>
      </c>
      <c r="Q176" s="16">
        <v>2.82</v>
      </c>
      <c r="R176" s="16">
        <v>2.7479999999999998</v>
      </c>
      <c r="S176" s="16">
        <f t="shared" si="8"/>
        <v>7.2000000000000064E-2</v>
      </c>
      <c r="T176" s="17">
        <v>0</v>
      </c>
      <c r="U176" s="17">
        <f>+IF(S176&gt;=0,IF(S176&gt;=[1]Negatives!Q$45,1,0),0)</f>
        <v>0</v>
      </c>
      <c r="V176" s="17">
        <f>+IF(S176&lt;=0,IF(S176&lt;=[1]Negatives!Q$46,1,0),0)</f>
        <v>0</v>
      </c>
      <c r="W176" s="16">
        <v>3.3719999999999999</v>
      </c>
      <c r="X176" s="17">
        <f>+IF(W176&lt;&gt;"",IF(W176&gt;=[1]Negatives!T$45,1,0),"")</f>
        <v>1</v>
      </c>
      <c r="Y176" s="16">
        <v>2.2000000000000002</v>
      </c>
      <c r="Z176" s="17">
        <f>+IF(Y176&lt;&gt;"",IF(Y176&gt;=[1]Negatives!V$45,1,0),"")</f>
        <v>1</v>
      </c>
      <c r="AA176" s="16">
        <v>0.83899999999999997</v>
      </c>
      <c r="AB176" s="17">
        <f>+IF(AA176&lt;&gt;"",IF(AA176&gt;=[1]Negatives!X$45,1,0),"")</f>
        <v>0</v>
      </c>
      <c r="AC176" s="16">
        <v>1.675</v>
      </c>
      <c r="AD176" s="17">
        <f>+IF(AC176&lt;&gt;"",IF(AC176&gt;=[1]Negatives!Z$45,1,0),"")</f>
        <v>1</v>
      </c>
      <c r="AE176" s="16">
        <v>2.9000000000000001E-2</v>
      </c>
      <c r="AF176" s="16">
        <v>-3.245283018867926</v>
      </c>
      <c r="AG176" s="16" t="s">
        <v>207</v>
      </c>
    </row>
    <row r="177" spans="1:33" x14ac:dyDescent="0.25">
      <c r="A177" s="1" t="s">
        <v>201</v>
      </c>
      <c r="B177" s="1">
        <v>2016</v>
      </c>
      <c r="C177" s="14" t="s">
        <v>216</v>
      </c>
      <c r="D177" s="1" t="s">
        <v>212</v>
      </c>
      <c r="E177" s="15" t="s">
        <v>213</v>
      </c>
      <c r="F177" s="1" t="s">
        <v>48</v>
      </c>
      <c r="G177" s="15" t="s">
        <v>205</v>
      </c>
      <c r="H177" s="7" t="s">
        <v>205</v>
      </c>
      <c r="I177" s="1" t="s">
        <v>75</v>
      </c>
      <c r="J177" s="1" t="s">
        <v>84</v>
      </c>
      <c r="K177" s="1" t="s">
        <v>84</v>
      </c>
      <c r="L177" s="15" t="s">
        <v>261</v>
      </c>
      <c r="M177" s="15" t="s">
        <v>54</v>
      </c>
      <c r="N177" s="1">
        <v>0.08</v>
      </c>
      <c r="O177" s="1">
        <v>1.512</v>
      </c>
      <c r="P177" s="16">
        <v>0.61</v>
      </c>
      <c r="Q177" s="16">
        <v>0.53</v>
      </c>
      <c r="R177" s="16">
        <v>1.4319999999999999</v>
      </c>
      <c r="S177" s="16">
        <f t="shared" si="8"/>
        <v>-0.90200000000000002</v>
      </c>
      <c r="T177" s="17">
        <v>0</v>
      </c>
      <c r="U177" s="17">
        <f>+IF(S177&gt;=0,IF(S177&gt;=[1]Negatives!Q$45,1,0),0)</f>
        <v>0</v>
      </c>
      <c r="V177" s="17">
        <f>+IF(S177&lt;=0,IF(S177&lt;=[1]Negatives!Q$46,1,0),0)</f>
        <v>1</v>
      </c>
      <c r="W177" s="16">
        <v>0.17199999999999999</v>
      </c>
      <c r="X177" s="17">
        <f>+IF(W177&lt;&gt;"",IF(W177&gt;=[1]Negatives!T$45,1,0),"")</f>
        <v>0</v>
      </c>
      <c r="Y177" s="16">
        <v>6.0999999999999999E-2</v>
      </c>
      <c r="Z177" s="17">
        <f>+IF(Y177&lt;&gt;"",IF(Y177&gt;=[1]Negatives!V$45,1,0),"")</f>
        <v>0</v>
      </c>
      <c r="AA177" s="16">
        <v>4.2999999999999997E-2</v>
      </c>
      <c r="AB177" s="17">
        <f>+IF(AA177&lt;&gt;"",IF(AA177&gt;=[1]Negatives!X$45,1,0),"")</f>
        <v>0</v>
      </c>
      <c r="AC177" s="16">
        <v>0.109</v>
      </c>
      <c r="AD177" s="17">
        <f>+IF(AC177&lt;&gt;"",IF(AC177&gt;=[1]Negatives!Z$45,1,0),"")</f>
        <v>0</v>
      </c>
      <c r="AE177" s="16">
        <v>3.8000000000000006E-2</v>
      </c>
      <c r="AF177" s="16">
        <v>-2.5660377358490574</v>
      </c>
      <c r="AG177" s="16" t="s">
        <v>207</v>
      </c>
    </row>
    <row r="178" spans="1:33" x14ac:dyDescent="0.25">
      <c r="A178" s="1" t="s">
        <v>201</v>
      </c>
      <c r="B178" s="1">
        <v>2016</v>
      </c>
      <c r="C178" s="14" t="s">
        <v>217</v>
      </c>
      <c r="D178" s="1" t="s">
        <v>212</v>
      </c>
      <c r="E178" s="15" t="s">
        <v>213</v>
      </c>
      <c r="F178" s="1" t="s">
        <v>48</v>
      </c>
      <c r="G178" s="15" t="s">
        <v>205</v>
      </c>
      <c r="H178" s="7" t="s">
        <v>205</v>
      </c>
      <c r="I178" s="1" t="s">
        <v>75</v>
      </c>
      <c r="J178" s="1" t="s">
        <v>84</v>
      </c>
      <c r="K178" s="1" t="s">
        <v>84</v>
      </c>
      <c r="L178" s="15" t="s">
        <v>262</v>
      </c>
      <c r="M178" s="15" t="s">
        <v>54</v>
      </c>
      <c r="N178" s="1">
        <v>0.41299999999999998</v>
      </c>
      <c r="O178" s="1">
        <v>2.819</v>
      </c>
      <c r="P178" s="16">
        <v>2.6909999999999998</v>
      </c>
      <c r="Q178" s="16">
        <v>2.278</v>
      </c>
      <c r="R178" s="16">
        <v>2.4060000000000001</v>
      </c>
      <c r="S178" s="16">
        <f t="shared" si="8"/>
        <v>-0.12800000000000011</v>
      </c>
      <c r="T178" s="17">
        <v>0</v>
      </c>
      <c r="U178" s="17">
        <f>+IF(S178&gt;=0,IF(S178&gt;=[1]Negatives!Q$45,1,0),0)</f>
        <v>0</v>
      </c>
      <c r="V178" s="17">
        <f>+IF(S178&lt;=0,IF(S178&lt;=[1]Negatives!Q$46,1,0),0)</f>
        <v>0</v>
      </c>
      <c r="W178" s="16">
        <v>0.70799999999999996</v>
      </c>
      <c r="X178" s="17">
        <f>+IF(W178&lt;&gt;"",IF(W178&gt;=[1]Negatives!T$45,1,0),"")</f>
        <v>1</v>
      </c>
      <c r="Y178" s="16">
        <v>0.54300000000000004</v>
      </c>
      <c r="Z178" s="17">
        <f>+IF(Y178&lt;&gt;"",IF(Y178&gt;=[1]Negatives!V$45,1,0),"")</f>
        <v>0</v>
      </c>
      <c r="AA178" s="16">
        <v>0.29499999999999998</v>
      </c>
      <c r="AB178" s="17">
        <f>+IF(AA178&lt;&gt;"",IF(AA178&gt;=[1]Negatives!X$45,1,0),"")</f>
        <v>0</v>
      </c>
      <c r="AC178" s="16">
        <v>0.46500000000000002</v>
      </c>
      <c r="AD178" s="17">
        <f>+IF(AC178&lt;&gt;"",IF(AC178&gt;=[1]Negatives!Z$45,1,0),"")</f>
        <v>0</v>
      </c>
      <c r="AE178" s="16">
        <v>6.3E-2</v>
      </c>
      <c r="AF178" s="16">
        <v>-0.67924528301886866</v>
      </c>
      <c r="AG178" s="16" t="s">
        <v>207</v>
      </c>
    </row>
    <row r="179" spans="1:33" x14ac:dyDescent="0.25">
      <c r="A179" s="1" t="s">
        <v>201</v>
      </c>
      <c r="B179" s="1">
        <v>2016</v>
      </c>
      <c r="C179" s="14" t="s">
        <v>218</v>
      </c>
      <c r="D179" s="1" t="s">
        <v>135</v>
      </c>
      <c r="E179" s="13" t="s">
        <v>136</v>
      </c>
      <c r="F179" s="1" t="s">
        <v>48</v>
      </c>
      <c r="G179" s="15" t="s">
        <v>205</v>
      </c>
      <c r="H179" s="7" t="s">
        <v>205</v>
      </c>
      <c r="I179" s="1" t="s">
        <v>75</v>
      </c>
      <c r="J179" s="1" t="s">
        <v>84</v>
      </c>
      <c r="K179" s="1" t="s">
        <v>84</v>
      </c>
      <c r="L179" s="15" t="s">
        <v>263</v>
      </c>
      <c r="M179" s="15" t="s">
        <v>54</v>
      </c>
      <c r="N179" s="1">
        <v>7.5999999999999998E-2</v>
      </c>
      <c r="O179" s="1">
        <v>0.219</v>
      </c>
      <c r="P179" s="16">
        <v>0.13200000000000001</v>
      </c>
      <c r="Q179" s="16">
        <v>5.6000000000000008E-2</v>
      </c>
      <c r="R179" s="16">
        <v>0.14300000000000002</v>
      </c>
      <c r="S179" s="16">
        <f t="shared" si="8"/>
        <v>-8.6999999999999994E-2</v>
      </c>
      <c r="T179" s="17">
        <v>0</v>
      </c>
      <c r="U179" s="17">
        <f>+IF(S179&gt;=0,IF(S179&gt;=[1]Negatives!Q$45,1,0),0)</f>
        <v>0</v>
      </c>
      <c r="V179" s="17">
        <f>+IF(S179&lt;=0,IF(S179&lt;=[1]Negatives!Q$46,1,0),0)</f>
        <v>0</v>
      </c>
      <c r="W179" s="16">
        <v>7.1999999999999995E-2</v>
      </c>
      <c r="X179" s="17">
        <f>+IF(W179&lt;&gt;"",IF(W179&gt;=[1]Negatives!T$45,1,0),"")</f>
        <v>0</v>
      </c>
      <c r="Y179" s="16">
        <v>0.192</v>
      </c>
      <c r="Z179" s="17">
        <f>+IF(Y179&lt;&gt;"",IF(Y179&gt;=[1]Negatives!V$45,1,0),"")</f>
        <v>0</v>
      </c>
      <c r="AA179" s="16">
        <v>0.189</v>
      </c>
      <c r="AB179" s="17">
        <f>+IF(AA179&lt;&gt;"",IF(AA179&gt;=[1]Negatives!X$45,1,0),"")</f>
        <v>0</v>
      </c>
      <c r="AC179" s="16">
        <v>0.14499999999999999</v>
      </c>
      <c r="AD179" s="17">
        <f>+IF(AC179&lt;&gt;"",IF(AC179&gt;=[1]Negatives!Z$45,1,0),"")</f>
        <v>0</v>
      </c>
      <c r="AE179" s="16">
        <v>2.7999999999999997E-2</v>
      </c>
      <c r="AF179" s="16">
        <v>-3.3207547169811336</v>
      </c>
      <c r="AG179" s="16" t="s">
        <v>207</v>
      </c>
    </row>
    <row r="180" spans="1:33" x14ac:dyDescent="0.25">
      <c r="A180" s="1" t="s">
        <v>201</v>
      </c>
      <c r="B180" s="1">
        <v>2016</v>
      </c>
      <c r="C180" s="14" t="s">
        <v>220</v>
      </c>
      <c r="D180" s="1" t="s">
        <v>135</v>
      </c>
      <c r="E180" s="13" t="s">
        <v>136</v>
      </c>
      <c r="F180" s="1" t="s">
        <v>48</v>
      </c>
      <c r="G180" s="15" t="s">
        <v>205</v>
      </c>
      <c r="H180" s="7" t="s">
        <v>205</v>
      </c>
      <c r="I180" s="1" t="s">
        <v>75</v>
      </c>
      <c r="J180" s="1" t="s">
        <v>84</v>
      </c>
      <c r="K180" s="1" t="s">
        <v>84</v>
      </c>
      <c r="L180" s="15" t="s">
        <v>264</v>
      </c>
      <c r="M180" s="15" t="s">
        <v>54</v>
      </c>
      <c r="N180" s="1">
        <v>0.05</v>
      </c>
      <c r="O180" s="1">
        <v>2.5609999999999999</v>
      </c>
      <c r="P180" s="16">
        <v>0.98899999999999999</v>
      </c>
      <c r="Q180" s="16">
        <v>0.93899999999999995</v>
      </c>
      <c r="R180" s="16">
        <v>2.5110000000000001</v>
      </c>
      <c r="S180" s="16">
        <f t="shared" si="8"/>
        <v>-1.5720000000000001</v>
      </c>
      <c r="T180" s="17">
        <v>0</v>
      </c>
      <c r="U180" s="17">
        <f>+IF(S180&gt;=0,IF(S180&gt;=[1]Negatives!Q$45,1,0),0)</f>
        <v>0</v>
      </c>
      <c r="V180" s="17">
        <f>+IF(S180&lt;=0,IF(S180&lt;=[1]Negatives!Q$46,1,0),0)</f>
        <v>1</v>
      </c>
      <c r="W180" s="16">
        <v>0.38900000000000001</v>
      </c>
      <c r="X180" s="17">
        <f>+IF(W180&lt;&gt;"",IF(W180&gt;=[1]Negatives!T$45,1,0),"")</f>
        <v>0</v>
      </c>
      <c r="Y180" s="16">
        <v>0.78500000000000003</v>
      </c>
      <c r="Z180" s="17">
        <f>+IF(Y180&lt;&gt;"",IF(Y180&gt;=[1]Negatives!V$45,1,0),"")</f>
        <v>1</v>
      </c>
      <c r="AA180" s="16">
        <v>0.17399999999999999</v>
      </c>
      <c r="AB180" s="17">
        <f>+IF(AA180&lt;&gt;"",IF(AA180&gt;=[1]Negatives!X$45,1,0),"")</f>
        <v>0</v>
      </c>
      <c r="AC180" s="16">
        <v>0.97499999999999998</v>
      </c>
      <c r="AD180" s="17">
        <f>+IF(AC180&lt;&gt;"",IF(AC180&gt;=[1]Negatives!Z$45,1,0),"")</f>
        <v>1</v>
      </c>
      <c r="AE180" s="16">
        <v>3.8000000000000006E-2</v>
      </c>
      <c r="AF180" s="16">
        <v>-2.5660377358490574</v>
      </c>
      <c r="AG180" s="16" t="s">
        <v>207</v>
      </c>
    </row>
    <row r="181" spans="1:33" x14ac:dyDescent="0.25">
      <c r="A181" s="1" t="s">
        <v>201</v>
      </c>
      <c r="B181" s="1">
        <v>2016</v>
      </c>
      <c r="C181" s="14" t="s">
        <v>222</v>
      </c>
      <c r="D181" s="1" t="s">
        <v>135</v>
      </c>
      <c r="E181" s="13" t="s">
        <v>136</v>
      </c>
      <c r="F181" s="1" t="s">
        <v>48</v>
      </c>
      <c r="G181" s="15" t="s">
        <v>205</v>
      </c>
      <c r="H181" s="7" t="s">
        <v>205</v>
      </c>
      <c r="I181" s="1" t="s">
        <v>75</v>
      </c>
      <c r="J181" s="1" t="s">
        <v>84</v>
      </c>
      <c r="K181" s="1" t="s">
        <v>84</v>
      </c>
      <c r="L181" s="15" t="s">
        <v>265</v>
      </c>
      <c r="M181" s="15" t="s">
        <v>54</v>
      </c>
      <c r="N181" s="1">
        <v>0.04</v>
      </c>
      <c r="O181" s="1">
        <v>0.34200000000000003</v>
      </c>
      <c r="P181" s="16">
        <v>2.9060000000000001</v>
      </c>
      <c r="Q181" s="16">
        <v>2.8660000000000001</v>
      </c>
      <c r="R181" s="16">
        <v>0.30200000000000005</v>
      </c>
      <c r="S181" s="16">
        <f t="shared" si="8"/>
        <v>2.5640000000000001</v>
      </c>
      <c r="T181" s="17">
        <v>1</v>
      </c>
      <c r="U181" s="17">
        <f>+IF(S181&gt;=0,IF(S181&gt;=[1]Negatives!Q$45,1,0),0)</f>
        <v>1</v>
      </c>
      <c r="V181" s="17">
        <f>+IF(S181&lt;=0,IF(S181&lt;=[1]Negatives!Q$46,1,0),0)</f>
        <v>0</v>
      </c>
      <c r="W181" s="16">
        <v>2.89</v>
      </c>
      <c r="X181" s="17">
        <f>+IF(W181&lt;&gt;"",IF(W181&gt;=[1]Negatives!T$45,1,0),"")</f>
        <v>1</v>
      </c>
      <c r="Y181" s="16">
        <v>2.8010000000000002</v>
      </c>
      <c r="Z181" s="17">
        <f>+IF(Y181&lt;&gt;"",IF(Y181&gt;=[1]Negatives!V$45,1,0),"")</f>
        <v>1</v>
      </c>
      <c r="AA181" s="16">
        <v>3.2850000000000001</v>
      </c>
      <c r="AB181" s="17">
        <f>+IF(AA181&lt;&gt;"",IF(AA181&gt;=[1]Negatives!X$45,1,0),"")</f>
        <v>1</v>
      </c>
      <c r="AC181" s="16">
        <v>2.0190000000000001</v>
      </c>
      <c r="AD181" s="17">
        <f>+IF(AC181&lt;&gt;"",IF(AC181&gt;=[1]Negatives!Z$45,1,0),"")</f>
        <v>1</v>
      </c>
      <c r="AE181" s="16">
        <v>0.11000000000000001</v>
      </c>
      <c r="AF181" s="16">
        <v>2.8679245283018879</v>
      </c>
      <c r="AG181" s="16" t="s">
        <v>207</v>
      </c>
    </row>
    <row r="182" spans="1:33" x14ac:dyDescent="0.25">
      <c r="A182" s="1" t="s">
        <v>201</v>
      </c>
      <c r="B182" s="1">
        <v>2016</v>
      </c>
      <c r="C182" s="14" t="s">
        <v>224</v>
      </c>
      <c r="D182" s="1" t="s">
        <v>135</v>
      </c>
      <c r="E182" s="13" t="s">
        <v>136</v>
      </c>
      <c r="F182" s="1" t="s">
        <v>48</v>
      </c>
      <c r="G182" s="15" t="s">
        <v>205</v>
      </c>
      <c r="H182" s="7" t="s">
        <v>205</v>
      </c>
      <c r="I182" s="1" t="s">
        <v>75</v>
      </c>
      <c r="J182" s="1" t="s">
        <v>84</v>
      </c>
      <c r="K182" s="1" t="s">
        <v>84</v>
      </c>
      <c r="L182" s="15" t="s">
        <v>266</v>
      </c>
      <c r="M182" s="15" t="s">
        <v>54</v>
      </c>
      <c r="N182" s="1">
        <v>5.8000000000000003E-2</v>
      </c>
      <c r="O182" s="1">
        <v>2.581</v>
      </c>
      <c r="P182" s="16">
        <v>2.919</v>
      </c>
      <c r="Q182" s="16">
        <v>2.8610000000000002</v>
      </c>
      <c r="R182" s="16">
        <v>2.5230000000000001</v>
      </c>
      <c r="S182" s="16">
        <f t="shared" si="8"/>
        <v>0.33800000000000008</v>
      </c>
      <c r="T182" s="17">
        <v>0</v>
      </c>
      <c r="U182" s="17">
        <f>+IF(S182&gt;=0,IF(S182&gt;=[1]Negatives!Q$45,1,0),0)</f>
        <v>0</v>
      </c>
      <c r="V182" s="17">
        <f>+IF(S182&lt;=0,IF(S182&lt;=[1]Negatives!Q$46,1,0),0)</f>
        <v>0</v>
      </c>
      <c r="W182" s="16">
        <v>2.7829999999999999</v>
      </c>
      <c r="X182" s="17">
        <f>+IF(W182&lt;&gt;"",IF(W182&gt;=[1]Negatives!T$45,1,0),"")</f>
        <v>1</v>
      </c>
      <c r="Y182" s="16">
        <v>2.87</v>
      </c>
      <c r="Z182" s="17">
        <f>+IF(Y182&lt;&gt;"",IF(Y182&gt;=[1]Negatives!V$45,1,0),"")</f>
        <v>1</v>
      </c>
      <c r="AA182" s="16">
        <v>3.194</v>
      </c>
      <c r="AB182" s="17">
        <f>+IF(AA182&lt;&gt;"",IF(AA182&gt;=[1]Negatives!X$45,1,0),"")</f>
        <v>1</v>
      </c>
      <c r="AC182" s="16">
        <v>2.7</v>
      </c>
      <c r="AD182" s="17">
        <f>+IF(AC182&lt;&gt;"",IF(AC182&gt;=[1]Negatives!Z$45,1,0),"")</f>
        <v>1</v>
      </c>
      <c r="AE182" s="16">
        <v>2.9000000000000001E-2</v>
      </c>
      <c r="AF182" s="16">
        <v>-3.245283018867926</v>
      </c>
      <c r="AG182" s="16" t="s">
        <v>207</v>
      </c>
    </row>
    <row r="183" spans="1:33" x14ac:dyDescent="0.25">
      <c r="A183" s="1" t="s">
        <v>201</v>
      </c>
      <c r="B183" s="1">
        <v>2016</v>
      </c>
      <c r="C183" s="14" t="s">
        <v>226</v>
      </c>
      <c r="D183" s="1" t="s">
        <v>135</v>
      </c>
      <c r="E183" s="13" t="s">
        <v>136</v>
      </c>
      <c r="F183" s="1" t="s">
        <v>48</v>
      </c>
      <c r="G183" s="15" t="s">
        <v>205</v>
      </c>
      <c r="H183" s="7" t="s">
        <v>205</v>
      </c>
      <c r="I183" s="1" t="s">
        <v>75</v>
      </c>
      <c r="J183" s="1" t="s">
        <v>84</v>
      </c>
      <c r="K183" s="1" t="s">
        <v>84</v>
      </c>
      <c r="L183" s="15" t="s">
        <v>267</v>
      </c>
      <c r="M183" s="15" t="s">
        <v>54</v>
      </c>
      <c r="N183" s="1">
        <v>4.8000000000000001E-2</v>
      </c>
      <c r="O183" s="1">
        <v>1.1990000000000001</v>
      </c>
      <c r="P183" s="16">
        <v>3.1070000000000002</v>
      </c>
      <c r="Q183" s="16">
        <v>3.0590000000000002</v>
      </c>
      <c r="R183" s="16">
        <v>1.151</v>
      </c>
      <c r="S183" s="16">
        <f t="shared" si="8"/>
        <v>1.9080000000000001</v>
      </c>
      <c r="T183" s="17">
        <v>1</v>
      </c>
      <c r="U183" s="17">
        <f>+IF(S183&gt;=0,IF(S183&gt;=[1]Negatives!Q$45,1,0),0)</f>
        <v>1</v>
      </c>
      <c r="V183" s="17">
        <f>+IF(S183&lt;=0,IF(S183&lt;=[1]Negatives!Q$46,1,0),0)</f>
        <v>0</v>
      </c>
      <c r="W183" s="16">
        <v>3.0590000000000002</v>
      </c>
      <c r="X183" s="17">
        <f>+IF(W183&lt;&gt;"",IF(W183&gt;=[1]Negatives!T$45,1,0),"")</f>
        <v>1</v>
      </c>
      <c r="Y183" s="16">
        <v>2.988</v>
      </c>
      <c r="Z183" s="17">
        <f>+IF(Y183&lt;&gt;"",IF(Y183&gt;=[1]Negatives!V$45,1,0),"")</f>
        <v>1</v>
      </c>
      <c r="AA183" s="16">
        <v>3.6230000000000002</v>
      </c>
      <c r="AB183" s="17">
        <f>+IF(AA183&lt;&gt;"",IF(AA183&gt;=[1]Negatives!X$45,1,0),"")</f>
        <v>1</v>
      </c>
      <c r="AC183" s="16">
        <v>2.859</v>
      </c>
      <c r="AD183" s="17">
        <f>+IF(AC183&lt;&gt;"",IF(AC183&gt;=[1]Negatives!Z$45,1,0),"")</f>
        <v>1</v>
      </c>
      <c r="AE183" s="16">
        <v>3.1E-2</v>
      </c>
      <c r="AF183" s="16">
        <v>-3.0943396226415105</v>
      </c>
      <c r="AG183" s="16" t="s">
        <v>207</v>
      </c>
    </row>
    <row r="184" spans="1:33" s="5" customFormat="1" x14ac:dyDescent="0.25">
      <c r="A184" s="5" t="s">
        <v>201</v>
      </c>
      <c r="B184" s="5">
        <v>2016</v>
      </c>
      <c r="C184" s="12" t="s">
        <v>206</v>
      </c>
      <c r="D184" s="5" t="s">
        <v>203</v>
      </c>
      <c r="E184" s="13" t="s">
        <v>204</v>
      </c>
      <c r="F184" s="5" t="s">
        <v>48</v>
      </c>
      <c r="G184" s="13" t="s">
        <v>205</v>
      </c>
      <c r="H184" s="8" t="s">
        <v>205</v>
      </c>
      <c r="I184" s="5" t="s">
        <v>179</v>
      </c>
      <c r="J184" s="5" t="s">
        <v>92</v>
      </c>
      <c r="K184" s="5" t="s">
        <v>92</v>
      </c>
      <c r="L184" s="13" t="s">
        <v>268</v>
      </c>
      <c r="M184" s="13" t="s">
        <v>54</v>
      </c>
      <c r="N184" s="5">
        <v>0.376</v>
      </c>
      <c r="O184" s="5">
        <v>2.9889999999999999</v>
      </c>
      <c r="P184" s="10">
        <v>2.8860000000000001</v>
      </c>
      <c r="Q184" s="10">
        <v>2.5100000000000002</v>
      </c>
      <c r="R184" s="10">
        <v>2.613</v>
      </c>
      <c r="S184" s="10">
        <f t="shared" si="8"/>
        <v>-0.10299999999999976</v>
      </c>
      <c r="T184" s="11">
        <v>0</v>
      </c>
      <c r="U184" s="11">
        <f>+IF(S184&gt;=0,IF(S184&gt;=[1]Negatives!Q$45,1,0),0)</f>
        <v>0</v>
      </c>
      <c r="V184" s="11">
        <f>+IF(S184&lt;=0,IF(S184&lt;=[1]Negatives!Q$46,1,0),0)</f>
        <v>0</v>
      </c>
      <c r="W184" s="10">
        <v>3.032</v>
      </c>
      <c r="X184" s="11">
        <f>+IF(W184&lt;&gt;"",IF(W184&gt;=[1]Negatives!T$45,1,0),"")</f>
        <v>1</v>
      </c>
      <c r="Y184" s="10">
        <v>3.19</v>
      </c>
      <c r="Z184" s="11">
        <f>+IF(Y184&lt;&gt;"",IF(Y184&gt;=[1]Negatives!V$45,1,0),"")</f>
        <v>1</v>
      </c>
      <c r="AA184" s="10">
        <v>3.4159999999999999</v>
      </c>
      <c r="AB184" s="11">
        <f>+IF(AA184&lt;&gt;"",IF(AA184&gt;=[1]Negatives!X$45,1,0),"")</f>
        <v>1</v>
      </c>
      <c r="AC184" s="10">
        <v>2.9979999999999998</v>
      </c>
      <c r="AD184" s="11">
        <f>+IF(AC184&lt;&gt;"",IF(AC184&gt;=[1]Negatives!Z$45,1,0),"")</f>
        <v>1</v>
      </c>
      <c r="AE184" s="10">
        <v>2.7999999999999997E-2</v>
      </c>
      <c r="AF184" s="10">
        <v>-3.3207547169811336</v>
      </c>
      <c r="AG184" s="10" t="s">
        <v>207</v>
      </c>
    </row>
    <row r="185" spans="1:33" s="5" customFormat="1" x14ac:dyDescent="0.25">
      <c r="A185" s="5" t="s">
        <v>201</v>
      </c>
      <c r="B185" s="5">
        <v>2016</v>
      </c>
      <c r="C185" s="12" t="s">
        <v>208</v>
      </c>
      <c r="D185" s="5" t="s">
        <v>203</v>
      </c>
      <c r="E185" s="13" t="s">
        <v>204</v>
      </c>
      <c r="F185" s="5" t="s">
        <v>48</v>
      </c>
      <c r="G185" s="13" t="s">
        <v>205</v>
      </c>
      <c r="H185" s="8" t="s">
        <v>205</v>
      </c>
      <c r="I185" s="5" t="s">
        <v>179</v>
      </c>
      <c r="J185" s="5" t="s">
        <v>92</v>
      </c>
      <c r="K185" s="5" t="s">
        <v>92</v>
      </c>
      <c r="L185" s="13" t="s">
        <v>269</v>
      </c>
      <c r="M185" s="13" t="s">
        <v>54</v>
      </c>
      <c r="N185" s="5">
        <v>8.2000000000000003E-2</v>
      </c>
      <c r="O185" s="5">
        <v>0.86599999999999999</v>
      </c>
      <c r="P185" s="10">
        <v>3.1319999999999997</v>
      </c>
      <c r="Q185" s="10">
        <v>3.05</v>
      </c>
      <c r="R185" s="10">
        <v>0.78400000000000003</v>
      </c>
      <c r="S185" s="10">
        <f t="shared" si="8"/>
        <v>2.2659999999999996</v>
      </c>
      <c r="T185" s="11">
        <v>1</v>
      </c>
      <c r="U185" s="11">
        <f>+IF(S185&gt;=0,IF(S185&gt;=[1]Negatives!Q$45,1,0),0)</f>
        <v>1</v>
      </c>
      <c r="V185" s="11">
        <f>+IF(S185&lt;=0,IF(S185&lt;=[1]Negatives!Q$46,1,0),0)</f>
        <v>0</v>
      </c>
      <c r="W185" s="10">
        <v>3.177</v>
      </c>
      <c r="X185" s="11">
        <f>+IF(W185&lt;&gt;"",IF(W185&gt;=[1]Negatives!T$45,1,0),"")</f>
        <v>1</v>
      </c>
      <c r="Y185" s="10">
        <v>2.996</v>
      </c>
      <c r="Z185" s="11">
        <f>+IF(Y185&lt;&gt;"",IF(Y185&gt;=[1]Negatives!V$45,1,0),"")</f>
        <v>1</v>
      </c>
      <c r="AA185" s="10">
        <v>3.3770000000000002</v>
      </c>
      <c r="AB185" s="11">
        <f>+IF(AA185&lt;&gt;"",IF(AA185&gt;=[1]Negatives!X$45,1,0),"")</f>
        <v>1</v>
      </c>
      <c r="AC185" s="10">
        <v>2.6659999999999999</v>
      </c>
      <c r="AD185" s="11">
        <f>+IF(AC185&lt;&gt;"",IF(AC185&gt;=[1]Negatives!Z$45,1,0),"")</f>
        <v>1</v>
      </c>
      <c r="AE185" s="10">
        <v>8.2000000000000003E-2</v>
      </c>
      <c r="AF185" s="10">
        <v>0.75471698113207519</v>
      </c>
      <c r="AG185" s="10" t="s">
        <v>207</v>
      </c>
    </row>
    <row r="186" spans="1:33" s="5" customFormat="1" x14ac:dyDescent="0.25">
      <c r="A186" s="5" t="s">
        <v>201</v>
      </c>
      <c r="B186" s="5">
        <v>2016</v>
      </c>
      <c r="C186" s="12" t="s">
        <v>209</v>
      </c>
      <c r="D186" s="5" t="s">
        <v>203</v>
      </c>
      <c r="E186" s="13" t="s">
        <v>204</v>
      </c>
      <c r="F186" s="5" t="s">
        <v>48</v>
      </c>
      <c r="G186" s="13" t="s">
        <v>205</v>
      </c>
      <c r="H186" s="8" t="s">
        <v>205</v>
      </c>
      <c r="I186" s="5" t="s">
        <v>179</v>
      </c>
      <c r="J186" s="5" t="s">
        <v>92</v>
      </c>
      <c r="K186" s="5" t="s">
        <v>92</v>
      </c>
      <c r="L186" s="13" t="s">
        <v>270</v>
      </c>
      <c r="M186" s="13" t="s">
        <v>54</v>
      </c>
      <c r="N186" s="5">
        <v>6.8000000000000005E-2</v>
      </c>
      <c r="O186" s="5">
        <v>0.55499999999999994</v>
      </c>
      <c r="P186" s="10">
        <v>2.952</v>
      </c>
      <c r="Q186" s="10">
        <v>2.8839999999999999</v>
      </c>
      <c r="R186" s="10">
        <v>0.48699999999999993</v>
      </c>
      <c r="S186" s="10">
        <f t="shared" si="8"/>
        <v>2.3970000000000002</v>
      </c>
      <c r="T186" s="11">
        <v>1</v>
      </c>
      <c r="U186" s="11">
        <f>+IF(S186&gt;=0,IF(S186&gt;=[1]Negatives!Q$45,1,0),0)</f>
        <v>1</v>
      </c>
      <c r="V186" s="11">
        <f>+IF(S186&lt;=0,IF(S186&lt;=[1]Negatives!Q$46,1,0),0)</f>
        <v>0</v>
      </c>
      <c r="W186" s="10">
        <v>3.0329999999999999</v>
      </c>
      <c r="X186" s="11">
        <f>+IF(W186&lt;&gt;"",IF(W186&gt;=[1]Negatives!T$45,1,0),"")</f>
        <v>1</v>
      </c>
      <c r="Y186" s="10">
        <v>2.9729999999999999</v>
      </c>
      <c r="Z186" s="11">
        <f>+IF(Y186&lt;&gt;"",IF(Y186&gt;=[1]Negatives!V$45,1,0),"")</f>
        <v>1</v>
      </c>
      <c r="AA186" s="10">
        <v>3.2120000000000002</v>
      </c>
      <c r="AB186" s="11">
        <f>+IF(AA186&lt;&gt;"",IF(AA186&gt;=[1]Negatives!X$45,1,0),"")</f>
        <v>1</v>
      </c>
      <c r="AC186" s="10">
        <v>2.9170000000000003</v>
      </c>
      <c r="AD186" s="11">
        <f>+IF(AC186&lt;&gt;"",IF(AC186&gt;=[1]Negatives!Z$45,1,0),"")</f>
        <v>1</v>
      </c>
      <c r="AE186" s="10">
        <v>2.766</v>
      </c>
      <c r="AF186" s="10">
        <v>203.32075471698116</v>
      </c>
      <c r="AG186" s="10" t="s">
        <v>233</v>
      </c>
    </row>
    <row r="187" spans="1:33" s="5" customFormat="1" x14ac:dyDescent="0.25">
      <c r="A187" s="5" t="s">
        <v>201</v>
      </c>
      <c r="B187" s="5">
        <v>2016</v>
      </c>
      <c r="C187" s="12" t="s">
        <v>210</v>
      </c>
      <c r="D187" s="5" t="s">
        <v>203</v>
      </c>
      <c r="E187" s="13" t="s">
        <v>204</v>
      </c>
      <c r="F187" s="5" t="s">
        <v>48</v>
      </c>
      <c r="G187" s="13" t="s">
        <v>205</v>
      </c>
      <c r="H187" s="8" t="s">
        <v>205</v>
      </c>
      <c r="I187" s="5" t="s">
        <v>179</v>
      </c>
      <c r="J187" s="5" t="s">
        <v>92</v>
      </c>
      <c r="K187" s="5" t="s">
        <v>92</v>
      </c>
      <c r="L187" s="13" t="s">
        <v>271</v>
      </c>
      <c r="M187" s="13" t="s">
        <v>54</v>
      </c>
      <c r="N187" s="5">
        <v>4.3000000000000003E-2</v>
      </c>
      <c r="O187" s="5">
        <v>0.48600000000000004</v>
      </c>
      <c r="P187" s="10">
        <v>2.7949999999999999</v>
      </c>
      <c r="Q187" s="10">
        <v>2.7519999999999998</v>
      </c>
      <c r="R187" s="10">
        <v>0.44300000000000006</v>
      </c>
      <c r="S187" s="10">
        <f t="shared" si="8"/>
        <v>2.3089999999999997</v>
      </c>
      <c r="T187" s="11">
        <v>1</v>
      </c>
      <c r="U187" s="11">
        <f>+IF(S187&gt;=0,IF(S187&gt;=[1]Negatives!Q$45,1,0),0)</f>
        <v>1</v>
      </c>
      <c r="V187" s="11">
        <f>+IF(S187&lt;=0,IF(S187&lt;=[1]Negatives!Q$46,1,0),0)</f>
        <v>0</v>
      </c>
      <c r="W187" s="10">
        <v>3.0089999999999999</v>
      </c>
      <c r="X187" s="11">
        <f>+IF(W187&lt;&gt;"",IF(W187&gt;=[1]Negatives!T$45,1,0),"")</f>
        <v>1</v>
      </c>
      <c r="Y187" s="10">
        <v>3.0909999999999997</v>
      </c>
      <c r="Z187" s="11">
        <f>+IF(Y187&lt;&gt;"",IF(Y187&gt;=[1]Negatives!V$45,1,0),"")</f>
        <v>1</v>
      </c>
      <c r="AA187" s="10">
        <v>2.13</v>
      </c>
      <c r="AB187" s="11">
        <f>+IF(AA187&lt;&gt;"",IF(AA187&gt;=[1]Negatives!X$45,1,0),"")</f>
        <v>1</v>
      </c>
      <c r="AC187" s="10">
        <v>2.5680000000000001</v>
      </c>
      <c r="AD187" s="11">
        <f>+IF(AC187&lt;&gt;"",IF(AC187&gt;=[1]Negatives!Z$45,1,0),"")</f>
        <v>1</v>
      </c>
      <c r="AE187" s="10">
        <v>2.5999999999999995E-2</v>
      </c>
      <c r="AF187" s="10">
        <v>-3.4716981132075491</v>
      </c>
      <c r="AG187" s="10" t="s">
        <v>207</v>
      </c>
    </row>
    <row r="188" spans="1:33" s="5" customFormat="1" x14ac:dyDescent="0.25">
      <c r="A188" s="5" t="s">
        <v>201</v>
      </c>
      <c r="B188" s="5">
        <v>2016</v>
      </c>
      <c r="C188" s="12" t="s">
        <v>211</v>
      </c>
      <c r="D188" s="5" t="s">
        <v>212</v>
      </c>
      <c r="E188" s="13" t="s">
        <v>213</v>
      </c>
      <c r="F188" s="5" t="s">
        <v>48</v>
      </c>
      <c r="G188" s="13" t="s">
        <v>205</v>
      </c>
      <c r="H188" s="8" t="s">
        <v>205</v>
      </c>
      <c r="I188" s="5" t="s">
        <v>179</v>
      </c>
      <c r="J188" s="5" t="s">
        <v>92</v>
      </c>
      <c r="K188" s="5" t="s">
        <v>92</v>
      </c>
      <c r="L188" s="13" t="s">
        <v>272</v>
      </c>
      <c r="M188" s="13" t="s">
        <v>54</v>
      </c>
      <c r="N188" s="5">
        <v>3.3000000000000002E-2</v>
      </c>
      <c r="O188" s="5">
        <v>2.1240000000000001</v>
      </c>
      <c r="P188" s="10">
        <v>3.3849999999999998</v>
      </c>
      <c r="Q188" s="10">
        <v>3.3519999999999999</v>
      </c>
      <c r="R188" s="10">
        <v>2.0910000000000002</v>
      </c>
      <c r="S188" s="10">
        <f t="shared" si="8"/>
        <v>1.2609999999999997</v>
      </c>
      <c r="T188" s="11">
        <v>1</v>
      </c>
      <c r="U188" s="11">
        <f>+IF(S188&gt;=0,IF(S188&gt;=[1]Negatives!Q$45,1,0),0)</f>
        <v>1</v>
      </c>
      <c r="V188" s="11">
        <f>+IF(S188&lt;=0,IF(S188&lt;=[1]Negatives!Q$46,1,0),0)</f>
        <v>0</v>
      </c>
      <c r="W188" s="10">
        <v>3.3030000000000004</v>
      </c>
      <c r="X188" s="11">
        <f>+IF(W188&lt;&gt;"",IF(W188&gt;=[1]Negatives!T$45,1,0),"")</f>
        <v>1</v>
      </c>
      <c r="Y188" s="10">
        <v>3.1080000000000001</v>
      </c>
      <c r="Z188" s="11">
        <f>+IF(Y188&lt;&gt;"",IF(Y188&gt;=[1]Negatives!V$45,1,0),"")</f>
        <v>1</v>
      </c>
      <c r="AA188" s="10">
        <v>1.6</v>
      </c>
      <c r="AB188" s="11">
        <f>+IF(AA188&lt;&gt;"",IF(AA188&gt;=[1]Negatives!X$45,1,0),"")</f>
        <v>1</v>
      </c>
      <c r="AC188" s="10">
        <v>3.0999999999999996</v>
      </c>
      <c r="AD188" s="11">
        <f>+IF(AC188&lt;&gt;"",IF(AC188&gt;=[1]Negatives!Z$45,1,0),"")</f>
        <v>1</v>
      </c>
      <c r="AE188" s="10">
        <v>1.1950000000000001</v>
      </c>
      <c r="AF188" s="10">
        <v>84.754716981132091</v>
      </c>
      <c r="AG188" s="10" t="s">
        <v>233</v>
      </c>
    </row>
    <row r="189" spans="1:33" s="5" customFormat="1" x14ac:dyDescent="0.25">
      <c r="A189" s="5" t="s">
        <v>201</v>
      </c>
      <c r="B189" s="5">
        <v>2016</v>
      </c>
      <c r="C189" s="12" t="s">
        <v>215</v>
      </c>
      <c r="D189" s="5" t="s">
        <v>212</v>
      </c>
      <c r="E189" s="13" t="s">
        <v>213</v>
      </c>
      <c r="F189" s="5" t="s">
        <v>48</v>
      </c>
      <c r="G189" s="13" t="s">
        <v>205</v>
      </c>
      <c r="H189" s="8" t="s">
        <v>205</v>
      </c>
      <c r="I189" s="5" t="s">
        <v>179</v>
      </c>
      <c r="J189" s="5" t="s">
        <v>92</v>
      </c>
      <c r="K189" s="5" t="s">
        <v>92</v>
      </c>
      <c r="L189" s="13" t="s">
        <v>273</v>
      </c>
      <c r="M189" s="13" t="s">
        <v>54</v>
      </c>
      <c r="N189" s="5">
        <v>0.26400000000000001</v>
      </c>
      <c r="O189" s="5">
        <v>2.9409999999999998</v>
      </c>
      <c r="P189" s="10">
        <v>3.0139999999999998</v>
      </c>
      <c r="Q189" s="10">
        <v>2.75</v>
      </c>
      <c r="R189" s="10">
        <v>2.6769999999999996</v>
      </c>
      <c r="S189" s="10">
        <f t="shared" si="8"/>
        <v>7.2999999999999954E-2</v>
      </c>
      <c r="T189" s="11">
        <v>0</v>
      </c>
      <c r="U189" s="11">
        <f>+IF(S189&gt;=0,IF(S189&gt;=[1]Negatives!Q$45,1,0),0)</f>
        <v>0</v>
      </c>
      <c r="V189" s="11">
        <f>+IF(S189&lt;=0,IF(S189&lt;=[1]Negatives!Q$46,1,0),0)</f>
        <v>0</v>
      </c>
      <c r="W189" s="10">
        <v>3.016</v>
      </c>
      <c r="X189" s="11">
        <f>+IF(W189&lt;&gt;"",IF(W189&gt;=[1]Negatives!T$45,1,0),"")</f>
        <v>1</v>
      </c>
      <c r="Y189" s="10">
        <v>2.9180000000000001</v>
      </c>
      <c r="Z189" s="11">
        <f>+IF(Y189&lt;&gt;"",IF(Y189&gt;=[1]Negatives!V$45,1,0),"")</f>
        <v>1</v>
      </c>
      <c r="AA189" s="10">
        <v>3.0430000000000001</v>
      </c>
      <c r="AB189" s="11">
        <f>+IF(AA189&lt;&gt;"",IF(AA189&gt;=[1]Negatives!X$45,1,0),"")</f>
        <v>1</v>
      </c>
      <c r="AC189" s="10">
        <v>2.351</v>
      </c>
      <c r="AD189" s="11">
        <f>+IF(AC189&lt;&gt;"",IF(AC189&gt;=[1]Negatives!Z$45,1,0),"")</f>
        <v>1</v>
      </c>
      <c r="AE189" s="10">
        <v>2.7000000000000003E-2</v>
      </c>
      <c r="AF189" s="10">
        <v>-3.3962264150943411</v>
      </c>
      <c r="AG189" s="10" t="s">
        <v>207</v>
      </c>
    </row>
    <row r="190" spans="1:33" s="5" customFormat="1" x14ac:dyDescent="0.25">
      <c r="A190" s="5" t="s">
        <v>201</v>
      </c>
      <c r="B190" s="5">
        <v>2016</v>
      </c>
      <c r="C190" s="12" t="s">
        <v>216</v>
      </c>
      <c r="D190" s="5" t="s">
        <v>212</v>
      </c>
      <c r="E190" s="13" t="s">
        <v>213</v>
      </c>
      <c r="F190" s="5" t="s">
        <v>48</v>
      </c>
      <c r="G190" s="13" t="s">
        <v>205</v>
      </c>
      <c r="H190" s="8" t="s">
        <v>205</v>
      </c>
      <c r="I190" s="5" t="s">
        <v>179</v>
      </c>
      <c r="J190" s="5" t="s">
        <v>92</v>
      </c>
      <c r="K190" s="5" t="s">
        <v>92</v>
      </c>
      <c r="L190" s="13" t="s">
        <v>274</v>
      </c>
      <c r="M190" s="13" t="s">
        <v>54</v>
      </c>
      <c r="N190" s="5">
        <v>4.0999999999999995E-2</v>
      </c>
      <c r="O190" s="5">
        <v>2.2370000000000001</v>
      </c>
      <c r="P190" s="10">
        <v>2.5060000000000002</v>
      </c>
      <c r="Q190" s="10">
        <v>2.4650000000000003</v>
      </c>
      <c r="R190" s="10">
        <v>2.1960000000000002</v>
      </c>
      <c r="S190" s="10">
        <f t="shared" si="8"/>
        <v>0.26900000000000013</v>
      </c>
      <c r="T190" s="11">
        <v>0</v>
      </c>
      <c r="U190" s="11">
        <f>+IF(S190&gt;=0,IF(S190&gt;=[1]Negatives!Q$45,1,0),0)</f>
        <v>0</v>
      </c>
      <c r="V190" s="11">
        <f>+IF(S190&lt;=0,IF(S190&lt;=[1]Negatives!Q$46,1,0),0)</f>
        <v>0</v>
      </c>
      <c r="W190" s="10">
        <v>0.98499999999999999</v>
      </c>
      <c r="X190" s="11">
        <f>+IF(W190&lt;&gt;"",IF(W190&gt;=[1]Negatives!T$45,1,0),"")</f>
        <v>1</v>
      </c>
      <c r="Y190" s="10">
        <v>0.47700000000000004</v>
      </c>
      <c r="Z190" s="11">
        <f>+IF(Y190&lt;&gt;"",IF(Y190&gt;=[1]Negatives!V$45,1,0),"")</f>
        <v>0</v>
      </c>
      <c r="AA190" s="10">
        <v>0.11699999999999999</v>
      </c>
      <c r="AB190" s="11">
        <f>+IF(AA190&lt;&gt;"",IF(AA190&gt;=[1]Negatives!X$45,1,0),"")</f>
        <v>0</v>
      </c>
      <c r="AC190" s="10">
        <v>0.73</v>
      </c>
      <c r="AD190" s="11">
        <f>+IF(AC190&lt;&gt;"",IF(AC190&gt;=[1]Negatives!Z$45,1,0),"")</f>
        <v>1</v>
      </c>
      <c r="AE190" s="10">
        <v>2.8999999999999998E-2</v>
      </c>
      <c r="AF190" s="10">
        <v>-3.245283018867926</v>
      </c>
      <c r="AG190" s="10" t="s">
        <v>207</v>
      </c>
    </row>
    <row r="191" spans="1:33" s="5" customFormat="1" x14ac:dyDescent="0.25">
      <c r="A191" s="5" t="s">
        <v>201</v>
      </c>
      <c r="B191" s="5">
        <v>2016</v>
      </c>
      <c r="C191" s="12" t="s">
        <v>217</v>
      </c>
      <c r="D191" s="5" t="s">
        <v>212</v>
      </c>
      <c r="E191" s="13" t="s">
        <v>213</v>
      </c>
      <c r="F191" s="5" t="s">
        <v>48</v>
      </c>
      <c r="G191" s="13" t="s">
        <v>205</v>
      </c>
      <c r="H191" s="8" t="s">
        <v>205</v>
      </c>
      <c r="I191" s="5" t="s">
        <v>179</v>
      </c>
      <c r="J191" s="5" t="s">
        <v>92</v>
      </c>
      <c r="K191" s="5" t="s">
        <v>92</v>
      </c>
      <c r="L191" s="13" t="s">
        <v>275</v>
      </c>
      <c r="M191" s="13" t="s">
        <v>54</v>
      </c>
      <c r="N191" s="5">
        <v>0.1</v>
      </c>
      <c r="O191" s="5">
        <v>2.9299999999999997</v>
      </c>
      <c r="P191" s="10">
        <v>3.1669999999999998</v>
      </c>
      <c r="Q191" s="10">
        <v>3.0669999999999997</v>
      </c>
      <c r="R191" s="10">
        <v>2.8299999999999996</v>
      </c>
      <c r="S191" s="10">
        <f t="shared" si="8"/>
        <v>0.2370000000000001</v>
      </c>
      <c r="T191" s="11">
        <v>0</v>
      </c>
      <c r="U191" s="11">
        <f>+IF(S191&gt;=0,IF(S191&gt;=[1]Negatives!Q$45,1,0),0)</f>
        <v>0</v>
      </c>
      <c r="V191" s="11">
        <f>+IF(S191&lt;=0,IF(S191&lt;=[1]Negatives!Q$46,1,0),0)</f>
        <v>0</v>
      </c>
      <c r="W191" s="10">
        <v>3.2049999999999996</v>
      </c>
      <c r="X191" s="11">
        <f>+IF(W191&lt;&gt;"",IF(W191&gt;=[1]Negatives!T$45,1,0),"")</f>
        <v>1</v>
      </c>
      <c r="Y191" s="10">
        <v>2.948</v>
      </c>
      <c r="Z191" s="11">
        <f>+IF(Y191&lt;&gt;"",IF(Y191&gt;=[1]Negatives!V$45,1,0),"")</f>
        <v>1</v>
      </c>
      <c r="AA191" s="10">
        <v>3.194</v>
      </c>
      <c r="AB191" s="11">
        <f>+IF(AA191&lt;&gt;"",IF(AA191&gt;=[1]Negatives!X$45,1,0),"")</f>
        <v>1</v>
      </c>
      <c r="AC191" s="10">
        <v>2.851</v>
      </c>
      <c r="AD191" s="11">
        <f>+IF(AC191&lt;&gt;"",IF(AC191&gt;=[1]Negatives!Z$45,1,0),"")</f>
        <v>1</v>
      </c>
      <c r="AE191" s="10">
        <v>4.4999999999999998E-2</v>
      </c>
      <c r="AF191" s="10">
        <v>-2.0377358490566047</v>
      </c>
      <c r="AG191" s="10" t="s">
        <v>207</v>
      </c>
    </row>
    <row r="192" spans="1:33" s="5" customFormat="1" x14ac:dyDescent="0.25">
      <c r="A192" s="5" t="s">
        <v>201</v>
      </c>
      <c r="B192" s="5">
        <v>2016</v>
      </c>
      <c r="C192" s="12" t="s">
        <v>218</v>
      </c>
      <c r="D192" s="5" t="s">
        <v>135</v>
      </c>
      <c r="E192" s="13" t="s">
        <v>136</v>
      </c>
      <c r="F192" s="5" t="s">
        <v>48</v>
      </c>
      <c r="G192" s="13" t="s">
        <v>205</v>
      </c>
      <c r="H192" s="8" t="s">
        <v>205</v>
      </c>
      <c r="I192" s="5" t="s">
        <v>179</v>
      </c>
      <c r="J192" s="5" t="s">
        <v>92</v>
      </c>
      <c r="K192" s="5" t="s">
        <v>92</v>
      </c>
      <c r="L192" s="13" t="s">
        <v>276</v>
      </c>
      <c r="M192" s="13" t="s">
        <v>54</v>
      </c>
      <c r="N192" s="5">
        <v>5.099999999999999E-2</v>
      </c>
      <c r="O192" s="5">
        <v>0.27900000000000003</v>
      </c>
      <c r="P192" s="10">
        <v>3.0389999999999997</v>
      </c>
      <c r="Q192" s="10">
        <v>2.9879999999999995</v>
      </c>
      <c r="R192" s="10">
        <v>0.22800000000000004</v>
      </c>
      <c r="S192" s="10">
        <f t="shared" si="8"/>
        <v>2.76</v>
      </c>
      <c r="T192" s="11">
        <v>1</v>
      </c>
      <c r="U192" s="11">
        <f>+IF(S192&gt;=0,IF(S192&gt;=[1]Negatives!Q$45,1,0),0)</f>
        <v>1</v>
      </c>
      <c r="V192" s="11">
        <f>+IF(S192&lt;=0,IF(S192&lt;=[1]Negatives!Q$46,1,0),0)</f>
        <v>0</v>
      </c>
      <c r="W192" s="10">
        <v>3.1230000000000002</v>
      </c>
      <c r="X192" s="11">
        <f>+IF(W192&lt;&gt;"",IF(W192&gt;=[1]Negatives!T$45,1,0),"")</f>
        <v>1</v>
      </c>
      <c r="Y192" s="10">
        <v>3.1929999999999996</v>
      </c>
      <c r="Z192" s="11">
        <f>+IF(Y192&lt;&gt;"",IF(Y192&gt;=[1]Negatives!V$45,1,0),"")</f>
        <v>1</v>
      </c>
      <c r="AA192" s="10">
        <v>3.157</v>
      </c>
      <c r="AB192" s="11">
        <f>+IF(AA192&lt;&gt;"",IF(AA192&gt;=[1]Negatives!X$45,1,0),"")</f>
        <v>1</v>
      </c>
      <c r="AC192" s="10">
        <v>2.5290000000000004</v>
      </c>
      <c r="AD192" s="11">
        <f>+IF(AC192&lt;&gt;"",IF(AC192&gt;=[1]Negatives!Z$45,1,0),"")</f>
        <v>1</v>
      </c>
      <c r="AE192" s="10">
        <v>2.9459999999999997</v>
      </c>
      <c r="AF192" s="10">
        <v>216.90566037735852</v>
      </c>
      <c r="AG192" s="10" t="s">
        <v>233</v>
      </c>
    </row>
    <row r="193" spans="1:33" s="5" customFormat="1" x14ac:dyDescent="0.25">
      <c r="A193" s="5" t="s">
        <v>201</v>
      </c>
      <c r="B193" s="5">
        <v>2016</v>
      </c>
      <c r="C193" s="12" t="s">
        <v>220</v>
      </c>
      <c r="D193" s="5" t="s">
        <v>135</v>
      </c>
      <c r="E193" s="13" t="s">
        <v>136</v>
      </c>
      <c r="F193" s="5" t="s">
        <v>48</v>
      </c>
      <c r="G193" s="13" t="s">
        <v>205</v>
      </c>
      <c r="H193" s="8" t="s">
        <v>205</v>
      </c>
      <c r="I193" s="5" t="s">
        <v>179</v>
      </c>
      <c r="J193" s="5" t="s">
        <v>92</v>
      </c>
      <c r="K193" s="5" t="s">
        <v>92</v>
      </c>
      <c r="L193" s="13" t="s">
        <v>277</v>
      </c>
      <c r="M193" s="13" t="s">
        <v>54</v>
      </c>
      <c r="N193" s="5">
        <v>6.4000000000000001E-2</v>
      </c>
      <c r="O193" s="5">
        <v>2.718</v>
      </c>
      <c r="P193" s="10">
        <v>3.133</v>
      </c>
      <c r="Q193" s="10">
        <v>3.069</v>
      </c>
      <c r="R193" s="10">
        <v>2.6539999999999999</v>
      </c>
      <c r="S193" s="10">
        <f t="shared" si="8"/>
        <v>0.41500000000000004</v>
      </c>
      <c r="T193" s="11">
        <v>0</v>
      </c>
      <c r="U193" s="11">
        <f>+IF(S193&gt;=0,IF(S193&gt;=[1]Negatives!Q$45,1,0),0)</f>
        <v>1</v>
      </c>
      <c r="V193" s="11">
        <f>+IF(S193&lt;=0,IF(S193&lt;=[1]Negatives!Q$46,1,0),0)</f>
        <v>0</v>
      </c>
      <c r="W193" s="10">
        <v>3.077</v>
      </c>
      <c r="X193" s="11">
        <f>+IF(W193&lt;&gt;"",IF(W193&gt;=[1]Negatives!T$45,1,0),"")</f>
        <v>1</v>
      </c>
      <c r="Y193" s="10">
        <v>2.8729999999999998</v>
      </c>
      <c r="Z193" s="11">
        <f>+IF(Y193&lt;&gt;"",IF(Y193&gt;=[1]Negatives!V$45,1,0),"")</f>
        <v>1</v>
      </c>
      <c r="AA193" s="10">
        <v>3.4589999999999996</v>
      </c>
      <c r="AB193" s="11">
        <f>+IF(AA193&lt;&gt;"",IF(AA193&gt;=[1]Negatives!X$45,1,0),"")</f>
        <v>1</v>
      </c>
      <c r="AC193" s="10">
        <v>3.0760000000000001</v>
      </c>
      <c r="AD193" s="11">
        <f>+IF(AC193&lt;&gt;"",IF(AC193&gt;=[1]Negatives!Z$45,1,0),"")</f>
        <v>1</v>
      </c>
      <c r="AE193" s="10">
        <v>2.7E-2</v>
      </c>
      <c r="AF193" s="10">
        <v>-3.3962264150943411</v>
      </c>
      <c r="AG193" s="10" t="s">
        <v>207</v>
      </c>
    </row>
    <row r="194" spans="1:33" s="5" customFormat="1" x14ac:dyDescent="0.25">
      <c r="A194" s="5" t="s">
        <v>201</v>
      </c>
      <c r="B194" s="5">
        <v>2016</v>
      </c>
      <c r="C194" s="12" t="s">
        <v>222</v>
      </c>
      <c r="D194" s="5" t="s">
        <v>135</v>
      </c>
      <c r="E194" s="13" t="s">
        <v>136</v>
      </c>
      <c r="F194" s="5" t="s">
        <v>48</v>
      </c>
      <c r="G194" s="13" t="s">
        <v>205</v>
      </c>
      <c r="H194" s="8" t="s">
        <v>205</v>
      </c>
      <c r="I194" s="5" t="s">
        <v>179</v>
      </c>
      <c r="J194" s="5" t="s">
        <v>92</v>
      </c>
      <c r="K194" s="5" t="s">
        <v>92</v>
      </c>
      <c r="L194" s="13" t="s">
        <v>278</v>
      </c>
      <c r="M194" s="13" t="s">
        <v>54</v>
      </c>
      <c r="N194" s="5">
        <v>0.05</v>
      </c>
      <c r="O194" s="5">
        <v>2.472</v>
      </c>
      <c r="P194" s="10">
        <v>3.085</v>
      </c>
      <c r="Q194" s="10">
        <v>3.0350000000000001</v>
      </c>
      <c r="R194" s="10">
        <v>2.4220000000000002</v>
      </c>
      <c r="S194" s="10">
        <f t="shared" ref="S194:S209" si="9">+P194-O194</f>
        <v>0.61299999999999999</v>
      </c>
      <c r="T194" s="11">
        <v>1</v>
      </c>
      <c r="U194" s="11">
        <f>+IF(S194&gt;=0,IF(S194&gt;=[1]Negatives!Q$45,1,0),0)</f>
        <v>1</v>
      </c>
      <c r="V194" s="11">
        <f>+IF(S194&lt;=0,IF(S194&lt;=[1]Negatives!Q$46,1,0),0)</f>
        <v>0</v>
      </c>
      <c r="W194" s="10">
        <v>3.1480000000000001</v>
      </c>
      <c r="X194" s="11">
        <f>+IF(W194&lt;&gt;"",IF(W194&gt;=[1]Negatives!T$45,1,0),"")</f>
        <v>1</v>
      </c>
      <c r="Y194" s="10">
        <v>2.9409999999999998</v>
      </c>
      <c r="Z194" s="11">
        <f>+IF(Y194&lt;&gt;"",IF(Y194&gt;=[1]Negatives!V$45,1,0),"")</f>
        <v>1</v>
      </c>
      <c r="AA194" s="10">
        <v>3.04</v>
      </c>
      <c r="AB194" s="11">
        <f>+IF(AA194&lt;&gt;"",IF(AA194&gt;=[1]Negatives!X$45,1,0),"")</f>
        <v>1</v>
      </c>
      <c r="AC194" s="10">
        <v>3.0340000000000003</v>
      </c>
      <c r="AD194" s="11">
        <f>+IF(AC194&lt;&gt;"",IF(AC194&gt;=[1]Negatives!Z$45,1,0),"")</f>
        <v>1</v>
      </c>
      <c r="AE194" s="10">
        <v>6.0999999999999999E-2</v>
      </c>
      <c r="AF194" s="10">
        <v>-0.83018867924528394</v>
      </c>
      <c r="AG194" s="10" t="s">
        <v>207</v>
      </c>
    </row>
    <row r="195" spans="1:33" s="5" customFormat="1" x14ac:dyDescent="0.25">
      <c r="A195" s="5" t="s">
        <v>201</v>
      </c>
      <c r="B195" s="5">
        <v>2016</v>
      </c>
      <c r="C195" s="12" t="s">
        <v>224</v>
      </c>
      <c r="D195" s="5" t="s">
        <v>135</v>
      </c>
      <c r="E195" s="13" t="s">
        <v>136</v>
      </c>
      <c r="F195" s="5" t="s">
        <v>48</v>
      </c>
      <c r="G195" s="13" t="s">
        <v>205</v>
      </c>
      <c r="H195" s="8" t="s">
        <v>205</v>
      </c>
      <c r="I195" s="5" t="s">
        <v>179</v>
      </c>
      <c r="J195" s="5" t="s">
        <v>92</v>
      </c>
      <c r="K195" s="5" t="s">
        <v>92</v>
      </c>
      <c r="L195" s="13" t="s">
        <v>279</v>
      </c>
      <c r="M195" s="13" t="s">
        <v>54</v>
      </c>
      <c r="N195" s="5">
        <v>1.034</v>
      </c>
      <c r="O195" s="5">
        <v>3.3360000000000003</v>
      </c>
      <c r="P195" s="10">
        <v>3.1599999999999997</v>
      </c>
      <c r="Q195" s="10">
        <v>2.1259999999999994</v>
      </c>
      <c r="R195" s="10">
        <v>2.3020000000000005</v>
      </c>
      <c r="S195" s="10">
        <f t="shared" si="9"/>
        <v>-0.1760000000000006</v>
      </c>
      <c r="T195" s="11">
        <v>0</v>
      </c>
      <c r="U195" s="11">
        <f>+IF(S195&gt;=0,IF(S195&gt;=[1]Negatives!Q$45,1,0),0)</f>
        <v>0</v>
      </c>
      <c r="V195" s="11">
        <f>+IF(S195&lt;=0,IF(S195&lt;=[1]Negatives!Q$46,1,0),0)</f>
        <v>0</v>
      </c>
      <c r="W195" s="10">
        <v>3.3010000000000002</v>
      </c>
      <c r="X195" s="11">
        <f>+IF(W195&lt;&gt;"",IF(W195&gt;=[1]Negatives!T$45,1,0),"")</f>
        <v>1</v>
      </c>
      <c r="Y195" s="10">
        <v>3.226</v>
      </c>
      <c r="Z195" s="11">
        <f>+IF(Y195&lt;&gt;"",IF(Y195&gt;=[1]Negatives!V$45,1,0),"")</f>
        <v>1</v>
      </c>
      <c r="AA195" s="10">
        <v>3.097</v>
      </c>
      <c r="AB195" s="11">
        <f>+IF(AA195&lt;&gt;"",IF(AA195&gt;=[1]Negatives!X$45,1,0),"")</f>
        <v>1</v>
      </c>
      <c r="AC195" s="10">
        <v>2.887</v>
      </c>
      <c r="AD195" s="11">
        <f>+IF(AC195&lt;&gt;"",IF(AC195&gt;=[1]Negatives!Z$45,1,0),"")</f>
        <v>1</v>
      </c>
      <c r="AE195" s="10">
        <v>3.1E-2</v>
      </c>
      <c r="AF195" s="10">
        <v>-3.0943396226415105</v>
      </c>
      <c r="AG195" s="10" t="s">
        <v>207</v>
      </c>
    </row>
    <row r="196" spans="1:33" s="5" customFormat="1" x14ac:dyDescent="0.25">
      <c r="A196" s="5" t="s">
        <v>201</v>
      </c>
      <c r="B196" s="5">
        <v>2016</v>
      </c>
      <c r="C196" s="12" t="s">
        <v>226</v>
      </c>
      <c r="D196" s="5" t="s">
        <v>135</v>
      </c>
      <c r="E196" s="13" t="s">
        <v>136</v>
      </c>
      <c r="F196" s="5" t="s">
        <v>48</v>
      </c>
      <c r="G196" s="13" t="s">
        <v>205</v>
      </c>
      <c r="H196" s="8" t="s">
        <v>205</v>
      </c>
      <c r="I196" s="5" t="s">
        <v>179</v>
      </c>
      <c r="J196" s="5" t="s">
        <v>92</v>
      </c>
      <c r="K196" s="5" t="s">
        <v>92</v>
      </c>
      <c r="L196" s="13" t="s">
        <v>280</v>
      </c>
      <c r="M196" s="13" t="s">
        <v>54</v>
      </c>
      <c r="N196" s="5">
        <v>4.2000000000000003E-2</v>
      </c>
      <c r="O196" s="5">
        <v>2.1960000000000002</v>
      </c>
      <c r="P196" s="10">
        <v>3.0139999999999998</v>
      </c>
      <c r="Q196" s="10">
        <v>2.972</v>
      </c>
      <c r="R196" s="10">
        <v>2.1540000000000004</v>
      </c>
      <c r="S196" s="10">
        <f t="shared" si="9"/>
        <v>0.81799999999999962</v>
      </c>
      <c r="T196" s="11">
        <v>1</v>
      </c>
      <c r="U196" s="11">
        <f>+IF(S196&gt;=0,IF(S196&gt;=[1]Negatives!Q$45,1,0),0)</f>
        <v>1</v>
      </c>
      <c r="V196" s="11">
        <f>+IF(S196&lt;=0,IF(S196&lt;=[1]Negatives!Q$46,1,0),0)</f>
        <v>0</v>
      </c>
      <c r="W196" s="10">
        <v>2.9990000000000001</v>
      </c>
      <c r="X196" s="11">
        <f>+IF(W196&lt;&gt;"",IF(W196&gt;=[1]Negatives!T$45,1,0),"")</f>
        <v>1</v>
      </c>
      <c r="Y196" s="10">
        <v>3.1259999999999999</v>
      </c>
      <c r="Z196" s="11">
        <f>+IF(Y196&lt;&gt;"",IF(Y196&gt;=[1]Negatives!V$45,1,0),"")</f>
        <v>1</v>
      </c>
      <c r="AA196" s="10">
        <v>3.4089999999999998</v>
      </c>
      <c r="AB196" s="11">
        <f>+IF(AA196&lt;&gt;"",IF(AA196&gt;=[1]Negatives!X$45,1,0),"")</f>
        <v>1</v>
      </c>
      <c r="AC196" s="10">
        <v>3.0059999999999998</v>
      </c>
      <c r="AD196" s="11">
        <f>+IF(AC196&lt;&gt;"",IF(AC196&gt;=[1]Negatives!Z$45,1,0),"")</f>
        <v>1</v>
      </c>
      <c r="AE196" s="10">
        <v>1.9E-2</v>
      </c>
      <c r="AF196" s="10">
        <v>-4.0000000000000018</v>
      </c>
      <c r="AG196" s="10" t="s">
        <v>207</v>
      </c>
    </row>
    <row r="197" spans="1:33" x14ac:dyDescent="0.25">
      <c r="A197" s="1" t="s">
        <v>201</v>
      </c>
      <c r="B197" s="1">
        <v>2016</v>
      </c>
      <c r="C197" s="14" t="s">
        <v>206</v>
      </c>
      <c r="D197" s="1" t="s">
        <v>203</v>
      </c>
      <c r="E197" s="15" t="s">
        <v>204</v>
      </c>
      <c r="F197" s="1" t="s">
        <v>48</v>
      </c>
      <c r="G197" s="15" t="s">
        <v>205</v>
      </c>
      <c r="H197" s="7" t="s">
        <v>205</v>
      </c>
      <c r="I197" s="1" t="s">
        <v>83</v>
      </c>
      <c r="J197" s="1" t="s">
        <v>100</v>
      </c>
      <c r="K197" s="1" t="s">
        <v>100</v>
      </c>
      <c r="L197" s="15" t="s">
        <v>281</v>
      </c>
      <c r="M197" s="15" t="s">
        <v>54</v>
      </c>
      <c r="N197" s="1">
        <v>2.8650000000000002</v>
      </c>
      <c r="O197" s="1">
        <v>2.9620000000000002</v>
      </c>
      <c r="P197" s="16">
        <v>2.9750000000000001</v>
      </c>
      <c r="Q197" s="16">
        <v>0.10999999999999988</v>
      </c>
      <c r="R197" s="16">
        <v>9.6999999999999975E-2</v>
      </c>
      <c r="S197" s="16">
        <f t="shared" si="9"/>
        <v>1.2999999999999901E-2</v>
      </c>
      <c r="T197" s="17">
        <v>0</v>
      </c>
      <c r="U197" s="17">
        <f>+IF(S197&gt;=0,IF(S197&gt;=[1]Negatives!Q$45,1,0),0)</f>
        <v>0</v>
      </c>
      <c r="V197" s="17">
        <f>+IF(S197&lt;=0,IF(S197&lt;=[1]Negatives!Q$46,1,0),0)</f>
        <v>0</v>
      </c>
      <c r="W197" s="16">
        <v>2.7349999999999999</v>
      </c>
      <c r="X197" s="17">
        <f>+IF(W197&lt;&gt;"",IF(W197&gt;=[1]Negatives!T$45,1,0),"")</f>
        <v>1</v>
      </c>
      <c r="Y197" s="16">
        <v>3.1880000000000002</v>
      </c>
      <c r="Z197" s="17">
        <f>+IF(Y197&lt;&gt;"",IF(Y197&gt;=[1]Negatives!V$45,1,0),"")</f>
        <v>1</v>
      </c>
      <c r="AA197" s="16">
        <v>3.5720000000000001</v>
      </c>
      <c r="AB197" s="17">
        <f>+IF(AA197&lt;&gt;"",IF(AA197&gt;=[1]Negatives!X$45,1,0),"")</f>
        <v>1</v>
      </c>
      <c r="AC197" s="16">
        <v>2.9660000000000002</v>
      </c>
      <c r="AD197" s="17">
        <f>+IF(AC197&lt;&gt;"",IF(AC197&gt;=[1]Negatives!Z$45,1,0),"")</f>
        <v>1</v>
      </c>
      <c r="AE197" s="16">
        <v>3.4000000000000002E-2</v>
      </c>
      <c r="AF197" s="16">
        <v>-2.8679245283018879</v>
      </c>
      <c r="AG197" s="16" t="s">
        <v>207</v>
      </c>
    </row>
    <row r="198" spans="1:33" x14ac:dyDescent="0.25">
      <c r="A198" s="1" t="s">
        <v>201</v>
      </c>
      <c r="B198" s="1">
        <v>2016</v>
      </c>
      <c r="C198" s="14" t="s">
        <v>208</v>
      </c>
      <c r="D198" s="1" t="s">
        <v>203</v>
      </c>
      <c r="E198" s="15" t="s">
        <v>204</v>
      </c>
      <c r="F198" s="1" t="s">
        <v>48</v>
      </c>
      <c r="G198" s="15" t="s">
        <v>205</v>
      </c>
      <c r="H198" s="7" t="s">
        <v>205</v>
      </c>
      <c r="I198" s="1" t="s">
        <v>83</v>
      </c>
      <c r="J198" s="1" t="s">
        <v>100</v>
      </c>
      <c r="K198" s="1" t="s">
        <v>100</v>
      </c>
      <c r="L198" s="15" t="s">
        <v>282</v>
      </c>
      <c r="M198" s="15" t="s">
        <v>54</v>
      </c>
      <c r="N198" s="1">
        <v>5.2999999999999999E-2</v>
      </c>
      <c r="O198" s="1">
        <v>1.704</v>
      </c>
      <c r="P198" s="16">
        <v>3.1640000000000001</v>
      </c>
      <c r="Q198" s="16">
        <v>3.1110000000000002</v>
      </c>
      <c r="R198" s="16">
        <v>1.651</v>
      </c>
      <c r="S198" s="16">
        <f t="shared" si="9"/>
        <v>1.4600000000000002</v>
      </c>
      <c r="T198" s="17">
        <v>1</v>
      </c>
      <c r="U198" s="17">
        <f>+IF(S198&gt;=0,IF(S198&gt;=[1]Negatives!Q$45,1,0),0)</f>
        <v>1</v>
      </c>
      <c r="V198" s="17">
        <f>+IF(S198&lt;=0,IF(S198&lt;=[1]Negatives!Q$46,1,0),0)</f>
        <v>0</v>
      </c>
      <c r="W198" s="16">
        <v>3.0649999999999999</v>
      </c>
      <c r="X198" s="17">
        <f>+IF(W198&lt;&gt;"",IF(W198&gt;=[1]Negatives!T$45,1,0),"")</f>
        <v>1</v>
      </c>
      <c r="Y198" s="16">
        <v>2.9129999999999998</v>
      </c>
      <c r="Z198" s="17">
        <f>+IF(Y198&lt;&gt;"",IF(Y198&gt;=[1]Negatives!V$45,1,0),"")</f>
        <v>1</v>
      </c>
      <c r="AA198" s="16">
        <v>1.821</v>
      </c>
      <c r="AB198" s="17">
        <f>+IF(AA198&lt;&gt;"",IF(AA198&gt;=[1]Negatives!X$45,1,0),"")</f>
        <v>1</v>
      </c>
      <c r="AC198" s="16">
        <v>1.0049999999999999</v>
      </c>
      <c r="AD198" s="17">
        <f>+IF(AC198&lt;&gt;"",IF(AC198&gt;=[1]Negatives!Z$45,1,0),"")</f>
        <v>1</v>
      </c>
      <c r="AE198" s="16">
        <v>3.6000000000000004E-2</v>
      </c>
      <c r="AF198" s="16">
        <v>-2.7169811320754729</v>
      </c>
      <c r="AG198" s="16" t="s">
        <v>207</v>
      </c>
    </row>
    <row r="199" spans="1:33" x14ac:dyDescent="0.25">
      <c r="A199" s="1" t="s">
        <v>201</v>
      </c>
      <c r="B199" s="1">
        <v>2016</v>
      </c>
      <c r="C199" s="14" t="s">
        <v>209</v>
      </c>
      <c r="D199" s="1" t="s">
        <v>203</v>
      </c>
      <c r="E199" s="15" t="s">
        <v>204</v>
      </c>
      <c r="F199" s="1" t="s">
        <v>48</v>
      </c>
      <c r="G199" s="15" t="s">
        <v>205</v>
      </c>
      <c r="H199" s="7" t="s">
        <v>205</v>
      </c>
      <c r="I199" s="1" t="s">
        <v>83</v>
      </c>
      <c r="J199" s="1" t="s">
        <v>100</v>
      </c>
      <c r="K199" s="1" t="s">
        <v>100</v>
      </c>
      <c r="L199" s="15" t="s">
        <v>283</v>
      </c>
      <c r="M199" s="15" t="s">
        <v>54</v>
      </c>
      <c r="N199" s="1">
        <v>7.0999999999999994E-2</v>
      </c>
      <c r="O199" s="1">
        <v>2.9279999999999999</v>
      </c>
      <c r="P199" s="16">
        <v>3.1930000000000001</v>
      </c>
      <c r="Q199" s="16">
        <v>3.1219999999999999</v>
      </c>
      <c r="R199" s="16">
        <v>2.8569999999999998</v>
      </c>
      <c r="S199" s="16">
        <f t="shared" si="9"/>
        <v>0.26500000000000012</v>
      </c>
      <c r="T199" s="17">
        <v>0</v>
      </c>
      <c r="U199" s="17">
        <f>+IF(S199&gt;=0,IF(S199&gt;=[1]Negatives!Q$45,1,0),0)</f>
        <v>0</v>
      </c>
      <c r="V199" s="17">
        <f>+IF(S199&lt;=0,IF(S199&lt;=[1]Negatives!Q$46,1,0),0)</f>
        <v>0</v>
      </c>
      <c r="W199" s="16">
        <v>3.0390000000000001</v>
      </c>
      <c r="X199" s="17">
        <f>+IF(W199&lt;&gt;"",IF(W199&gt;=[1]Negatives!T$45,1,0),"")</f>
        <v>1</v>
      </c>
      <c r="Y199" s="16">
        <v>3.0790000000000002</v>
      </c>
      <c r="Z199" s="17">
        <f>+IF(Y199&lt;&gt;"",IF(Y199&gt;=[1]Negatives!V$45,1,0),"")</f>
        <v>1</v>
      </c>
      <c r="AA199" s="16">
        <v>2.8439999999999999</v>
      </c>
      <c r="AB199" s="17">
        <f>+IF(AA199&lt;&gt;"",IF(AA199&gt;=[1]Negatives!X$45,1,0),"")</f>
        <v>1</v>
      </c>
      <c r="AC199" s="16">
        <v>2.88</v>
      </c>
      <c r="AD199" s="17">
        <f>+IF(AC199&lt;&gt;"",IF(AC199&gt;=[1]Negatives!Z$45,1,0),"")</f>
        <v>1</v>
      </c>
      <c r="AE199" s="16">
        <v>3.8000000000000006E-2</v>
      </c>
      <c r="AF199" s="16">
        <v>-2.5660377358490574</v>
      </c>
      <c r="AG199" s="16" t="s">
        <v>207</v>
      </c>
    </row>
    <row r="200" spans="1:33" x14ac:dyDescent="0.25">
      <c r="A200" s="1" t="s">
        <v>201</v>
      </c>
      <c r="B200" s="1">
        <v>2016</v>
      </c>
      <c r="C200" s="14" t="s">
        <v>210</v>
      </c>
      <c r="D200" s="1" t="s">
        <v>203</v>
      </c>
      <c r="E200" s="15" t="s">
        <v>204</v>
      </c>
      <c r="F200" s="1" t="s">
        <v>48</v>
      </c>
      <c r="G200" s="15" t="s">
        <v>205</v>
      </c>
      <c r="H200" s="7" t="s">
        <v>205</v>
      </c>
      <c r="I200" s="1" t="s">
        <v>83</v>
      </c>
      <c r="J200" s="1" t="s">
        <v>100</v>
      </c>
      <c r="K200" s="1" t="s">
        <v>100</v>
      </c>
      <c r="L200" s="15" t="s">
        <v>284</v>
      </c>
      <c r="M200" s="15" t="s">
        <v>54</v>
      </c>
      <c r="N200" s="1">
        <v>1.829</v>
      </c>
      <c r="O200" s="1">
        <v>2.5019999999999998</v>
      </c>
      <c r="P200" s="16">
        <v>3.0630000000000002</v>
      </c>
      <c r="Q200" s="16">
        <v>1.2340000000000002</v>
      </c>
      <c r="R200" s="16">
        <v>0.67299999999999982</v>
      </c>
      <c r="S200" s="16">
        <f t="shared" si="9"/>
        <v>0.56100000000000039</v>
      </c>
      <c r="T200" s="17">
        <v>1</v>
      </c>
      <c r="U200" s="17">
        <f>+IF(S200&gt;=0,IF(S200&gt;=[1]Negatives!Q$45,1,0),0)</f>
        <v>1</v>
      </c>
      <c r="V200" s="17">
        <f>+IF(S200&lt;=0,IF(S200&lt;=[1]Negatives!Q$46,1,0),0)</f>
        <v>0</v>
      </c>
      <c r="W200" s="16">
        <v>3.04</v>
      </c>
      <c r="X200" s="17">
        <f>+IF(W200&lt;&gt;"",IF(W200&gt;=[1]Negatives!T$45,1,0),"")</f>
        <v>1</v>
      </c>
      <c r="Y200" s="16">
        <v>2.89</v>
      </c>
      <c r="Z200" s="17">
        <f>+IF(Y200&lt;&gt;"",IF(Y200&gt;=[1]Negatives!V$45,1,0),"")</f>
        <v>1</v>
      </c>
      <c r="AA200" s="16">
        <v>1.958</v>
      </c>
      <c r="AB200" s="17">
        <f>+IF(AA200&lt;&gt;"",IF(AA200&gt;=[1]Negatives!X$45,1,0),"")</f>
        <v>1</v>
      </c>
      <c r="AC200" s="16">
        <v>2.1800000000000002</v>
      </c>
      <c r="AD200" s="17">
        <f>+IF(AC200&lt;&gt;"",IF(AC200&gt;=[1]Negatives!Z$45,1,0),"")</f>
        <v>1</v>
      </c>
      <c r="AE200" s="16">
        <v>6.5000000000000002E-2</v>
      </c>
      <c r="AF200" s="16">
        <v>-0.52830188679245338</v>
      </c>
      <c r="AG200" s="16" t="s">
        <v>207</v>
      </c>
    </row>
    <row r="201" spans="1:33" x14ac:dyDescent="0.25">
      <c r="A201" s="1" t="s">
        <v>201</v>
      </c>
      <c r="B201" s="1">
        <v>2016</v>
      </c>
      <c r="C201" s="14" t="s">
        <v>211</v>
      </c>
      <c r="D201" s="1" t="s">
        <v>212</v>
      </c>
      <c r="E201" s="15" t="s">
        <v>213</v>
      </c>
      <c r="F201" s="1" t="s">
        <v>48</v>
      </c>
      <c r="G201" s="15" t="s">
        <v>205</v>
      </c>
      <c r="H201" s="7" t="s">
        <v>205</v>
      </c>
      <c r="I201" s="1" t="s">
        <v>83</v>
      </c>
      <c r="J201" s="1" t="s">
        <v>100</v>
      </c>
      <c r="K201" s="1" t="s">
        <v>100</v>
      </c>
      <c r="L201" s="15" t="s">
        <v>285</v>
      </c>
      <c r="M201" s="15" t="s">
        <v>54</v>
      </c>
      <c r="N201" s="1">
        <v>7.5999999999999998E-2</v>
      </c>
      <c r="O201" s="1">
        <v>2.9550000000000001</v>
      </c>
      <c r="P201" s="16">
        <v>3.0840000000000001</v>
      </c>
      <c r="Q201" s="16">
        <v>3.008</v>
      </c>
      <c r="R201" s="16">
        <v>2.879</v>
      </c>
      <c r="S201" s="16">
        <f t="shared" si="9"/>
        <v>0.129</v>
      </c>
      <c r="T201" s="17">
        <v>0</v>
      </c>
      <c r="U201" s="17">
        <f>+IF(S201&gt;=0,IF(S201&gt;=[1]Negatives!Q$45,1,0),0)</f>
        <v>0</v>
      </c>
      <c r="V201" s="17">
        <f>+IF(S201&lt;=0,IF(S201&lt;=[1]Negatives!Q$46,1,0),0)</f>
        <v>0</v>
      </c>
      <c r="W201" s="16">
        <v>2.9249999999999998</v>
      </c>
      <c r="X201" s="17">
        <f>+IF(W201&lt;&gt;"",IF(W201&gt;=[1]Negatives!T$45,1,0),"")</f>
        <v>1</v>
      </c>
      <c r="Y201" s="16">
        <v>2.98</v>
      </c>
      <c r="Z201" s="17">
        <f>+IF(Y201&lt;&gt;"",IF(Y201&gt;=[1]Negatives!V$45,1,0),"")</f>
        <v>1</v>
      </c>
      <c r="AA201" s="16">
        <v>2.4319999999999999</v>
      </c>
      <c r="AB201" s="17">
        <f>+IF(AA201&lt;&gt;"",IF(AA201&gt;=[1]Negatives!X$45,1,0),"")</f>
        <v>1</v>
      </c>
      <c r="AC201" s="16">
        <v>2.403</v>
      </c>
      <c r="AD201" s="17">
        <f>+IF(AC201&lt;&gt;"",IF(AC201&gt;=[1]Negatives!Z$45,1,0),"")</f>
        <v>1</v>
      </c>
      <c r="AE201" s="16">
        <v>0.69599999999999995</v>
      </c>
      <c r="AF201" s="16">
        <v>47.094339622641513</v>
      </c>
      <c r="AG201" s="16" t="s">
        <v>286</v>
      </c>
    </row>
    <row r="202" spans="1:33" x14ac:dyDescent="0.25">
      <c r="A202" s="1" t="s">
        <v>201</v>
      </c>
      <c r="B202" s="1">
        <v>2016</v>
      </c>
      <c r="C202" s="14" t="s">
        <v>215</v>
      </c>
      <c r="D202" s="1" t="s">
        <v>212</v>
      </c>
      <c r="E202" s="15" t="s">
        <v>213</v>
      </c>
      <c r="F202" s="1" t="s">
        <v>48</v>
      </c>
      <c r="G202" s="15" t="s">
        <v>205</v>
      </c>
      <c r="H202" s="7" t="s">
        <v>205</v>
      </c>
      <c r="I202" s="1" t="s">
        <v>83</v>
      </c>
      <c r="J202" s="1" t="s">
        <v>100</v>
      </c>
      <c r="K202" s="1" t="s">
        <v>100</v>
      </c>
      <c r="L202" s="15" t="s">
        <v>287</v>
      </c>
      <c r="M202" s="15" t="s">
        <v>54</v>
      </c>
      <c r="N202" s="1">
        <v>0.03</v>
      </c>
      <c r="O202" s="1">
        <v>2.4510000000000001</v>
      </c>
      <c r="P202" s="16">
        <v>3.2320000000000002</v>
      </c>
      <c r="Q202" s="16">
        <v>3.2020000000000004</v>
      </c>
      <c r="R202" s="16">
        <v>2.4210000000000003</v>
      </c>
      <c r="S202" s="16">
        <f t="shared" si="9"/>
        <v>0.78100000000000014</v>
      </c>
      <c r="T202" s="17">
        <v>1</v>
      </c>
      <c r="U202" s="17">
        <f>+IF(S202&gt;=0,IF(S202&gt;=[1]Negatives!Q$45,1,0),0)</f>
        <v>1</v>
      </c>
      <c r="V202" s="17">
        <f>+IF(S202&lt;=0,IF(S202&lt;=[1]Negatives!Q$46,1,0),0)</f>
        <v>0</v>
      </c>
      <c r="W202" s="16">
        <v>3.2109999999999999</v>
      </c>
      <c r="X202" s="17">
        <f>+IF(W202&lt;&gt;"",IF(W202&gt;=[1]Negatives!T$45,1,0),"")</f>
        <v>1</v>
      </c>
      <c r="Y202" s="16">
        <v>2.8460000000000001</v>
      </c>
      <c r="Z202" s="17">
        <f>+IF(Y202&lt;&gt;"",IF(Y202&gt;=[1]Negatives!V$45,1,0),"")</f>
        <v>1</v>
      </c>
      <c r="AA202" s="16">
        <v>0.73</v>
      </c>
      <c r="AB202" s="17">
        <f>+IF(AA202&lt;&gt;"",IF(AA202&gt;=[1]Negatives!X$45,1,0),"")</f>
        <v>0</v>
      </c>
      <c r="AC202" s="16">
        <v>0.67600000000000005</v>
      </c>
      <c r="AD202" s="17">
        <f>+IF(AC202&lt;&gt;"",IF(AC202&gt;=[1]Negatives!Z$45,1,0),"")</f>
        <v>1</v>
      </c>
      <c r="AE202" s="16">
        <v>2.8000000000000001E-2</v>
      </c>
      <c r="AF202" s="16">
        <v>-3.3207547169811336</v>
      </c>
      <c r="AG202" s="16" t="s">
        <v>207</v>
      </c>
    </row>
    <row r="203" spans="1:33" x14ac:dyDescent="0.25">
      <c r="A203" s="1" t="s">
        <v>201</v>
      </c>
      <c r="B203" s="1">
        <v>2016</v>
      </c>
      <c r="C203" s="14" t="s">
        <v>216</v>
      </c>
      <c r="D203" s="1" t="s">
        <v>212</v>
      </c>
      <c r="E203" s="15" t="s">
        <v>213</v>
      </c>
      <c r="F203" s="1" t="s">
        <v>48</v>
      </c>
      <c r="G203" s="15" t="s">
        <v>205</v>
      </c>
      <c r="H203" s="7" t="s">
        <v>205</v>
      </c>
      <c r="I203" s="1" t="s">
        <v>83</v>
      </c>
      <c r="J203" s="1" t="s">
        <v>100</v>
      </c>
      <c r="K203" s="1" t="s">
        <v>100</v>
      </c>
      <c r="L203" s="15" t="s">
        <v>288</v>
      </c>
      <c r="M203" s="15" t="s">
        <v>54</v>
      </c>
      <c r="N203" s="1">
        <v>3.4000000000000002E-2</v>
      </c>
      <c r="O203" s="1">
        <v>0.19600000000000001</v>
      </c>
      <c r="P203" s="16">
        <v>0.184</v>
      </c>
      <c r="Q203" s="16">
        <v>0.15</v>
      </c>
      <c r="R203" s="16">
        <v>0.16200000000000001</v>
      </c>
      <c r="S203" s="16">
        <f t="shared" si="9"/>
        <v>-1.2000000000000011E-2</v>
      </c>
      <c r="T203" s="17">
        <v>0</v>
      </c>
      <c r="U203" s="17">
        <f>+IF(S203&gt;=0,IF(S203&gt;=[1]Negatives!Q$45,1,0),0)</f>
        <v>0</v>
      </c>
      <c r="V203" s="17">
        <f>+IF(S203&lt;=0,IF(S203&lt;=[1]Negatives!Q$46,1,0),0)</f>
        <v>0</v>
      </c>
      <c r="W203" s="16">
        <v>5.6000000000000001E-2</v>
      </c>
      <c r="X203" s="17">
        <f>+IF(W203&lt;&gt;"",IF(W203&gt;=[1]Negatives!T$45,1,0),"")</f>
        <v>0</v>
      </c>
      <c r="Y203" s="16">
        <v>2.8000000000000001E-2</v>
      </c>
      <c r="Z203" s="17">
        <f>+IF(Y203&lt;&gt;"",IF(Y203&gt;=[1]Negatives!V$45,1,0),"")</f>
        <v>0</v>
      </c>
      <c r="AA203" s="16">
        <v>2.7E-2</v>
      </c>
      <c r="AB203" s="17">
        <f>+IF(AA203&lt;&gt;"",IF(AA203&gt;=[1]Negatives!X$45,1,0),"")</f>
        <v>0</v>
      </c>
      <c r="AC203" s="16">
        <v>2.9000000000000001E-2</v>
      </c>
      <c r="AD203" s="17">
        <f>+IF(AC203&lt;&gt;"",IF(AC203&gt;=[1]Negatives!Z$45,1,0),"")</f>
        <v>0</v>
      </c>
      <c r="AE203" s="16">
        <v>3.6000000000000004E-2</v>
      </c>
      <c r="AF203" s="16">
        <v>-2.7169811320754729</v>
      </c>
      <c r="AG203" s="16" t="s">
        <v>207</v>
      </c>
    </row>
    <row r="204" spans="1:33" x14ac:dyDescent="0.25">
      <c r="A204" s="1" t="s">
        <v>201</v>
      </c>
      <c r="B204" s="1">
        <v>2016</v>
      </c>
      <c r="C204" s="14" t="s">
        <v>217</v>
      </c>
      <c r="D204" s="1" t="s">
        <v>212</v>
      </c>
      <c r="E204" s="15" t="s">
        <v>213</v>
      </c>
      <c r="F204" s="1" t="s">
        <v>48</v>
      </c>
      <c r="G204" s="15" t="s">
        <v>205</v>
      </c>
      <c r="H204" s="7" t="s">
        <v>205</v>
      </c>
      <c r="I204" s="1" t="s">
        <v>83</v>
      </c>
      <c r="J204" s="1" t="s">
        <v>100</v>
      </c>
      <c r="K204" s="1" t="s">
        <v>100</v>
      </c>
      <c r="L204" s="15" t="s">
        <v>289</v>
      </c>
      <c r="M204" s="15" t="s">
        <v>54</v>
      </c>
      <c r="N204" s="1">
        <v>8.5999999999999993E-2</v>
      </c>
      <c r="O204" s="1">
        <v>0.17100000000000001</v>
      </c>
      <c r="P204" s="16">
        <v>3.0670000000000002</v>
      </c>
      <c r="Q204" s="16">
        <v>2.9810000000000003</v>
      </c>
      <c r="R204" s="16">
        <v>8.500000000000002E-2</v>
      </c>
      <c r="S204" s="16">
        <f t="shared" si="9"/>
        <v>2.8960000000000004</v>
      </c>
      <c r="T204" s="17">
        <v>1</v>
      </c>
      <c r="U204" s="17">
        <f>+IF(S204&gt;=0,IF(S204&gt;=[1]Negatives!Q$45,1,0),0)</f>
        <v>1</v>
      </c>
      <c r="V204" s="17">
        <f>+IF(S204&lt;=0,IF(S204&lt;=[1]Negatives!Q$46,1,0),0)</f>
        <v>0</v>
      </c>
      <c r="W204" s="16">
        <v>2.758</v>
      </c>
      <c r="X204" s="17">
        <f>+IF(W204&lt;&gt;"",IF(W204&gt;=[1]Negatives!T$45,1,0),"")</f>
        <v>1</v>
      </c>
      <c r="Y204" s="16">
        <v>3.0449999999999999</v>
      </c>
      <c r="Z204" s="17">
        <f>+IF(Y204&lt;&gt;"",IF(Y204&gt;=[1]Negatives!V$45,1,0),"")</f>
        <v>1</v>
      </c>
      <c r="AA204" s="16">
        <v>1.879</v>
      </c>
      <c r="AB204" s="17">
        <f>+IF(AA204&lt;&gt;"",IF(AA204&gt;=[1]Negatives!X$45,1,0),"")</f>
        <v>1</v>
      </c>
      <c r="AC204" s="16">
        <v>0.214</v>
      </c>
      <c r="AD204" s="17">
        <f>+IF(AC204&lt;&gt;"",IF(AC204&gt;=[1]Negatives!Z$45,1,0),"")</f>
        <v>0</v>
      </c>
      <c r="AE204" s="16">
        <v>4.300000000000001E-2</v>
      </c>
      <c r="AF204" s="16">
        <v>-2.1886792452830193</v>
      </c>
      <c r="AG204" s="16" t="s">
        <v>207</v>
      </c>
    </row>
    <row r="205" spans="1:33" x14ac:dyDescent="0.25">
      <c r="A205" s="1" t="s">
        <v>201</v>
      </c>
      <c r="B205" s="1">
        <v>2016</v>
      </c>
      <c r="C205" s="14" t="s">
        <v>218</v>
      </c>
      <c r="D205" s="1" t="s">
        <v>135</v>
      </c>
      <c r="E205" s="13" t="s">
        <v>136</v>
      </c>
      <c r="F205" s="1" t="s">
        <v>48</v>
      </c>
      <c r="G205" s="15" t="s">
        <v>205</v>
      </c>
      <c r="H205" s="7" t="s">
        <v>205</v>
      </c>
      <c r="I205" s="1" t="s">
        <v>83</v>
      </c>
      <c r="J205" s="1" t="s">
        <v>100</v>
      </c>
      <c r="K205" s="1" t="s">
        <v>100</v>
      </c>
      <c r="L205" s="15" t="s">
        <v>290</v>
      </c>
      <c r="M205" s="15" t="s">
        <v>54</v>
      </c>
      <c r="N205" s="1">
        <v>0.20599999999999999</v>
      </c>
      <c r="O205" s="1">
        <v>2.8540000000000001</v>
      </c>
      <c r="P205" s="16">
        <v>3.0169999999999999</v>
      </c>
      <c r="Q205" s="16">
        <v>2.8109999999999999</v>
      </c>
      <c r="R205" s="16">
        <v>2.6480000000000001</v>
      </c>
      <c r="S205" s="16">
        <f t="shared" si="9"/>
        <v>0.16299999999999981</v>
      </c>
      <c r="T205" s="17">
        <v>0</v>
      </c>
      <c r="U205" s="17">
        <f>+IF(S205&gt;=0,IF(S205&gt;=[1]Negatives!Q$45,1,0),0)</f>
        <v>0</v>
      </c>
      <c r="V205" s="17">
        <f>+IF(S205&lt;=0,IF(S205&lt;=[1]Negatives!Q$46,1,0),0)</f>
        <v>0</v>
      </c>
      <c r="W205" s="16">
        <v>3.0579999999999998</v>
      </c>
      <c r="X205" s="17">
        <f>+IF(W205&lt;&gt;"",IF(W205&gt;=[1]Negatives!T$45,1,0),"")</f>
        <v>1</v>
      </c>
      <c r="Y205" s="16">
        <v>2.9580000000000002</v>
      </c>
      <c r="Z205" s="17">
        <f>+IF(Y205&lt;&gt;"",IF(Y205&gt;=[1]Negatives!V$45,1,0),"")</f>
        <v>1</v>
      </c>
      <c r="AA205" s="16">
        <v>3.246</v>
      </c>
      <c r="AB205" s="17">
        <f>+IF(AA205&lt;&gt;"",IF(AA205&gt;=[1]Negatives!X$45,1,0),"")</f>
        <v>1</v>
      </c>
      <c r="AC205" s="16">
        <v>1.915</v>
      </c>
      <c r="AD205" s="17">
        <f>+IF(AC205&lt;&gt;"",IF(AC205&gt;=[1]Negatives!Z$45,1,0),"")</f>
        <v>1</v>
      </c>
      <c r="AE205" s="16">
        <v>2.9999999999999995E-2</v>
      </c>
      <c r="AF205" s="16">
        <v>-3.1698113207547181</v>
      </c>
      <c r="AG205" s="16" t="s">
        <v>207</v>
      </c>
    </row>
    <row r="206" spans="1:33" x14ac:dyDescent="0.25">
      <c r="A206" s="1" t="s">
        <v>201</v>
      </c>
      <c r="B206" s="1">
        <v>2016</v>
      </c>
      <c r="C206" s="14" t="s">
        <v>220</v>
      </c>
      <c r="D206" s="1" t="s">
        <v>135</v>
      </c>
      <c r="E206" s="13" t="s">
        <v>136</v>
      </c>
      <c r="F206" s="1" t="s">
        <v>48</v>
      </c>
      <c r="G206" s="15" t="s">
        <v>205</v>
      </c>
      <c r="H206" s="7" t="s">
        <v>205</v>
      </c>
      <c r="I206" s="1" t="s">
        <v>83</v>
      </c>
      <c r="J206" s="1" t="s">
        <v>100</v>
      </c>
      <c r="K206" s="1" t="s">
        <v>100</v>
      </c>
      <c r="L206" s="15" t="s">
        <v>291</v>
      </c>
      <c r="M206" s="15" t="s">
        <v>54</v>
      </c>
      <c r="N206" s="1">
        <v>0.33100000000000002</v>
      </c>
      <c r="O206" s="1">
        <v>3.0939999999999999</v>
      </c>
      <c r="P206" s="16">
        <v>2.9980000000000002</v>
      </c>
      <c r="Q206" s="16">
        <v>2.6670000000000003</v>
      </c>
      <c r="R206" s="16">
        <v>2.7629999999999999</v>
      </c>
      <c r="S206" s="16">
        <f t="shared" si="9"/>
        <v>-9.5999999999999641E-2</v>
      </c>
      <c r="T206" s="17">
        <v>0</v>
      </c>
      <c r="U206" s="17">
        <f>+IF(S206&gt;=0,IF(S206&gt;=[1]Negatives!Q$45,1,0),0)</f>
        <v>0</v>
      </c>
      <c r="V206" s="17">
        <f>+IF(S206&lt;=0,IF(S206&lt;=[1]Negatives!Q$46,1,0),0)</f>
        <v>0</v>
      </c>
      <c r="W206" s="16">
        <v>7.0000000000000001E-3</v>
      </c>
      <c r="X206" s="17">
        <f>+IF(W206&lt;&gt;"",IF(W206&gt;=[1]Negatives!T$45,1,0),"")</f>
        <v>0</v>
      </c>
      <c r="Y206" s="16">
        <v>8.0000000000000002E-3</v>
      </c>
      <c r="Z206" s="17">
        <f>+IF(Y206&lt;&gt;"",IF(Y206&gt;=[1]Negatives!V$45,1,0),"")</f>
        <v>0</v>
      </c>
      <c r="AA206" s="16">
        <v>7.0000000000000001E-3</v>
      </c>
      <c r="AB206" s="17">
        <f>+IF(AA206&lt;&gt;"",IF(AA206&gt;=[1]Negatives!X$45,1,0),"")</f>
        <v>0</v>
      </c>
      <c r="AC206" s="16">
        <v>7.0000000000000001E-3</v>
      </c>
      <c r="AD206" s="17">
        <f>+IF(AC206&lt;&gt;"",IF(AC206&gt;=[1]Negatives!Z$45,1,0),"")</f>
        <v>0</v>
      </c>
      <c r="AE206" s="16">
        <v>5.6999999999999995E-2</v>
      </c>
      <c r="AF206" s="16">
        <v>-1.1320754716981145</v>
      </c>
      <c r="AG206" s="16" t="s">
        <v>207</v>
      </c>
    </row>
    <row r="207" spans="1:33" x14ac:dyDescent="0.25">
      <c r="A207" s="1" t="s">
        <v>201</v>
      </c>
      <c r="B207" s="1">
        <v>2016</v>
      </c>
      <c r="C207" s="14" t="s">
        <v>222</v>
      </c>
      <c r="D207" s="1" t="s">
        <v>135</v>
      </c>
      <c r="E207" s="13" t="s">
        <v>136</v>
      </c>
      <c r="F207" s="1" t="s">
        <v>48</v>
      </c>
      <c r="G207" s="15" t="s">
        <v>205</v>
      </c>
      <c r="H207" s="7" t="s">
        <v>205</v>
      </c>
      <c r="I207" s="1" t="s">
        <v>83</v>
      </c>
      <c r="J207" s="1" t="s">
        <v>100</v>
      </c>
      <c r="K207" s="1" t="s">
        <v>100</v>
      </c>
      <c r="L207" s="15" t="s">
        <v>292</v>
      </c>
      <c r="M207" s="15" t="s">
        <v>54</v>
      </c>
      <c r="N207" s="1">
        <v>0.755</v>
      </c>
      <c r="O207" s="1">
        <v>3.1469999999999998</v>
      </c>
      <c r="P207" s="16">
        <v>3.1360000000000001</v>
      </c>
      <c r="Q207" s="16">
        <v>2.3810000000000002</v>
      </c>
      <c r="R207" s="16">
        <v>2.3919999999999999</v>
      </c>
      <c r="S207" s="16">
        <f t="shared" si="9"/>
        <v>-1.0999999999999677E-2</v>
      </c>
      <c r="T207" s="17">
        <v>0</v>
      </c>
      <c r="U207" s="17">
        <f>+IF(S207&gt;=0,IF(S207&gt;=[1]Negatives!Q$45,1,0),0)</f>
        <v>0</v>
      </c>
      <c r="V207" s="17">
        <f>+IF(S207&lt;=0,IF(S207&lt;=[1]Negatives!Q$46,1,0),0)</f>
        <v>0</v>
      </c>
      <c r="W207" s="16">
        <v>3.149</v>
      </c>
      <c r="X207" s="17">
        <f>+IF(W207&lt;&gt;"",IF(W207&gt;=[1]Negatives!T$45,1,0),"")</f>
        <v>1</v>
      </c>
      <c r="Y207" s="16">
        <v>3.3849999999999998</v>
      </c>
      <c r="Z207" s="17">
        <f>+IF(Y207&lt;&gt;"",IF(Y207&gt;=[1]Negatives!V$45,1,0),"")</f>
        <v>1</v>
      </c>
      <c r="AA207" s="16">
        <v>3.121</v>
      </c>
      <c r="AB207" s="17">
        <f>+IF(AA207&lt;&gt;"",IF(AA207&gt;=[1]Negatives!X$45,1,0),"")</f>
        <v>1</v>
      </c>
      <c r="AC207" s="16">
        <v>3.298</v>
      </c>
      <c r="AD207" s="17">
        <f>+IF(AC207&lt;&gt;"",IF(AC207&gt;=[1]Negatives!Z$45,1,0),"")</f>
        <v>1</v>
      </c>
      <c r="AE207" s="16">
        <v>0.187</v>
      </c>
      <c r="AF207" s="16">
        <v>8.6792452830188687</v>
      </c>
      <c r="AG207" s="16" t="s">
        <v>207</v>
      </c>
    </row>
    <row r="208" spans="1:33" x14ac:dyDescent="0.25">
      <c r="A208" s="1" t="s">
        <v>201</v>
      </c>
      <c r="B208" s="1">
        <v>2016</v>
      </c>
      <c r="C208" s="14" t="s">
        <v>224</v>
      </c>
      <c r="D208" s="1" t="s">
        <v>135</v>
      </c>
      <c r="E208" s="13" t="s">
        <v>136</v>
      </c>
      <c r="F208" s="1" t="s">
        <v>48</v>
      </c>
      <c r="G208" s="15" t="s">
        <v>205</v>
      </c>
      <c r="H208" s="7" t="s">
        <v>205</v>
      </c>
      <c r="I208" s="1" t="s">
        <v>83</v>
      </c>
      <c r="J208" s="1" t="s">
        <v>100</v>
      </c>
      <c r="K208" s="1" t="s">
        <v>100</v>
      </c>
      <c r="L208" s="15" t="s">
        <v>293</v>
      </c>
      <c r="M208" s="15" t="s">
        <v>54</v>
      </c>
      <c r="N208" s="1">
        <v>0.13900000000000001</v>
      </c>
      <c r="O208" s="1">
        <v>1.7609999999999999</v>
      </c>
      <c r="P208" s="16">
        <v>3.1970000000000001</v>
      </c>
      <c r="Q208" s="16">
        <v>3.0579999999999998</v>
      </c>
      <c r="R208" s="16">
        <v>1.6219999999999999</v>
      </c>
      <c r="S208" s="16">
        <f t="shared" si="9"/>
        <v>1.4360000000000002</v>
      </c>
      <c r="T208" s="17">
        <v>1</v>
      </c>
      <c r="U208" s="17">
        <f>+IF(S208&gt;=0,IF(S208&gt;=[1]Negatives!Q$45,1,0),0)</f>
        <v>1</v>
      </c>
      <c r="V208" s="17">
        <f>+IF(S208&lt;=0,IF(S208&lt;=[1]Negatives!Q$46,1,0),0)</f>
        <v>0</v>
      </c>
      <c r="W208" s="16">
        <v>3.1469999999999998</v>
      </c>
      <c r="X208" s="17">
        <f>+IF(W208&lt;&gt;"",IF(W208&gt;=[1]Negatives!T$45,1,0),"")</f>
        <v>1</v>
      </c>
      <c r="Y208" s="16">
        <v>3.3380000000000001</v>
      </c>
      <c r="Z208" s="17">
        <f>+IF(Y208&lt;&gt;"",IF(Y208&gt;=[1]Negatives!V$45,1,0),"")</f>
        <v>1</v>
      </c>
      <c r="AA208" s="16">
        <v>3.0089999999999999</v>
      </c>
      <c r="AB208" s="17">
        <f>+IF(AA208&lt;&gt;"",IF(AA208&gt;=[1]Negatives!X$45,1,0),"")</f>
        <v>1</v>
      </c>
      <c r="AC208" s="16">
        <v>3.02</v>
      </c>
      <c r="AD208" s="17">
        <f>+IF(AC208&lt;&gt;"",IF(AC208&gt;=[1]Negatives!Z$45,1,0),"")</f>
        <v>1</v>
      </c>
      <c r="AE208" s="16">
        <v>3.5000000000000003E-2</v>
      </c>
      <c r="AF208" s="16">
        <v>-2.79245283018868</v>
      </c>
      <c r="AG208" s="16" t="s">
        <v>207</v>
      </c>
    </row>
    <row r="209" spans="1:45" x14ac:dyDescent="0.25">
      <c r="A209" s="1" t="s">
        <v>201</v>
      </c>
      <c r="B209" s="1">
        <v>2016</v>
      </c>
      <c r="C209" s="14" t="s">
        <v>226</v>
      </c>
      <c r="D209" s="1" t="s">
        <v>135</v>
      </c>
      <c r="E209" s="13" t="s">
        <v>136</v>
      </c>
      <c r="F209" s="1" t="s">
        <v>48</v>
      </c>
      <c r="G209" s="15" t="s">
        <v>205</v>
      </c>
      <c r="H209" s="7" t="s">
        <v>205</v>
      </c>
      <c r="I209" s="1" t="s">
        <v>83</v>
      </c>
      <c r="J209" s="1" t="s">
        <v>100</v>
      </c>
      <c r="K209" s="1" t="s">
        <v>100</v>
      </c>
      <c r="L209" s="15" t="s">
        <v>294</v>
      </c>
      <c r="M209" s="15" t="s">
        <v>54</v>
      </c>
      <c r="N209" s="1">
        <v>2.3140000000000001</v>
      </c>
      <c r="O209" s="1">
        <v>3.0960000000000001</v>
      </c>
      <c r="P209" s="16">
        <v>2.9060000000000001</v>
      </c>
      <c r="Q209" s="16">
        <v>0.59200000000000008</v>
      </c>
      <c r="R209" s="16">
        <v>0.78200000000000003</v>
      </c>
      <c r="S209" s="16">
        <f t="shared" si="9"/>
        <v>-0.18999999999999995</v>
      </c>
      <c r="T209" s="17">
        <v>0</v>
      </c>
      <c r="U209" s="17">
        <f>+IF(S209&gt;=0,IF(S209&gt;=[1]Negatives!Q$45,1,0),0)</f>
        <v>0</v>
      </c>
      <c r="V209" s="17">
        <f>+IF(S209&lt;=0,IF(S209&lt;=[1]Negatives!Q$46,1,0),0)</f>
        <v>0</v>
      </c>
      <c r="W209" s="16">
        <v>8.9999999999999993E-3</v>
      </c>
      <c r="X209" s="17">
        <f>+IF(W209&lt;&gt;"",IF(W209&gt;=[1]Negatives!T$45,1,0),"")</f>
        <v>0</v>
      </c>
      <c r="Y209" s="16">
        <v>8.0000000000000002E-3</v>
      </c>
      <c r="Z209" s="17">
        <f>+IF(Y209&lt;&gt;"",IF(Y209&gt;=[1]Negatives!V$45,1,0),"")</f>
        <v>0</v>
      </c>
      <c r="AA209" s="16">
        <v>8.0000000000000002E-3</v>
      </c>
      <c r="AB209" s="17">
        <f>+IF(AA209&lt;&gt;"",IF(AA209&gt;=[1]Negatives!X$45,1,0),"")</f>
        <v>0</v>
      </c>
      <c r="AC209" s="16">
        <v>8.0000000000000002E-3</v>
      </c>
      <c r="AD209" s="17">
        <f>+IF(AC209&lt;&gt;"",IF(AC209&gt;=[1]Negatives!Z$45,1,0),"")</f>
        <v>0</v>
      </c>
      <c r="AE209" s="16">
        <v>6.6000000000000003E-2</v>
      </c>
      <c r="AF209" s="16">
        <v>-0.45283018867924574</v>
      </c>
      <c r="AG209" s="16" t="s">
        <v>207</v>
      </c>
    </row>
    <row r="210" spans="1:45" x14ac:dyDescent="0.25">
      <c r="A210" s="1" t="s">
        <v>201</v>
      </c>
      <c r="B210" s="1">
        <v>2016</v>
      </c>
      <c r="C210" s="14" t="s">
        <v>206</v>
      </c>
      <c r="D210" s="1" t="s">
        <v>203</v>
      </c>
      <c r="E210" s="15" t="s">
        <v>204</v>
      </c>
      <c r="F210" s="1" t="s">
        <v>48</v>
      </c>
      <c r="G210" s="15" t="s">
        <v>205</v>
      </c>
      <c r="H210" s="8" t="s">
        <v>205</v>
      </c>
      <c r="I210" s="1" t="s">
        <v>295</v>
      </c>
      <c r="J210" s="1" t="s">
        <v>108</v>
      </c>
      <c r="K210" s="1" t="s">
        <v>108</v>
      </c>
      <c r="L210" s="15"/>
      <c r="M210" s="15" t="s">
        <v>56</v>
      </c>
      <c r="N210" s="1">
        <f t="shared" ref="N210:AG222" si="10">+N197</f>
        <v>2.8650000000000002</v>
      </c>
      <c r="O210" s="1">
        <f t="shared" si="10"/>
        <v>2.9620000000000002</v>
      </c>
      <c r="P210" s="1">
        <f t="shared" si="10"/>
        <v>2.9750000000000001</v>
      </c>
      <c r="Q210" s="1">
        <f t="shared" si="10"/>
        <v>0.10999999999999988</v>
      </c>
      <c r="R210" s="1">
        <f t="shared" si="10"/>
        <v>9.6999999999999975E-2</v>
      </c>
      <c r="S210" s="1">
        <f t="shared" si="10"/>
        <v>1.2999999999999901E-2</v>
      </c>
      <c r="T210" s="15">
        <f t="shared" si="10"/>
        <v>0</v>
      </c>
      <c r="U210" s="15">
        <f t="shared" si="10"/>
        <v>0</v>
      </c>
      <c r="V210" s="15">
        <f t="shared" si="10"/>
        <v>0</v>
      </c>
      <c r="W210" s="1">
        <f t="shared" si="10"/>
        <v>2.7349999999999999</v>
      </c>
      <c r="X210" s="1">
        <f t="shared" si="10"/>
        <v>1</v>
      </c>
      <c r="Y210" s="1">
        <f t="shared" si="10"/>
        <v>3.1880000000000002</v>
      </c>
      <c r="Z210" s="1">
        <f t="shared" si="10"/>
        <v>1</v>
      </c>
      <c r="AA210" s="1">
        <f t="shared" si="10"/>
        <v>3.5720000000000001</v>
      </c>
      <c r="AB210" s="1">
        <f t="shared" si="10"/>
        <v>1</v>
      </c>
      <c r="AC210" s="1">
        <f t="shared" si="10"/>
        <v>2.9660000000000002</v>
      </c>
      <c r="AD210" s="1">
        <f t="shared" si="10"/>
        <v>1</v>
      </c>
      <c r="AE210" s="1">
        <f t="shared" si="10"/>
        <v>3.4000000000000002E-2</v>
      </c>
      <c r="AF210" s="1">
        <f t="shared" si="10"/>
        <v>-2.8679245283018879</v>
      </c>
      <c r="AG210" s="1" t="str">
        <f t="shared" si="10"/>
        <v>Neg</v>
      </c>
    </row>
    <row r="211" spans="1:45" x14ac:dyDescent="0.25">
      <c r="A211" s="1" t="s">
        <v>201</v>
      </c>
      <c r="B211" s="1">
        <v>2016</v>
      </c>
      <c r="C211" s="14" t="s">
        <v>208</v>
      </c>
      <c r="D211" s="1" t="s">
        <v>203</v>
      </c>
      <c r="E211" s="15" t="s">
        <v>204</v>
      </c>
      <c r="F211" s="1" t="s">
        <v>48</v>
      </c>
      <c r="G211" s="15" t="s">
        <v>205</v>
      </c>
      <c r="H211" s="8" t="s">
        <v>205</v>
      </c>
      <c r="I211" s="1" t="s">
        <v>295</v>
      </c>
      <c r="J211" s="1" t="s">
        <v>108</v>
      </c>
      <c r="K211" s="1" t="s">
        <v>108</v>
      </c>
      <c r="L211" s="15"/>
      <c r="M211" s="15" t="s">
        <v>56</v>
      </c>
      <c r="N211" s="1">
        <f t="shared" si="10"/>
        <v>5.2999999999999999E-2</v>
      </c>
      <c r="O211" s="1">
        <f t="shared" si="10"/>
        <v>1.704</v>
      </c>
      <c r="P211" s="1">
        <f t="shared" si="10"/>
        <v>3.1640000000000001</v>
      </c>
      <c r="Q211" s="1">
        <f t="shared" si="10"/>
        <v>3.1110000000000002</v>
      </c>
      <c r="R211" s="1">
        <f t="shared" si="10"/>
        <v>1.651</v>
      </c>
      <c r="S211" s="1">
        <f t="shared" si="10"/>
        <v>1.4600000000000002</v>
      </c>
      <c r="T211" s="15">
        <f t="shared" si="10"/>
        <v>1</v>
      </c>
      <c r="U211" s="15">
        <f t="shared" si="10"/>
        <v>1</v>
      </c>
      <c r="V211" s="15">
        <f t="shared" si="10"/>
        <v>0</v>
      </c>
      <c r="W211" s="1">
        <f t="shared" si="10"/>
        <v>3.0649999999999999</v>
      </c>
      <c r="X211" s="1">
        <f t="shared" si="10"/>
        <v>1</v>
      </c>
      <c r="Y211" s="1">
        <f t="shared" si="10"/>
        <v>2.9129999999999998</v>
      </c>
      <c r="Z211" s="1">
        <f t="shared" si="10"/>
        <v>1</v>
      </c>
      <c r="AA211" s="1">
        <f t="shared" si="10"/>
        <v>1.821</v>
      </c>
      <c r="AB211" s="1">
        <f t="shared" si="10"/>
        <v>1</v>
      </c>
      <c r="AC211" s="1">
        <f t="shared" si="10"/>
        <v>1.0049999999999999</v>
      </c>
      <c r="AD211" s="1">
        <f t="shared" si="10"/>
        <v>1</v>
      </c>
      <c r="AE211" s="1">
        <f t="shared" si="10"/>
        <v>3.6000000000000004E-2</v>
      </c>
      <c r="AF211" s="1">
        <f t="shared" si="10"/>
        <v>-2.7169811320754729</v>
      </c>
      <c r="AG211" s="1" t="str">
        <f t="shared" si="10"/>
        <v>Neg</v>
      </c>
    </row>
    <row r="212" spans="1:45" x14ac:dyDescent="0.25">
      <c r="A212" s="1" t="s">
        <v>201</v>
      </c>
      <c r="B212" s="1">
        <v>2016</v>
      </c>
      <c r="C212" s="14" t="s">
        <v>209</v>
      </c>
      <c r="D212" s="1" t="s">
        <v>203</v>
      </c>
      <c r="E212" s="15" t="s">
        <v>204</v>
      </c>
      <c r="F212" s="1" t="s">
        <v>48</v>
      </c>
      <c r="G212" s="15" t="s">
        <v>205</v>
      </c>
      <c r="H212" s="8" t="s">
        <v>205</v>
      </c>
      <c r="I212" s="1" t="s">
        <v>295</v>
      </c>
      <c r="J212" s="1" t="s">
        <v>108</v>
      </c>
      <c r="K212" s="1" t="s">
        <v>108</v>
      </c>
      <c r="L212" s="15"/>
      <c r="M212" s="15" t="s">
        <v>56</v>
      </c>
      <c r="N212" s="1">
        <f t="shared" si="10"/>
        <v>7.0999999999999994E-2</v>
      </c>
      <c r="O212" s="1">
        <f t="shared" si="10"/>
        <v>2.9279999999999999</v>
      </c>
      <c r="P212" s="1">
        <f t="shared" si="10"/>
        <v>3.1930000000000001</v>
      </c>
      <c r="Q212" s="1">
        <f t="shared" si="10"/>
        <v>3.1219999999999999</v>
      </c>
      <c r="R212" s="1">
        <f t="shared" si="10"/>
        <v>2.8569999999999998</v>
      </c>
      <c r="S212" s="1">
        <f t="shared" si="10"/>
        <v>0.26500000000000012</v>
      </c>
      <c r="T212" s="15">
        <f t="shared" si="10"/>
        <v>0</v>
      </c>
      <c r="U212" s="15">
        <f t="shared" si="10"/>
        <v>0</v>
      </c>
      <c r="V212" s="15">
        <f t="shared" si="10"/>
        <v>0</v>
      </c>
      <c r="W212" s="1">
        <f t="shared" si="10"/>
        <v>3.0390000000000001</v>
      </c>
      <c r="X212" s="1">
        <f t="shared" si="10"/>
        <v>1</v>
      </c>
      <c r="Y212" s="1">
        <f t="shared" si="10"/>
        <v>3.0790000000000002</v>
      </c>
      <c r="Z212" s="1">
        <f t="shared" si="10"/>
        <v>1</v>
      </c>
      <c r="AA212" s="1">
        <f t="shared" si="10"/>
        <v>2.8439999999999999</v>
      </c>
      <c r="AB212" s="1">
        <f t="shared" si="10"/>
        <v>1</v>
      </c>
      <c r="AC212" s="1">
        <f t="shared" si="10"/>
        <v>2.88</v>
      </c>
      <c r="AD212" s="1">
        <f t="shared" si="10"/>
        <v>1</v>
      </c>
      <c r="AE212" s="1">
        <f t="shared" si="10"/>
        <v>3.8000000000000006E-2</v>
      </c>
      <c r="AF212" s="1">
        <f t="shared" si="10"/>
        <v>-2.5660377358490574</v>
      </c>
      <c r="AG212" s="1" t="str">
        <f t="shared" si="10"/>
        <v>Neg</v>
      </c>
    </row>
    <row r="213" spans="1:45" x14ac:dyDescent="0.25">
      <c r="A213" s="1" t="s">
        <v>201</v>
      </c>
      <c r="B213" s="1">
        <v>2016</v>
      </c>
      <c r="C213" s="14" t="s">
        <v>210</v>
      </c>
      <c r="D213" s="1" t="s">
        <v>203</v>
      </c>
      <c r="E213" s="15" t="s">
        <v>204</v>
      </c>
      <c r="F213" s="1" t="s">
        <v>48</v>
      </c>
      <c r="G213" s="15" t="s">
        <v>205</v>
      </c>
      <c r="H213" s="8" t="s">
        <v>205</v>
      </c>
      <c r="I213" s="1" t="s">
        <v>295</v>
      </c>
      <c r="J213" s="1" t="s">
        <v>108</v>
      </c>
      <c r="K213" s="1" t="s">
        <v>108</v>
      </c>
      <c r="L213" s="15"/>
      <c r="M213" s="15" t="s">
        <v>56</v>
      </c>
      <c r="N213" s="1">
        <f t="shared" si="10"/>
        <v>1.829</v>
      </c>
      <c r="O213" s="1">
        <f t="shared" si="10"/>
        <v>2.5019999999999998</v>
      </c>
      <c r="P213" s="1">
        <f t="shared" si="10"/>
        <v>3.0630000000000002</v>
      </c>
      <c r="Q213" s="1">
        <f t="shared" si="10"/>
        <v>1.2340000000000002</v>
      </c>
      <c r="R213" s="1">
        <f t="shared" si="10"/>
        <v>0.67299999999999982</v>
      </c>
      <c r="S213" s="1">
        <f t="shared" si="10"/>
        <v>0.56100000000000039</v>
      </c>
      <c r="T213" s="15">
        <f t="shared" si="10"/>
        <v>1</v>
      </c>
      <c r="U213" s="15">
        <f t="shared" si="10"/>
        <v>1</v>
      </c>
      <c r="V213" s="15">
        <f t="shared" si="10"/>
        <v>0</v>
      </c>
      <c r="W213" s="1">
        <f t="shared" si="10"/>
        <v>3.04</v>
      </c>
      <c r="X213" s="1">
        <f t="shared" si="10"/>
        <v>1</v>
      </c>
      <c r="Y213" s="1">
        <f t="shared" si="10"/>
        <v>2.89</v>
      </c>
      <c r="Z213" s="1">
        <f t="shared" si="10"/>
        <v>1</v>
      </c>
      <c r="AA213" s="1">
        <f t="shared" si="10"/>
        <v>1.958</v>
      </c>
      <c r="AB213" s="1">
        <f t="shared" si="10"/>
        <v>1</v>
      </c>
      <c r="AC213" s="1">
        <f t="shared" si="10"/>
        <v>2.1800000000000002</v>
      </c>
      <c r="AD213" s="1">
        <f t="shared" si="10"/>
        <v>1</v>
      </c>
      <c r="AE213" s="1">
        <f t="shared" si="10"/>
        <v>6.5000000000000002E-2</v>
      </c>
      <c r="AF213" s="1">
        <f t="shared" si="10"/>
        <v>-0.52830188679245338</v>
      </c>
      <c r="AG213" s="1" t="str">
        <f t="shared" si="10"/>
        <v>Neg</v>
      </c>
    </row>
    <row r="214" spans="1:45" x14ac:dyDescent="0.25">
      <c r="A214" s="1" t="s">
        <v>201</v>
      </c>
      <c r="B214" s="1">
        <v>2016</v>
      </c>
      <c r="C214" s="14" t="s">
        <v>211</v>
      </c>
      <c r="D214" s="1" t="s">
        <v>212</v>
      </c>
      <c r="E214" s="15" t="s">
        <v>213</v>
      </c>
      <c r="F214" s="1" t="s">
        <v>48</v>
      </c>
      <c r="G214" s="15" t="s">
        <v>205</v>
      </c>
      <c r="H214" s="8" t="s">
        <v>205</v>
      </c>
      <c r="I214" s="1" t="s">
        <v>295</v>
      </c>
      <c r="J214" s="1" t="s">
        <v>108</v>
      </c>
      <c r="K214" s="1" t="s">
        <v>108</v>
      </c>
      <c r="L214" s="15"/>
      <c r="M214" s="15" t="s">
        <v>56</v>
      </c>
      <c r="N214" s="1">
        <f t="shared" si="10"/>
        <v>7.5999999999999998E-2</v>
      </c>
      <c r="O214" s="1">
        <f t="shared" si="10"/>
        <v>2.9550000000000001</v>
      </c>
      <c r="P214" s="1">
        <f t="shared" si="10"/>
        <v>3.0840000000000001</v>
      </c>
      <c r="Q214" s="1">
        <f t="shared" si="10"/>
        <v>3.008</v>
      </c>
      <c r="R214" s="1">
        <f t="shared" si="10"/>
        <v>2.879</v>
      </c>
      <c r="S214" s="1">
        <f t="shared" si="10"/>
        <v>0.129</v>
      </c>
      <c r="T214" s="15">
        <f t="shared" si="10"/>
        <v>0</v>
      </c>
      <c r="U214" s="15">
        <f t="shared" si="10"/>
        <v>0</v>
      </c>
      <c r="V214" s="15">
        <f t="shared" si="10"/>
        <v>0</v>
      </c>
      <c r="W214" s="1">
        <f t="shared" si="10"/>
        <v>2.9249999999999998</v>
      </c>
      <c r="X214" s="1">
        <f t="shared" si="10"/>
        <v>1</v>
      </c>
      <c r="Y214" s="1">
        <f t="shared" si="10"/>
        <v>2.98</v>
      </c>
      <c r="Z214" s="1">
        <f t="shared" si="10"/>
        <v>1</v>
      </c>
      <c r="AA214" s="1">
        <f t="shared" si="10"/>
        <v>2.4319999999999999</v>
      </c>
      <c r="AB214" s="1">
        <f t="shared" si="10"/>
        <v>1</v>
      </c>
      <c r="AC214" s="1">
        <f t="shared" si="10"/>
        <v>2.403</v>
      </c>
      <c r="AD214" s="1">
        <f t="shared" si="10"/>
        <v>1</v>
      </c>
      <c r="AE214" s="1">
        <f t="shared" si="10"/>
        <v>0.69599999999999995</v>
      </c>
      <c r="AF214" s="1">
        <f t="shared" si="10"/>
        <v>47.094339622641513</v>
      </c>
      <c r="AG214" s="1" t="str">
        <f t="shared" si="10"/>
        <v>DUD</v>
      </c>
    </row>
    <row r="215" spans="1:45" x14ac:dyDescent="0.25">
      <c r="A215" s="1" t="s">
        <v>201</v>
      </c>
      <c r="B215" s="1">
        <v>2016</v>
      </c>
      <c r="C215" s="14" t="s">
        <v>215</v>
      </c>
      <c r="D215" s="1" t="s">
        <v>212</v>
      </c>
      <c r="E215" s="15" t="s">
        <v>213</v>
      </c>
      <c r="F215" s="1" t="s">
        <v>48</v>
      </c>
      <c r="G215" s="15" t="s">
        <v>205</v>
      </c>
      <c r="H215" s="8" t="s">
        <v>205</v>
      </c>
      <c r="I215" s="1" t="s">
        <v>295</v>
      </c>
      <c r="J215" s="1" t="s">
        <v>108</v>
      </c>
      <c r="K215" s="1" t="s">
        <v>108</v>
      </c>
      <c r="L215" s="15"/>
      <c r="M215" s="15" t="s">
        <v>56</v>
      </c>
      <c r="N215" s="1">
        <f t="shared" si="10"/>
        <v>0.03</v>
      </c>
      <c r="O215" s="1">
        <f t="shared" si="10"/>
        <v>2.4510000000000001</v>
      </c>
      <c r="P215" s="1">
        <f t="shared" si="10"/>
        <v>3.2320000000000002</v>
      </c>
      <c r="Q215" s="1">
        <f t="shared" si="10"/>
        <v>3.2020000000000004</v>
      </c>
      <c r="R215" s="1">
        <f t="shared" si="10"/>
        <v>2.4210000000000003</v>
      </c>
      <c r="S215" s="1">
        <f t="shared" si="10"/>
        <v>0.78100000000000014</v>
      </c>
      <c r="T215" s="15">
        <f t="shared" si="10"/>
        <v>1</v>
      </c>
      <c r="U215" s="15">
        <f t="shared" si="10"/>
        <v>1</v>
      </c>
      <c r="V215" s="15">
        <f t="shared" si="10"/>
        <v>0</v>
      </c>
      <c r="W215" s="1">
        <f t="shared" si="10"/>
        <v>3.2109999999999999</v>
      </c>
      <c r="X215" s="1">
        <f t="shared" si="10"/>
        <v>1</v>
      </c>
      <c r="Y215" s="1">
        <f t="shared" si="10"/>
        <v>2.8460000000000001</v>
      </c>
      <c r="Z215" s="1">
        <f t="shared" si="10"/>
        <v>1</v>
      </c>
      <c r="AA215" s="1">
        <f t="shared" si="10"/>
        <v>0.73</v>
      </c>
      <c r="AB215" s="1">
        <f t="shared" si="10"/>
        <v>0</v>
      </c>
      <c r="AC215" s="1">
        <f t="shared" si="10"/>
        <v>0.67600000000000005</v>
      </c>
      <c r="AD215" s="1">
        <f t="shared" si="10"/>
        <v>1</v>
      </c>
      <c r="AE215" s="1">
        <f t="shared" si="10"/>
        <v>2.8000000000000001E-2</v>
      </c>
      <c r="AF215" s="1">
        <f t="shared" si="10"/>
        <v>-3.3207547169811336</v>
      </c>
      <c r="AG215" s="1" t="str">
        <f t="shared" si="10"/>
        <v>Neg</v>
      </c>
    </row>
    <row r="216" spans="1:45" x14ac:dyDescent="0.25">
      <c r="A216" s="1" t="s">
        <v>201</v>
      </c>
      <c r="B216" s="1">
        <v>2016</v>
      </c>
      <c r="C216" s="14" t="s">
        <v>216</v>
      </c>
      <c r="D216" s="1" t="s">
        <v>212</v>
      </c>
      <c r="E216" s="15" t="s">
        <v>213</v>
      </c>
      <c r="F216" s="1" t="s">
        <v>48</v>
      </c>
      <c r="G216" s="15" t="s">
        <v>205</v>
      </c>
      <c r="H216" s="8" t="s">
        <v>205</v>
      </c>
      <c r="I216" s="1" t="s">
        <v>295</v>
      </c>
      <c r="J216" s="1" t="s">
        <v>108</v>
      </c>
      <c r="K216" s="1" t="s">
        <v>108</v>
      </c>
      <c r="L216" s="15"/>
      <c r="M216" s="15" t="s">
        <v>56</v>
      </c>
      <c r="N216" s="1">
        <f t="shared" si="10"/>
        <v>3.4000000000000002E-2</v>
      </c>
      <c r="O216" s="1">
        <f t="shared" si="10"/>
        <v>0.19600000000000001</v>
      </c>
      <c r="P216" s="1">
        <f t="shared" si="10"/>
        <v>0.184</v>
      </c>
      <c r="Q216" s="1">
        <f t="shared" si="10"/>
        <v>0.15</v>
      </c>
      <c r="R216" s="1">
        <f t="shared" si="10"/>
        <v>0.16200000000000001</v>
      </c>
      <c r="S216" s="1">
        <f t="shared" si="10"/>
        <v>-1.2000000000000011E-2</v>
      </c>
      <c r="T216" s="15">
        <f t="shared" si="10"/>
        <v>0</v>
      </c>
      <c r="U216" s="15">
        <f t="shared" si="10"/>
        <v>0</v>
      </c>
      <c r="V216" s="15">
        <f t="shared" si="10"/>
        <v>0</v>
      </c>
      <c r="W216" s="1">
        <f t="shared" si="10"/>
        <v>5.6000000000000001E-2</v>
      </c>
      <c r="X216" s="1">
        <f t="shared" si="10"/>
        <v>0</v>
      </c>
      <c r="Y216" s="1">
        <f t="shared" si="10"/>
        <v>2.8000000000000001E-2</v>
      </c>
      <c r="Z216" s="1">
        <f t="shared" si="10"/>
        <v>0</v>
      </c>
      <c r="AA216" s="1">
        <f t="shared" si="10"/>
        <v>2.7E-2</v>
      </c>
      <c r="AB216" s="1">
        <f t="shared" si="10"/>
        <v>0</v>
      </c>
      <c r="AC216" s="1">
        <f t="shared" si="10"/>
        <v>2.9000000000000001E-2</v>
      </c>
      <c r="AD216" s="1">
        <f t="shared" si="10"/>
        <v>0</v>
      </c>
      <c r="AE216" s="1">
        <f t="shared" si="10"/>
        <v>3.6000000000000004E-2</v>
      </c>
      <c r="AF216" s="1">
        <f t="shared" si="10"/>
        <v>-2.7169811320754729</v>
      </c>
      <c r="AG216" s="1" t="str">
        <f t="shared" si="10"/>
        <v>Neg</v>
      </c>
    </row>
    <row r="217" spans="1:45" x14ac:dyDescent="0.25">
      <c r="A217" s="1" t="s">
        <v>201</v>
      </c>
      <c r="B217" s="1">
        <v>2016</v>
      </c>
      <c r="C217" s="14" t="s">
        <v>217</v>
      </c>
      <c r="D217" s="1" t="s">
        <v>212</v>
      </c>
      <c r="E217" s="15" t="s">
        <v>213</v>
      </c>
      <c r="F217" s="1" t="s">
        <v>48</v>
      </c>
      <c r="G217" s="15" t="s">
        <v>205</v>
      </c>
      <c r="H217" s="8" t="s">
        <v>205</v>
      </c>
      <c r="I217" s="1" t="s">
        <v>295</v>
      </c>
      <c r="J217" s="1" t="s">
        <v>108</v>
      </c>
      <c r="K217" s="1" t="s">
        <v>108</v>
      </c>
      <c r="L217" s="15"/>
      <c r="M217" s="15" t="s">
        <v>56</v>
      </c>
      <c r="N217" s="1">
        <f t="shared" si="10"/>
        <v>8.5999999999999993E-2</v>
      </c>
      <c r="O217" s="1">
        <f t="shared" si="10"/>
        <v>0.17100000000000001</v>
      </c>
      <c r="P217" s="1">
        <f t="shared" si="10"/>
        <v>3.0670000000000002</v>
      </c>
      <c r="Q217" s="1">
        <f t="shared" si="10"/>
        <v>2.9810000000000003</v>
      </c>
      <c r="R217" s="1">
        <f t="shared" si="10"/>
        <v>8.500000000000002E-2</v>
      </c>
      <c r="S217" s="1">
        <f t="shared" si="10"/>
        <v>2.8960000000000004</v>
      </c>
      <c r="T217" s="15">
        <f t="shared" si="10"/>
        <v>1</v>
      </c>
      <c r="U217" s="15">
        <f t="shared" si="10"/>
        <v>1</v>
      </c>
      <c r="V217" s="15">
        <f t="shared" si="10"/>
        <v>0</v>
      </c>
      <c r="W217" s="1">
        <f t="shared" si="10"/>
        <v>2.758</v>
      </c>
      <c r="X217" s="1">
        <f t="shared" si="10"/>
        <v>1</v>
      </c>
      <c r="Y217" s="1">
        <f t="shared" si="10"/>
        <v>3.0449999999999999</v>
      </c>
      <c r="Z217" s="1">
        <f t="shared" si="10"/>
        <v>1</v>
      </c>
      <c r="AA217" s="1">
        <f t="shared" si="10"/>
        <v>1.879</v>
      </c>
      <c r="AB217" s="1">
        <f t="shared" si="10"/>
        <v>1</v>
      </c>
      <c r="AC217" s="1">
        <f t="shared" si="10"/>
        <v>0.214</v>
      </c>
      <c r="AD217" s="1">
        <f t="shared" si="10"/>
        <v>0</v>
      </c>
      <c r="AE217" s="1">
        <f t="shared" si="10"/>
        <v>4.300000000000001E-2</v>
      </c>
      <c r="AF217" s="1">
        <f t="shared" si="10"/>
        <v>-2.1886792452830193</v>
      </c>
      <c r="AG217" s="1" t="str">
        <f t="shared" si="10"/>
        <v>Neg</v>
      </c>
    </row>
    <row r="218" spans="1:45" x14ac:dyDescent="0.25">
      <c r="A218" s="1" t="s">
        <v>201</v>
      </c>
      <c r="B218" s="1">
        <v>2016</v>
      </c>
      <c r="C218" s="14" t="s">
        <v>218</v>
      </c>
      <c r="D218" s="1" t="s">
        <v>135</v>
      </c>
      <c r="E218" s="13" t="s">
        <v>136</v>
      </c>
      <c r="F218" s="1" t="s">
        <v>48</v>
      </c>
      <c r="G218" s="15" t="s">
        <v>205</v>
      </c>
      <c r="H218" s="8" t="s">
        <v>205</v>
      </c>
      <c r="I218" s="1" t="s">
        <v>295</v>
      </c>
      <c r="J218" s="1" t="s">
        <v>108</v>
      </c>
      <c r="K218" s="1" t="s">
        <v>108</v>
      </c>
      <c r="L218" s="15"/>
      <c r="M218" s="15" t="s">
        <v>56</v>
      </c>
      <c r="N218" s="1">
        <f t="shared" si="10"/>
        <v>0.20599999999999999</v>
      </c>
      <c r="O218" s="1">
        <f t="shared" si="10"/>
        <v>2.8540000000000001</v>
      </c>
      <c r="P218" s="1">
        <f t="shared" si="10"/>
        <v>3.0169999999999999</v>
      </c>
      <c r="Q218" s="1">
        <f t="shared" si="10"/>
        <v>2.8109999999999999</v>
      </c>
      <c r="R218" s="1">
        <f t="shared" si="10"/>
        <v>2.6480000000000001</v>
      </c>
      <c r="S218" s="1">
        <f t="shared" si="10"/>
        <v>0.16299999999999981</v>
      </c>
      <c r="T218" s="15">
        <f t="shared" si="10"/>
        <v>0</v>
      </c>
      <c r="U218" s="15">
        <f t="shared" si="10"/>
        <v>0</v>
      </c>
      <c r="V218" s="15">
        <f t="shared" si="10"/>
        <v>0</v>
      </c>
      <c r="W218" s="1">
        <f t="shared" si="10"/>
        <v>3.0579999999999998</v>
      </c>
      <c r="X218" s="1">
        <f t="shared" si="10"/>
        <v>1</v>
      </c>
      <c r="Y218" s="1">
        <f t="shared" si="10"/>
        <v>2.9580000000000002</v>
      </c>
      <c r="Z218" s="1">
        <f t="shared" si="10"/>
        <v>1</v>
      </c>
      <c r="AA218" s="1">
        <f t="shared" si="10"/>
        <v>3.246</v>
      </c>
      <c r="AB218" s="1">
        <f t="shared" si="10"/>
        <v>1</v>
      </c>
      <c r="AC218" s="1">
        <f t="shared" si="10"/>
        <v>1.915</v>
      </c>
      <c r="AD218" s="1">
        <f t="shared" si="10"/>
        <v>1</v>
      </c>
      <c r="AE218" s="1">
        <f t="shared" si="10"/>
        <v>2.9999999999999995E-2</v>
      </c>
      <c r="AF218" s="1">
        <f t="shared" si="10"/>
        <v>-3.1698113207547181</v>
      </c>
      <c r="AG218" s="1" t="str">
        <f t="shared" si="10"/>
        <v>Neg</v>
      </c>
    </row>
    <row r="219" spans="1:45" x14ac:dyDescent="0.25">
      <c r="A219" s="1" t="s">
        <v>201</v>
      </c>
      <c r="B219" s="1">
        <v>2016</v>
      </c>
      <c r="C219" s="14" t="s">
        <v>220</v>
      </c>
      <c r="D219" s="1" t="s">
        <v>135</v>
      </c>
      <c r="E219" s="13" t="s">
        <v>136</v>
      </c>
      <c r="F219" s="1" t="s">
        <v>48</v>
      </c>
      <c r="G219" s="15" t="s">
        <v>205</v>
      </c>
      <c r="H219" s="8" t="s">
        <v>205</v>
      </c>
      <c r="I219" s="1" t="s">
        <v>295</v>
      </c>
      <c r="J219" s="1" t="s">
        <v>108</v>
      </c>
      <c r="K219" s="1" t="s">
        <v>108</v>
      </c>
      <c r="L219" s="15"/>
      <c r="M219" s="15" t="s">
        <v>56</v>
      </c>
      <c r="N219" s="1">
        <f t="shared" si="10"/>
        <v>0.33100000000000002</v>
      </c>
      <c r="O219" s="1">
        <f t="shared" si="10"/>
        <v>3.0939999999999999</v>
      </c>
      <c r="P219" s="1">
        <f t="shared" si="10"/>
        <v>2.9980000000000002</v>
      </c>
      <c r="Q219" s="1">
        <f t="shared" si="10"/>
        <v>2.6670000000000003</v>
      </c>
      <c r="R219" s="1">
        <f t="shared" si="10"/>
        <v>2.7629999999999999</v>
      </c>
      <c r="S219" s="1">
        <f t="shared" si="10"/>
        <v>-9.5999999999999641E-2</v>
      </c>
      <c r="T219" s="15">
        <f t="shared" si="10"/>
        <v>0</v>
      </c>
      <c r="U219" s="15">
        <f t="shared" si="10"/>
        <v>0</v>
      </c>
      <c r="V219" s="15">
        <f t="shared" si="10"/>
        <v>0</v>
      </c>
      <c r="W219" s="1">
        <f t="shared" si="10"/>
        <v>7.0000000000000001E-3</v>
      </c>
      <c r="X219" s="1">
        <f t="shared" si="10"/>
        <v>0</v>
      </c>
      <c r="Y219" s="1">
        <f t="shared" si="10"/>
        <v>8.0000000000000002E-3</v>
      </c>
      <c r="Z219" s="1">
        <f t="shared" si="10"/>
        <v>0</v>
      </c>
      <c r="AA219" s="1">
        <f t="shared" si="10"/>
        <v>7.0000000000000001E-3</v>
      </c>
      <c r="AB219" s="1">
        <f t="shared" si="10"/>
        <v>0</v>
      </c>
      <c r="AC219" s="1">
        <f t="shared" si="10"/>
        <v>7.0000000000000001E-3</v>
      </c>
      <c r="AD219" s="1">
        <f t="shared" si="10"/>
        <v>0</v>
      </c>
      <c r="AE219" s="1">
        <f t="shared" si="10"/>
        <v>5.6999999999999995E-2</v>
      </c>
      <c r="AF219" s="1">
        <f t="shared" si="10"/>
        <v>-1.1320754716981145</v>
      </c>
      <c r="AG219" s="1" t="str">
        <f t="shared" si="10"/>
        <v>Neg</v>
      </c>
    </row>
    <row r="220" spans="1:45" x14ac:dyDescent="0.25">
      <c r="A220" s="1" t="s">
        <v>201</v>
      </c>
      <c r="B220" s="1">
        <v>2016</v>
      </c>
      <c r="C220" s="14" t="s">
        <v>222</v>
      </c>
      <c r="D220" s="1" t="s">
        <v>135</v>
      </c>
      <c r="E220" s="13" t="s">
        <v>136</v>
      </c>
      <c r="F220" s="1" t="s">
        <v>48</v>
      </c>
      <c r="G220" s="15" t="s">
        <v>205</v>
      </c>
      <c r="H220" s="8" t="s">
        <v>205</v>
      </c>
      <c r="I220" s="1" t="s">
        <v>295</v>
      </c>
      <c r="J220" s="1" t="s">
        <v>108</v>
      </c>
      <c r="K220" s="1" t="s">
        <v>108</v>
      </c>
      <c r="L220" s="15"/>
      <c r="M220" s="15" t="s">
        <v>56</v>
      </c>
      <c r="N220" s="1">
        <f t="shared" si="10"/>
        <v>0.755</v>
      </c>
      <c r="O220" s="1">
        <f t="shared" si="10"/>
        <v>3.1469999999999998</v>
      </c>
      <c r="P220" s="1">
        <f t="shared" si="10"/>
        <v>3.1360000000000001</v>
      </c>
      <c r="Q220" s="1">
        <f t="shared" si="10"/>
        <v>2.3810000000000002</v>
      </c>
      <c r="R220" s="1">
        <f t="shared" si="10"/>
        <v>2.3919999999999999</v>
      </c>
      <c r="S220" s="1">
        <f t="shared" si="10"/>
        <v>-1.0999999999999677E-2</v>
      </c>
      <c r="T220" s="15">
        <f t="shared" si="10"/>
        <v>0</v>
      </c>
      <c r="U220" s="15">
        <f t="shared" si="10"/>
        <v>0</v>
      </c>
      <c r="V220" s="15">
        <f t="shared" si="10"/>
        <v>0</v>
      </c>
      <c r="W220" s="1">
        <f t="shared" si="10"/>
        <v>3.149</v>
      </c>
      <c r="X220" s="1">
        <f t="shared" si="10"/>
        <v>1</v>
      </c>
      <c r="Y220" s="1">
        <f t="shared" si="10"/>
        <v>3.3849999999999998</v>
      </c>
      <c r="Z220" s="1">
        <f t="shared" si="10"/>
        <v>1</v>
      </c>
      <c r="AA220" s="1">
        <f t="shared" si="10"/>
        <v>3.121</v>
      </c>
      <c r="AB220" s="1">
        <f t="shared" si="10"/>
        <v>1</v>
      </c>
      <c r="AC220" s="1">
        <f t="shared" si="10"/>
        <v>3.298</v>
      </c>
      <c r="AD220" s="1">
        <f t="shared" si="10"/>
        <v>1</v>
      </c>
      <c r="AE220" s="1">
        <f t="shared" si="10"/>
        <v>0.187</v>
      </c>
      <c r="AF220" s="1">
        <f t="shared" si="10"/>
        <v>8.6792452830188687</v>
      </c>
      <c r="AG220" s="1" t="str">
        <f t="shared" si="10"/>
        <v>Neg</v>
      </c>
    </row>
    <row r="221" spans="1:45" x14ac:dyDescent="0.25">
      <c r="A221" s="1" t="s">
        <v>201</v>
      </c>
      <c r="B221" s="1">
        <v>2016</v>
      </c>
      <c r="C221" s="14" t="s">
        <v>224</v>
      </c>
      <c r="D221" s="1" t="s">
        <v>135</v>
      </c>
      <c r="E221" s="13" t="s">
        <v>136</v>
      </c>
      <c r="F221" s="1" t="s">
        <v>48</v>
      </c>
      <c r="G221" s="15" t="s">
        <v>205</v>
      </c>
      <c r="H221" s="8" t="s">
        <v>205</v>
      </c>
      <c r="I221" s="1" t="s">
        <v>295</v>
      </c>
      <c r="J221" s="1" t="s">
        <v>108</v>
      </c>
      <c r="K221" s="1" t="s">
        <v>108</v>
      </c>
      <c r="L221" s="15"/>
      <c r="M221" s="15" t="s">
        <v>56</v>
      </c>
      <c r="N221" s="1">
        <f t="shared" si="10"/>
        <v>0.13900000000000001</v>
      </c>
      <c r="O221" s="1">
        <f t="shared" si="10"/>
        <v>1.7609999999999999</v>
      </c>
      <c r="P221" s="1">
        <f t="shared" si="10"/>
        <v>3.1970000000000001</v>
      </c>
      <c r="Q221" s="1">
        <f t="shared" si="10"/>
        <v>3.0579999999999998</v>
      </c>
      <c r="R221" s="1">
        <f t="shared" si="10"/>
        <v>1.6219999999999999</v>
      </c>
      <c r="S221" s="1">
        <f t="shared" si="10"/>
        <v>1.4360000000000002</v>
      </c>
      <c r="T221" s="15">
        <f t="shared" si="10"/>
        <v>1</v>
      </c>
      <c r="U221" s="15">
        <f t="shared" si="10"/>
        <v>1</v>
      </c>
      <c r="V221" s="15">
        <f t="shared" si="10"/>
        <v>0</v>
      </c>
      <c r="W221" s="1">
        <f t="shared" si="10"/>
        <v>3.1469999999999998</v>
      </c>
      <c r="X221" s="1">
        <f t="shared" si="10"/>
        <v>1</v>
      </c>
      <c r="Y221" s="1">
        <f t="shared" si="10"/>
        <v>3.3380000000000001</v>
      </c>
      <c r="Z221" s="1">
        <f t="shared" si="10"/>
        <v>1</v>
      </c>
      <c r="AA221" s="1">
        <f t="shared" si="10"/>
        <v>3.0089999999999999</v>
      </c>
      <c r="AB221" s="1">
        <f t="shared" si="10"/>
        <v>1</v>
      </c>
      <c r="AC221" s="1">
        <f t="shared" si="10"/>
        <v>3.02</v>
      </c>
      <c r="AD221" s="1">
        <f t="shared" si="10"/>
        <v>1</v>
      </c>
      <c r="AE221" s="1">
        <f t="shared" si="10"/>
        <v>3.5000000000000003E-2</v>
      </c>
      <c r="AF221" s="1">
        <f t="shared" si="10"/>
        <v>-2.79245283018868</v>
      </c>
      <c r="AG221" s="1" t="str">
        <f t="shared" si="10"/>
        <v>Neg</v>
      </c>
    </row>
    <row r="222" spans="1:45" x14ac:dyDescent="0.25">
      <c r="A222" s="1" t="s">
        <v>201</v>
      </c>
      <c r="B222" s="1">
        <v>2016</v>
      </c>
      <c r="C222" s="14" t="s">
        <v>226</v>
      </c>
      <c r="D222" s="1" t="s">
        <v>135</v>
      </c>
      <c r="E222" s="13" t="s">
        <v>136</v>
      </c>
      <c r="F222" s="1" t="s">
        <v>48</v>
      </c>
      <c r="G222" s="15" t="s">
        <v>205</v>
      </c>
      <c r="H222" s="8" t="s">
        <v>205</v>
      </c>
      <c r="I222" s="1" t="s">
        <v>295</v>
      </c>
      <c r="J222" s="1" t="s">
        <v>108</v>
      </c>
      <c r="K222" s="1" t="s">
        <v>108</v>
      </c>
      <c r="L222" s="15"/>
      <c r="M222" s="15" t="s">
        <v>56</v>
      </c>
      <c r="N222" s="1">
        <f t="shared" si="10"/>
        <v>2.3140000000000001</v>
      </c>
      <c r="O222" s="1">
        <f t="shared" si="10"/>
        <v>3.0960000000000001</v>
      </c>
      <c r="P222" s="1">
        <f t="shared" si="10"/>
        <v>2.9060000000000001</v>
      </c>
      <c r="Q222" s="1">
        <f t="shared" si="10"/>
        <v>0.59200000000000008</v>
      </c>
      <c r="R222" s="1">
        <f t="shared" si="10"/>
        <v>0.78200000000000003</v>
      </c>
      <c r="S222" s="1">
        <f t="shared" si="10"/>
        <v>-0.18999999999999995</v>
      </c>
      <c r="T222" s="15">
        <f t="shared" si="10"/>
        <v>0</v>
      </c>
      <c r="U222" s="15">
        <f t="shared" si="10"/>
        <v>0</v>
      </c>
      <c r="V222" s="15">
        <f t="shared" si="10"/>
        <v>0</v>
      </c>
      <c r="W222" s="1">
        <f t="shared" si="10"/>
        <v>8.9999999999999993E-3</v>
      </c>
      <c r="X222" s="1">
        <f t="shared" si="10"/>
        <v>0</v>
      </c>
      <c r="Y222" s="1">
        <f t="shared" si="10"/>
        <v>8.0000000000000002E-3</v>
      </c>
      <c r="Z222" s="1">
        <f t="shared" si="10"/>
        <v>0</v>
      </c>
      <c r="AA222" s="1">
        <f t="shared" si="10"/>
        <v>8.0000000000000002E-3</v>
      </c>
      <c r="AB222" s="1">
        <f t="shared" si="10"/>
        <v>0</v>
      </c>
      <c r="AC222" s="1">
        <f t="shared" ref="AC222:AV222" si="11">+AC209</f>
        <v>8.0000000000000002E-3</v>
      </c>
      <c r="AD222" s="1">
        <f t="shared" si="11"/>
        <v>0</v>
      </c>
      <c r="AE222" s="1">
        <f t="shared" si="11"/>
        <v>6.6000000000000003E-2</v>
      </c>
      <c r="AF222" s="1">
        <f t="shared" si="11"/>
        <v>-0.45283018867924574</v>
      </c>
      <c r="AG222" s="1" t="str">
        <f t="shared" si="11"/>
        <v>Neg</v>
      </c>
    </row>
    <row r="223" spans="1:45" s="28" customFormat="1" x14ac:dyDescent="0.25">
      <c r="A223" s="28" t="s">
        <v>201</v>
      </c>
      <c r="B223" s="28">
        <v>2016</v>
      </c>
      <c r="C223" s="29" t="s">
        <v>206</v>
      </c>
      <c r="D223" s="28" t="s">
        <v>203</v>
      </c>
      <c r="E223" s="30" t="s">
        <v>204</v>
      </c>
      <c r="F223" s="28" t="s">
        <v>48</v>
      </c>
      <c r="G223" s="30" t="s">
        <v>205</v>
      </c>
      <c r="H223" s="7" t="s">
        <v>205</v>
      </c>
      <c r="I223" s="28" t="s">
        <v>295</v>
      </c>
      <c r="J223" s="28" t="s">
        <v>116</v>
      </c>
      <c r="K223" s="28" t="s">
        <v>116</v>
      </c>
      <c r="L223" s="30" t="s">
        <v>296</v>
      </c>
      <c r="M223" s="30" t="s">
        <v>54</v>
      </c>
      <c r="N223" s="28">
        <v>0.49199999999999999</v>
      </c>
      <c r="O223" s="28">
        <v>3.1179999999999999</v>
      </c>
      <c r="P223" s="31">
        <v>3.181</v>
      </c>
      <c r="Q223" s="31">
        <v>2.6890000000000001</v>
      </c>
      <c r="R223" s="31">
        <v>2.6259999999999999</v>
      </c>
      <c r="S223" s="31">
        <f>+P223-O223</f>
        <v>6.3000000000000167E-2</v>
      </c>
      <c r="T223" s="32">
        <v>1</v>
      </c>
      <c r="U223" s="32">
        <f>+IF(S223&gt;=0,IF(S223&gt;=[1]Negatives!Q$45,1,0),0)</f>
        <v>0</v>
      </c>
      <c r="V223" s="32">
        <f>+IF(S223&lt;=0,IF(S223&lt;=[1]Negatives!Q$46,1,0),0)</f>
        <v>0</v>
      </c>
      <c r="W223" s="28">
        <v>3.1240000000000001</v>
      </c>
      <c r="X223" s="33">
        <f>+IF(W223&lt;&gt;"",IF(W223&gt;=[1]Negatives!T$45,1,0),"")</f>
        <v>1</v>
      </c>
      <c r="Y223" s="31">
        <v>3.0840000000000001</v>
      </c>
      <c r="Z223" s="33">
        <f>+IF(Y223&lt;&gt;"",IF(Y223&gt;=[1]Negatives!V$45,1,0),"")</f>
        <v>1</v>
      </c>
      <c r="AA223" s="31">
        <v>2.9049999999999998</v>
      </c>
      <c r="AB223" s="33">
        <f>+IF(AA223&lt;&gt;"",IF(AA223&gt;=[1]Negatives!X$45,1,0),"")</f>
        <v>1</v>
      </c>
      <c r="AC223" s="31">
        <v>2.9660000000000002</v>
      </c>
      <c r="AD223" s="33">
        <f>+IF(AC223&lt;&gt;"",IF(AC223&gt;=[1]Negatives!Z$45,1,0),"")</f>
        <v>1</v>
      </c>
      <c r="AE223" s="31"/>
      <c r="AF223" s="31"/>
      <c r="AG223" s="31"/>
      <c r="AH223" s="28">
        <v>3414</v>
      </c>
      <c r="AI223" s="28">
        <v>6</v>
      </c>
      <c r="AJ223" s="28" t="s">
        <v>55</v>
      </c>
      <c r="AK223" s="28">
        <v>11</v>
      </c>
      <c r="AL223" s="28" t="s">
        <v>55</v>
      </c>
      <c r="AM223" s="28" t="s">
        <v>55</v>
      </c>
      <c r="AN223" s="28">
        <v>4</v>
      </c>
      <c r="AO223" s="28" t="s">
        <v>55</v>
      </c>
      <c r="AP223" s="28" t="s">
        <v>56</v>
      </c>
      <c r="AQ223" s="28">
        <v>7.5</v>
      </c>
      <c r="AR223" s="28" t="s">
        <v>55</v>
      </c>
      <c r="AS223" s="28" t="s">
        <v>56</v>
      </c>
    </row>
    <row r="224" spans="1:45" s="28" customFormat="1" x14ac:dyDescent="0.25">
      <c r="A224" s="28" t="s">
        <v>201</v>
      </c>
      <c r="B224" s="28">
        <v>2016</v>
      </c>
      <c r="C224" s="29" t="s">
        <v>208</v>
      </c>
      <c r="D224" s="28" t="s">
        <v>203</v>
      </c>
      <c r="E224" s="30" t="s">
        <v>204</v>
      </c>
      <c r="F224" s="28" t="s">
        <v>48</v>
      </c>
      <c r="G224" s="30" t="s">
        <v>205</v>
      </c>
      <c r="H224" s="7" t="s">
        <v>205</v>
      </c>
      <c r="I224" s="28" t="s">
        <v>295</v>
      </c>
      <c r="J224" s="28" t="s">
        <v>116</v>
      </c>
      <c r="K224" s="28" t="s">
        <v>116</v>
      </c>
      <c r="L224" s="30"/>
      <c r="M224" s="30" t="s">
        <v>56</v>
      </c>
      <c r="N224" s="28">
        <f t="shared" ref="N224:T225" si="12">+N198</f>
        <v>5.2999999999999999E-2</v>
      </c>
      <c r="O224" s="28">
        <f t="shared" si="12"/>
        <v>1.704</v>
      </c>
      <c r="P224" s="28">
        <f t="shared" si="12"/>
        <v>3.1640000000000001</v>
      </c>
      <c r="Q224" s="28">
        <f t="shared" si="12"/>
        <v>3.1110000000000002</v>
      </c>
      <c r="R224" s="28">
        <f t="shared" si="12"/>
        <v>1.651</v>
      </c>
      <c r="S224" s="28">
        <f t="shared" si="12"/>
        <v>1.4600000000000002</v>
      </c>
      <c r="T224" s="30">
        <f t="shared" si="12"/>
        <v>1</v>
      </c>
      <c r="U224" s="32">
        <f>+IF(S224&gt;=0,IF(S224&gt;=[1]Negatives!Q$45,1,0),0)</f>
        <v>1</v>
      </c>
      <c r="V224" s="32">
        <f>+IF(S224&lt;=0,IF(S224&lt;=[1]Negatives!Q$46,1,0),0)</f>
        <v>0</v>
      </c>
      <c r="W224" s="28">
        <f t="shared" ref="W224:AD225" si="13">+W198</f>
        <v>3.0649999999999999</v>
      </c>
      <c r="X224" s="28">
        <f t="shared" si="13"/>
        <v>1</v>
      </c>
      <c r="Y224" s="28">
        <f t="shared" si="13"/>
        <v>2.9129999999999998</v>
      </c>
      <c r="Z224" s="28">
        <f t="shared" si="13"/>
        <v>1</v>
      </c>
      <c r="AA224" s="28">
        <f t="shared" si="13"/>
        <v>1.821</v>
      </c>
      <c r="AB224" s="28">
        <f t="shared" si="13"/>
        <v>1</v>
      </c>
      <c r="AC224" s="28">
        <f t="shared" si="13"/>
        <v>1.0049999999999999</v>
      </c>
      <c r="AD224" s="28">
        <f t="shared" si="13"/>
        <v>1</v>
      </c>
      <c r="AE224" s="31"/>
      <c r="AF224" s="31"/>
      <c r="AG224" s="31"/>
      <c r="AH224" s="28">
        <v>4412</v>
      </c>
      <c r="AI224" s="28">
        <v>4</v>
      </c>
      <c r="AJ224" s="28" t="s">
        <v>56</v>
      </c>
      <c r="AK224" s="28">
        <v>16</v>
      </c>
      <c r="AL224" s="28" t="s">
        <v>55</v>
      </c>
      <c r="AM224" s="28" t="s">
        <v>55</v>
      </c>
      <c r="AN224" s="28">
        <v>10</v>
      </c>
      <c r="AO224" s="28" t="s">
        <v>55</v>
      </c>
      <c r="AP224" s="28" t="s">
        <v>56</v>
      </c>
      <c r="AQ224" s="28">
        <v>5</v>
      </c>
      <c r="AR224" s="28" t="s">
        <v>55</v>
      </c>
      <c r="AS224" s="28" t="s">
        <v>56</v>
      </c>
    </row>
    <row r="225" spans="1:45" s="28" customFormat="1" x14ac:dyDescent="0.25">
      <c r="A225" s="28" t="s">
        <v>201</v>
      </c>
      <c r="B225" s="28">
        <v>2016</v>
      </c>
      <c r="C225" s="29" t="s">
        <v>209</v>
      </c>
      <c r="D225" s="28" t="s">
        <v>203</v>
      </c>
      <c r="E225" s="30" t="s">
        <v>204</v>
      </c>
      <c r="F225" s="28" t="s">
        <v>48</v>
      </c>
      <c r="G225" s="30" t="s">
        <v>205</v>
      </c>
      <c r="H225" s="7" t="s">
        <v>205</v>
      </c>
      <c r="I225" s="28" t="s">
        <v>295</v>
      </c>
      <c r="J225" s="28" t="s">
        <v>116</v>
      </c>
      <c r="K225" s="28" t="s">
        <v>116</v>
      </c>
      <c r="L225" s="30"/>
      <c r="M225" s="30" t="s">
        <v>56</v>
      </c>
      <c r="N225" s="28">
        <f t="shared" si="12"/>
        <v>7.0999999999999994E-2</v>
      </c>
      <c r="O225" s="28">
        <f t="shared" si="12"/>
        <v>2.9279999999999999</v>
      </c>
      <c r="P225" s="28">
        <f t="shared" si="12"/>
        <v>3.1930000000000001</v>
      </c>
      <c r="Q225" s="28">
        <f t="shared" si="12"/>
        <v>3.1219999999999999</v>
      </c>
      <c r="R225" s="28">
        <f t="shared" si="12"/>
        <v>2.8569999999999998</v>
      </c>
      <c r="S225" s="28">
        <f t="shared" si="12"/>
        <v>0.26500000000000012</v>
      </c>
      <c r="T225" s="30">
        <f t="shared" si="12"/>
        <v>0</v>
      </c>
      <c r="U225" s="32">
        <f>+IF(S225&gt;=0,IF(S225&gt;=[1]Negatives!Q$45,1,0),0)</f>
        <v>0</v>
      </c>
      <c r="V225" s="32">
        <f>+IF(S225&lt;=0,IF(S225&lt;=[1]Negatives!Q$46,1,0),0)</f>
        <v>0</v>
      </c>
      <c r="W225" s="28">
        <f t="shared" si="13"/>
        <v>3.0390000000000001</v>
      </c>
      <c r="X225" s="28">
        <f t="shared" si="13"/>
        <v>1</v>
      </c>
      <c r="Y225" s="28">
        <f t="shared" si="13"/>
        <v>3.0790000000000002</v>
      </c>
      <c r="Z225" s="28">
        <f t="shared" si="13"/>
        <v>1</v>
      </c>
      <c r="AA225" s="28">
        <f t="shared" si="13"/>
        <v>2.8439999999999999</v>
      </c>
      <c r="AB225" s="28">
        <f t="shared" si="13"/>
        <v>1</v>
      </c>
      <c r="AC225" s="28">
        <f t="shared" si="13"/>
        <v>2.88</v>
      </c>
      <c r="AD225" s="28">
        <f t="shared" si="13"/>
        <v>1</v>
      </c>
      <c r="AE225" s="31"/>
      <c r="AF225" s="31"/>
      <c r="AG225" s="31"/>
      <c r="AH225" s="28">
        <v>6316</v>
      </c>
      <c r="AI225" s="28">
        <v>5</v>
      </c>
      <c r="AJ225" s="28" t="s">
        <v>55</v>
      </c>
      <c r="AK225" s="28">
        <v>25</v>
      </c>
      <c r="AL225" s="28" t="s">
        <v>55</v>
      </c>
      <c r="AM225" s="28" t="s">
        <v>55</v>
      </c>
      <c r="AN225" s="28">
        <v>7</v>
      </c>
      <c r="AO225" s="28" t="s">
        <v>55</v>
      </c>
      <c r="AP225" s="28" t="s">
        <v>56</v>
      </c>
      <c r="AQ225" s="28">
        <v>16</v>
      </c>
      <c r="AR225" s="28" t="s">
        <v>55</v>
      </c>
      <c r="AS225" s="28" t="s">
        <v>55</v>
      </c>
    </row>
    <row r="226" spans="1:45" s="28" customFormat="1" x14ac:dyDescent="0.25">
      <c r="A226" s="28" t="s">
        <v>201</v>
      </c>
      <c r="B226" s="28">
        <v>2016</v>
      </c>
      <c r="C226" s="29" t="s">
        <v>210</v>
      </c>
      <c r="D226" s="28" t="s">
        <v>203</v>
      </c>
      <c r="E226" s="30" t="s">
        <v>204</v>
      </c>
      <c r="F226" s="28" t="s">
        <v>48</v>
      </c>
      <c r="G226" s="30" t="s">
        <v>205</v>
      </c>
      <c r="H226" s="7" t="s">
        <v>205</v>
      </c>
      <c r="I226" s="28" t="s">
        <v>295</v>
      </c>
      <c r="J226" s="28" t="s">
        <v>116</v>
      </c>
      <c r="K226" s="28" t="s">
        <v>116</v>
      </c>
      <c r="L226" s="30" t="s">
        <v>297</v>
      </c>
      <c r="M226" s="30" t="s">
        <v>54</v>
      </c>
      <c r="N226" s="28">
        <v>3.3000000000000002E-2</v>
      </c>
      <c r="O226" s="28">
        <v>0.2</v>
      </c>
      <c r="P226" s="31">
        <v>1.9730000000000001</v>
      </c>
      <c r="Q226" s="31">
        <v>1.9400000000000002</v>
      </c>
      <c r="R226" s="31">
        <v>0.16700000000000001</v>
      </c>
      <c r="S226" s="31">
        <f>+P226-O226</f>
        <v>1.7730000000000001</v>
      </c>
      <c r="T226" s="32">
        <v>1</v>
      </c>
      <c r="U226" s="32">
        <f>+IF(S226&gt;=0,IF(S226&gt;=[1]Negatives!Q$45,1,0),0)</f>
        <v>1</v>
      </c>
      <c r="V226" s="32">
        <f>+IF(S226&lt;=0,IF(S226&lt;=[1]Negatives!Q$46,1,0),0)</f>
        <v>0</v>
      </c>
      <c r="W226" s="28">
        <v>1.119</v>
      </c>
      <c r="X226" s="33">
        <f>+IF(W226&lt;&gt;"",IF(W226&gt;=[1]Negatives!T$45,1,0),"")</f>
        <v>1</v>
      </c>
      <c r="Y226" s="31">
        <v>1.716</v>
      </c>
      <c r="Z226" s="33">
        <f>+IF(Y226&lt;&gt;"",IF(Y226&gt;=[1]Negatives!V$45,1,0),"")</f>
        <v>1</v>
      </c>
      <c r="AA226" s="31">
        <v>0.24399999999999999</v>
      </c>
      <c r="AB226" s="33">
        <f>+IF(AA226&lt;&gt;"",IF(AA226&gt;=[1]Negatives!X$45,1,0),"")</f>
        <v>0</v>
      </c>
      <c r="AC226" s="31">
        <v>0.40200000000000002</v>
      </c>
      <c r="AD226" s="33">
        <f>+IF(AC226&lt;&gt;"",IF(AC226&gt;=[1]Negatives!Z$45,1,0),"")</f>
        <v>0</v>
      </c>
      <c r="AE226" s="31"/>
      <c r="AF226" s="31"/>
      <c r="AG226" s="31"/>
      <c r="AH226" s="28">
        <v>7531</v>
      </c>
      <c r="AI226" s="28">
        <v>3</v>
      </c>
      <c r="AJ226" s="28" t="s">
        <v>56</v>
      </c>
      <c r="AK226" s="28">
        <v>10.5</v>
      </c>
      <c r="AL226" s="28" t="s">
        <v>55</v>
      </c>
      <c r="AM226" s="28" t="s">
        <v>55</v>
      </c>
      <c r="AN226" s="28">
        <v>3.5</v>
      </c>
      <c r="AO226" s="28" t="s">
        <v>55</v>
      </c>
      <c r="AP226" s="28" t="s">
        <v>56</v>
      </c>
      <c r="AQ226" s="28">
        <v>2.5</v>
      </c>
      <c r="AR226" s="28" t="s">
        <v>55</v>
      </c>
      <c r="AS226" s="28" t="s">
        <v>56</v>
      </c>
    </row>
    <row r="227" spans="1:45" s="28" customFormat="1" x14ac:dyDescent="0.25">
      <c r="A227" s="28" t="s">
        <v>201</v>
      </c>
      <c r="B227" s="28">
        <v>2016</v>
      </c>
      <c r="C227" s="29" t="s">
        <v>211</v>
      </c>
      <c r="D227" s="28" t="s">
        <v>212</v>
      </c>
      <c r="E227" s="30" t="s">
        <v>213</v>
      </c>
      <c r="F227" s="28" t="s">
        <v>48</v>
      </c>
      <c r="G227" s="30" t="s">
        <v>205</v>
      </c>
      <c r="H227" s="7" t="s">
        <v>205</v>
      </c>
      <c r="I227" s="28" t="s">
        <v>295</v>
      </c>
      <c r="J227" s="28" t="s">
        <v>116</v>
      </c>
      <c r="K227" s="28" t="s">
        <v>116</v>
      </c>
      <c r="L227" s="30" t="s">
        <v>298</v>
      </c>
      <c r="M227" s="30" t="s">
        <v>54</v>
      </c>
      <c r="N227" s="28">
        <v>5.3999999999999999E-2</v>
      </c>
      <c r="O227" s="28">
        <v>1.3</v>
      </c>
      <c r="P227" s="31">
        <v>3.0590000000000002</v>
      </c>
      <c r="Q227" s="31">
        <v>3.0050000000000003</v>
      </c>
      <c r="R227" s="31">
        <v>1.246</v>
      </c>
      <c r="S227" s="31">
        <f>+P227-O227</f>
        <v>1.7590000000000001</v>
      </c>
      <c r="T227" s="32">
        <v>1</v>
      </c>
      <c r="U227" s="32">
        <f>+IF(S227&gt;=0,IF(S227&gt;=[1]Negatives!Q$45,1,0),0)</f>
        <v>1</v>
      </c>
      <c r="V227" s="32">
        <f>+IF(S227&lt;=0,IF(S227&lt;=[1]Negatives!Q$46,1,0),0)</f>
        <v>0</v>
      </c>
      <c r="W227" s="28">
        <v>3.1779999999999999</v>
      </c>
      <c r="X227" s="33">
        <f>+IF(W227&lt;&gt;"",IF(W227&gt;=[1]Negatives!T$45,1,0),"")</f>
        <v>1</v>
      </c>
      <c r="Y227" s="31">
        <v>3.2429999999999999</v>
      </c>
      <c r="Z227" s="33">
        <f>+IF(Y227&lt;&gt;"",IF(Y227&gt;=[1]Negatives!V$45,1,0),"")</f>
        <v>1</v>
      </c>
      <c r="AA227" s="31">
        <v>1.169</v>
      </c>
      <c r="AB227" s="33">
        <f>+IF(AA227&lt;&gt;"",IF(AA227&gt;=[1]Negatives!X$45,1,0),"")</f>
        <v>0</v>
      </c>
      <c r="AC227" s="31">
        <v>2.887</v>
      </c>
      <c r="AD227" s="33">
        <f>+IF(AC227&lt;&gt;"",IF(AC227&gt;=[1]Negatives!Z$45,1,0),"")</f>
        <v>1</v>
      </c>
      <c r="AE227" s="31"/>
      <c r="AF227" s="31"/>
      <c r="AG227" s="31"/>
      <c r="AH227" s="28">
        <v>1035</v>
      </c>
      <c r="AI227" s="28">
        <v>3</v>
      </c>
      <c r="AJ227" s="28" t="s">
        <v>56</v>
      </c>
      <c r="AK227" s="28">
        <v>7.5</v>
      </c>
      <c r="AL227" s="28" t="s">
        <v>55</v>
      </c>
      <c r="AM227" s="28" t="s">
        <v>56</v>
      </c>
      <c r="AN227" s="28">
        <v>4</v>
      </c>
      <c r="AO227" s="28" t="s">
        <v>55</v>
      </c>
      <c r="AP227" s="28" t="s">
        <v>56</v>
      </c>
      <c r="AQ227" s="28">
        <v>5</v>
      </c>
      <c r="AR227" s="28" t="s">
        <v>55</v>
      </c>
      <c r="AS227" s="28" t="s">
        <v>56</v>
      </c>
    </row>
    <row r="228" spans="1:45" s="28" customFormat="1" x14ac:dyDescent="0.25">
      <c r="A228" s="28" t="s">
        <v>201</v>
      </c>
      <c r="B228" s="28">
        <v>2016</v>
      </c>
      <c r="C228" s="29" t="s">
        <v>215</v>
      </c>
      <c r="D228" s="28" t="s">
        <v>212</v>
      </c>
      <c r="E228" s="30" t="s">
        <v>213</v>
      </c>
      <c r="F228" s="28" t="s">
        <v>48</v>
      </c>
      <c r="G228" s="30" t="s">
        <v>205</v>
      </c>
      <c r="H228" s="7" t="s">
        <v>205</v>
      </c>
      <c r="I228" s="28" t="s">
        <v>295</v>
      </c>
      <c r="J228" s="28" t="s">
        <v>116</v>
      </c>
      <c r="K228" s="28" t="s">
        <v>116</v>
      </c>
      <c r="L228" s="30"/>
      <c r="M228" s="30" t="s">
        <v>56</v>
      </c>
      <c r="N228" s="28">
        <f t="shared" ref="N228:T229" si="14">+N215</f>
        <v>0.03</v>
      </c>
      <c r="O228" s="28">
        <f t="shared" si="14"/>
        <v>2.4510000000000001</v>
      </c>
      <c r="P228" s="28">
        <f t="shared" si="14"/>
        <v>3.2320000000000002</v>
      </c>
      <c r="Q228" s="28">
        <f t="shared" si="14"/>
        <v>3.2020000000000004</v>
      </c>
      <c r="R228" s="28">
        <f t="shared" si="14"/>
        <v>2.4210000000000003</v>
      </c>
      <c r="S228" s="28">
        <f t="shared" si="14"/>
        <v>0.78100000000000014</v>
      </c>
      <c r="T228" s="30">
        <f t="shared" si="14"/>
        <v>1</v>
      </c>
      <c r="U228" s="32">
        <f>+IF(S228&gt;=0,IF(S228&gt;=[1]Negatives!Q$45,1,0),0)</f>
        <v>1</v>
      </c>
      <c r="V228" s="32">
        <f>+IF(S228&lt;=0,IF(S228&lt;=[1]Negatives!Q$46,1,0),0)</f>
        <v>0</v>
      </c>
      <c r="W228" s="28">
        <f t="shared" ref="W228:AD229" si="15">+W215</f>
        <v>3.2109999999999999</v>
      </c>
      <c r="X228" s="28">
        <f t="shared" si="15"/>
        <v>1</v>
      </c>
      <c r="Y228" s="28">
        <f t="shared" si="15"/>
        <v>2.8460000000000001</v>
      </c>
      <c r="Z228" s="28">
        <f t="shared" si="15"/>
        <v>1</v>
      </c>
      <c r="AA228" s="28">
        <f t="shared" si="15"/>
        <v>0.73</v>
      </c>
      <c r="AB228" s="28">
        <f t="shared" si="15"/>
        <v>0</v>
      </c>
      <c r="AC228" s="28">
        <f t="shared" si="15"/>
        <v>0.67600000000000005</v>
      </c>
      <c r="AD228" s="28">
        <f t="shared" si="15"/>
        <v>1</v>
      </c>
      <c r="AE228" s="31"/>
      <c r="AF228" s="31"/>
      <c r="AG228" s="31"/>
      <c r="AH228" s="28">
        <v>7974</v>
      </c>
      <c r="AI228" s="28">
        <v>5</v>
      </c>
      <c r="AJ228" s="28" t="s">
        <v>55</v>
      </c>
      <c r="AK228" s="28">
        <v>16.5</v>
      </c>
      <c r="AL228" s="28" t="s">
        <v>55</v>
      </c>
      <c r="AM228" s="28" t="s">
        <v>55</v>
      </c>
      <c r="AN228" s="28">
        <v>2</v>
      </c>
      <c r="AO228" s="28" t="s">
        <v>55</v>
      </c>
      <c r="AP228" s="28" t="s">
        <v>56</v>
      </c>
      <c r="AQ228" s="28">
        <v>3</v>
      </c>
      <c r="AR228" s="28" t="s">
        <v>55</v>
      </c>
      <c r="AS228" s="28" t="s">
        <v>56</v>
      </c>
    </row>
    <row r="229" spans="1:45" s="28" customFormat="1" x14ac:dyDescent="0.25">
      <c r="A229" s="28" t="s">
        <v>201</v>
      </c>
      <c r="B229" s="28">
        <v>2016</v>
      </c>
      <c r="C229" s="29" t="s">
        <v>216</v>
      </c>
      <c r="D229" s="28" t="s">
        <v>212</v>
      </c>
      <c r="E229" s="30" t="s">
        <v>213</v>
      </c>
      <c r="F229" s="28" t="s">
        <v>48</v>
      </c>
      <c r="G229" s="30" t="s">
        <v>205</v>
      </c>
      <c r="H229" s="7" t="s">
        <v>205</v>
      </c>
      <c r="I229" s="28" t="s">
        <v>295</v>
      </c>
      <c r="J229" s="28" t="s">
        <v>116</v>
      </c>
      <c r="K229" s="28" t="s">
        <v>116</v>
      </c>
      <c r="L229" s="30"/>
      <c r="M229" s="30" t="s">
        <v>56</v>
      </c>
      <c r="N229" s="28">
        <f t="shared" si="14"/>
        <v>3.4000000000000002E-2</v>
      </c>
      <c r="O229" s="28">
        <f t="shared" si="14"/>
        <v>0.19600000000000001</v>
      </c>
      <c r="P229" s="28">
        <f t="shared" si="14"/>
        <v>0.184</v>
      </c>
      <c r="Q229" s="28">
        <f t="shared" si="14"/>
        <v>0.15</v>
      </c>
      <c r="R229" s="28">
        <f t="shared" si="14"/>
        <v>0.16200000000000001</v>
      </c>
      <c r="S229" s="28">
        <f t="shared" si="14"/>
        <v>-1.2000000000000011E-2</v>
      </c>
      <c r="T229" s="30">
        <f t="shared" si="14"/>
        <v>0</v>
      </c>
      <c r="U229" s="32">
        <f>+IF(S229&gt;=0,IF(S229&gt;=[1]Negatives!Q$45,1,0),0)</f>
        <v>0</v>
      </c>
      <c r="V229" s="32">
        <f>+IF(S229&lt;=0,IF(S229&lt;=[1]Negatives!Q$46,1,0),0)</f>
        <v>0</v>
      </c>
      <c r="W229" s="28">
        <f t="shared" si="15"/>
        <v>5.6000000000000001E-2</v>
      </c>
      <c r="X229" s="28">
        <f t="shared" si="15"/>
        <v>0</v>
      </c>
      <c r="Y229" s="28">
        <f t="shared" si="15"/>
        <v>2.8000000000000001E-2</v>
      </c>
      <c r="Z229" s="28">
        <f t="shared" si="15"/>
        <v>0</v>
      </c>
      <c r="AA229" s="28">
        <f t="shared" si="15"/>
        <v>2.7E-2</v>
      </c>
      <c r="AB229" s="28">
        <f t="shared" si="15"/>
        <v>0</v>
      </c>
      <c r="AC229" s="28">
        <f t="shared" si="15"/>
        <v>2.9000000000000001E-2</v>
      </c>
      <c r="AD229" s="28">
        <f t="shared" si="15"/>
        <v>0</v>
      </c>
      <c r="AE229" s="31"/>
      <c r="AF229" s="31"/>
      <c r="AG229" s="31"/>
      <c r="AH229" s="28">
        <v>8222</v>
      </c>
      <c r="AI229" s="28">
        <v>0</v>
      </c>
      <c r="AJ229" s="28" t="s">
        <v>56</v>
      </c>
      <c r="AK229" s="28">
        <v>0</v>
      </c>
      <c r="AL229" s="28" t="s">
        <v>56</v>
      </c>
      <c r="AM229" s="28" t="s">
        <v>56</v>
      </c>
      <c r="AN229" s="28">
        <v>0</v>
      </c>
      <c r="AO229" s="28" t="s">
        <v>56</v>
      </c>
      <c r="AP229" s="28" t="s">
        <v>56</v>
      </c>
      <c r="AQ229" s="28">
        <v>0</v>
      </c>
      <c r="AR229" s="28" t="s">
        <v>56</v>
      </c>
      <c r="AS229" s="28" t="s">
        <v>56</v>
      </c>
    </row>
    <row r="230" spans="1:45" s="28" customFormat="1" x14ac:dyDescent="0.25">
      <c r="A230" s="28" t="s">
        <v>201</v>
      </c>
      <c r="B230" s="28">
        <v>2016</v>
      </c>
      <c r="C230" s="29" t="s">
        <v>217</v>
      </c>
      <c r="D230" s="28" t="s">
        <v>212</v>
      </c>
      <c r="E230" s="30" t="s">
        <v>213</v>
      </c>
      <c r="F230" s="28" t="s">
        <v>48</v>
      </c>
      <c r="G230" s="30" t="s">
        <v>205</v>
      </c>
      <c r="H230" s="7" t="s">
        <v>205</v>
      </c>
      <c r="I230" s="28" t="s">
        <v>295</v>
      </c>
      <c r="J230" s="28" t="s">
        <v>116</v>
      </c>
      <c r="K230" s="28" t="s">
        <v>116</v>
      </c>
      <c r="L230" s="30" t="s">
        <v>299</v>
      </c>
      <c r="M230" s="30" t="s">
        <v>54</v>
      </c>
      <c r="N230" s="28">
        <v>0.13700000000000001</v>
      </c>
      <c r="O230" s="28">
        <v>3.008</v>
      </c>
      <c r="P230" s="31">
        <v>3.286</v>
      </c>
      <c r="Q230" s="31">
        <v>3.149</v>
      </c>
      <c r="R230" s="31">
        <v>2.871</v>
      </c>
      <c r="S230" s="31">
        <f>+P230-O230</f>
        <v>0.27800000000000002</v>
      </c>
      <c r="T230" s="32">
        <v>1</v>
      </c>
      <c r="U230" s="32">
        <f>+IF(S230&gt;=0,IF(S230&gt;=[1]Negatives!Q$45,1,0),0)</f>
        <v>0</v>
      </c>
      <c r="V230" s="32">
        <f>+IF(S230&lt;=0,IF(S230&lt;=[1]Negatives!Q$46,1,0),0)</f>
        <v>0</v>
      </c>
      <c r="W230" s="28">
        <v>3.125</v>
      </c>
      <c r="X230" s="33">
        <f>+IF(W230&lt;&gt;"",IF(W230&gt;=[1]Negatives!T$45,1,0),"")</f>
        <v>1</v>
      </c>
      <c r="Y230" s="31">
        <v>3.24</v>
      </c>
      <c r="Z230" s="33">
        <f>+IF(Y230&lt;&gt;"",IF(Y230&gt;=[1]Negatives!V$45,1,0),"")</f>
        <v>1</v>
      </c>
      <c r="AA230" s="31">
        <v>2.8959999999999999</v>
      </c>
      <c r="AB230" s="33">
        <f>+IF(AA230&lt;&gt;"",IF(AA230&gt;=[1]Negatives!X$45,1,0),"")</f>
        <v>1</v>
      </c>
      <c r="AC230" s="31">
        <v>2.4279999999999999</v>
      </c>
      <c r="AD230" s="33">
        <f>+IF(AC230&lt;&gt;"",IF(AC230&gt;=[1]Negatives!Z$45,1,0),"")</f>
        <v>1</v>
      </c>
      <c r="AE230" s="31"/>
      <c r="AF230" s="31"/>
      <c r="AG230" s="31"/>
      <c r="AH230" s="28">
        <v>9815</v>
      </c>
      <c r="AI230" s="28">
        <v>2</v>
      </c>
      <c r="AJ230" s="28" t="s">
        <v>56</v>
      </c>
      <c r="AK230" s="28">
        <v>5.5</v>
      </c>
      <c r="AL230" s="28" t="s">
        <v>55</v>
      </c>
      <c r="AM230" s="28" t="s">
        <v>56</v>
      </c>
      <c r="AN230" s="28">
        <v>3</v>
      </c>
      <c r="AO230" s="28" t="s">
        <v>55</v>
      </c>
      <c r="AP230" s="28" t="s">
        <v>56</v>
      </c>
      <c r="AQ230" s="28">
        <v>4</v>
      </c>
      <c r="AR230" s="28" t="s">
        <v>55</v>
      </c>
      <c r="AS230" s="28" t="s">
        <v>56</v>
      </c>
    </row>
    <row r="231" spans="1:45" s="28" customFormat="1" x14ac:dyDescent="0.25">
      <c r="A231" s="28" t="s">
        <v>201</v>
      </c>
      <c r="B231" s="28">
        <v>2016</v>
      </c>
      <c r="C231" s="29" t="s">
        <v>218</v>
      </c>
      <c r="D231" s="28" t="s">
        <v>135</v>
      </c>
      <c r="E231" s="13" t="s">
        <v>136</v>
      </c>
      <c r="F231" s="28" t="s">
        <v>48</v>
      </c>
      <c r="G231" s="30" t="s">
        <v>205</v>
      </c>
      <c r="H231" s="7" t="s">
        <v>205</v>
      </c>
      <c r="I231" s="28" t="s">
        <v>295</v>
      </c>
      <c r="J231" s="28" t="s">
        <v>116</v>
      </c>
      <c r="K231" s="28" t="s">
        <v>116</v>
      </c>
      <c r="L231" s="30"/>
      <c r="M231" s="30" t="s">
        <v>56</v>
      </c>
      <c r="N231" s="28">
        <f t="shared" ref="N231:T231" si="16">+N218</f>
        <v>0.20599999999999999</v>
      </c>
      <c r="O231" s="28">
        <f t="shared" si="16"/>
        <v>2.8540000000000001</v>
      </c>
      <c r="P231" s="28">
        <f t="shared" si="16"/>
        <v>3.0169999999999999</v>
      </c>
      <c r="Q231" s="28">
        <f t="shared" si="16"/>
        <v>2.8109999999999999</v>
      </c>
      <c r="R231" s="28">
        <f t="shared" si="16"/>
        <v>2.6480000000000001</v>
      </c>
      <c r="S231" s="28">
        <f t="shared" si="16"/>
        <v>0.16299999999999981</v>
      </c>
      <c r="T231" s="30">
        <f t="shared" si="16"/>
        <v>0</v>
      </c>
      <c r="U231" s="32">
        <f>+IF(S231&gt;=0,IF(S231&gt;=[1]Negatives!Q$45,1,0),0)</f>
        <v>0</v>
      </c>
      <c r="V231" s="32">
        <f>+IF(S231&lt;=0,IF(S231&lt;=[1]Negatives!Q$46,1,0),0)</f>
        <v>0</v>
      </c>
      <c r="W231" s="28">
        <f t="shared" ref="W231:AD231" si="17">+W218</f>
        <v>3.0579999999999998</v>
      </c>
      <c r="X231" s="28">
        <f t="shared" si="17"/>
        <v>1</v>
      </c>
      <c r="Y231" s="28">
        <f t="shared" si="17"/>
        <v>2.9580000000000002</v>
      </c>
      <c r="Z231" s="28">
        <f t="shared" si="17"/>
        <v>1</v>
      </c>
      <c r="AA231" s="28">
        <f t="shared" si="17"/>
        <v>3.246</v>
      </c>
      <c r="AB231" s="28">
        <f t="shared" si="17"/>
        <v>1</v>
      </c>
      <c r="AC231" s="28">
        <f t="shared" si="17"/>
        <v>1.915</v>
      </c>
      <c r="AD231" s="28">
        <f t="shared" si="17"/>
        <v>1</v>
      </c>
      <c r="AE231" s="31"/>
      <c r="AF231" s="31"/>
      <c r="AG231" s="31"/>
      <c r="AH231" s="28">
        <v>6318</v>
      </c>
      <c r="AI231" s="28">
        <v>3</v>
      </c>
      <c r="AJ231" s="28" t="s">
        <v>56</v>
      </c>
      <c r="AK231" s="28">
        <v>16</v>
      </c>
      <c r="AL231" s="28" t="s">
        <v>55</v>
      </c>
      <c r="AM231" s="28" t="s">
        <v>55</v>
      </c>
      <c r="AN231" s="28">
        <v>10.5</v>
      </c>
      <c r="AO231" s="28" t="s">
        <v>55</v>
      </c>
      <c r="AP231" s="28" t="s">
        <v>56</v>
      </c>
      <c r="AQ231" s="28">
        <v>6</v>
      </c>
      <c r="AR231" s="28" t="s">
        <v>55</v>
      </c>
      <c r="AS231" s="28" t="s">
        <v>56</v>
      </c>
    </row>
    <row r="232" spans="1:45" s="28" customFormat="1" x14ac:dyDescent="0.25">
      <c r="A232" s="28" t="s">
        <v>201</v>
      </c>
      <c r="B232" s="28">
        <v>2016</v>
      </c>
      <c r="C232" s="29" t="s">
        <v>220</v>
      </c>
      <c r="D232" s="28" t="s">
        <v>135</v>
      </c>
      <c r="E232" s="13" t="s">
        <v>136</v>
      </c>
      <c r="F232" s="28" t="s">
        <v>48</v>
      </c>
      <c r="G232" s="30" t="s">
        <v>205</v>
      </c>
      <c r="H232" s="7" t="s">
        <v>205</v>
      </c>
      <c r="I232" s="28" t="s">
        <v>295</v>
      </c>
      <c r="J232" s="28" t="s">
        <v>116</v>
      </c>
      <c r="K232" s="28" t="s">
        <v>116</v>
      </c>
      <c r="L232" s="30" t="s">
        <v>300</v>
      </c>
      <c r="M232" s="30" t="s">
        <v>54</v>
      </c>
      <c r="N232" s="28">
        <v>3.7999999999999999E-2</v>
      </c>
      <c r="O232" s="28">
        <v>1.117</v>
      </c>
      <c r="P232" s="31">
        <v>3.25</v>
      </c>
      <c r="Q232" s="31">
        <v>3.2120000000000002</v>
      </c>
      <c r="R232" s="31">
        <v>1.079</v>
      </c>
      <c r="S232" s="31">
        <f>+P232-O232</f>
        <v>2.133</v>
      </c>
      <c r="T232" s="32">
        <v>1</v>
      </c>
      <c r="U232" s="32">
        <f>+IF(S232&gt;=0,IF(S232&gt;=[1]Negatives!Q$45,1,0),0)</f>
        <v>1</v>
      </c>
      <c r="V232" s="32">
        <f>+IF(S232&lt;=0,IF(S232&lt;=[1]Negatives!Q$46,1,0),0)</f>
        <v>0</v>
      </c>
      <c r="W232" s="28">
        <v>3.11</v>
      </c>
      <c r="X232" s="33">
        <f>+IF(W232&lt;&gt;"",IF(W232&gt;=[1]Negatives!T$45,1,0),"")</f>
        <v>1</v>
      </c>
      <c r="Y232" s="31">
        <v>3.1190000000000002</v>
      </c>
      <c r="Z232" s="33">
        <f>+IF(Y232&lt;&gt;"",IF(Y232&gt;=[1]Negatives!V$45,1,0),"")</f>
        <v>1</v>
      </c>
      <c r="AA232" s="31">
        <v>1.73</v>
      </c>
      <c r="AB232" s="33">
        <f>+IF(AA232&lt;&gt;"",IF(AA232&gt;=[1]Negatives!X$45,1,0),"")</f>
        <v>1</v>
      </c>
      <c r="AC232" s="31">
        <v>3.0670000000000002</v>
      </c>
      <c r="AD232" s="33">
        <f>+IF(AC232&lt;&gt;"",IF(AC232&gt;=[1]Negatives!Z$45,1,0),"")</f>
        <v>1</v>
      </c>
      <c r="AE232" s="31"/>
      <c r="AF232" s="31"/>
      <c r="AG232" s="31"/>
      <c r="AH232" s="28">
        <v>7336</v>
      </c>
      <c r="AI232" s="28">
        <v>9</v>
      </c>
      <c r="AJ232" s="28" t="s">
        <v>55</v>
      </c>
      <c r="AK232" s="28">
        <v>22</v>
      </c>
      <c r="AL232" s="28" t="s">
        <v>55</v>
      </c>
      <c r="AM232" s="28" t="s">
        <v>55</v>
      </c>
      <c r="AN232" s="28">
        <v>12</v>
      </c>
      <c r="AO232" s="28" t="s">
        <v>55</v>
      </c>
      <c r="AP232" s="28" t="s">
        <v>55</v>
      </c>
      <c r="AQ232" s="28">
        <v>13</v>
      </c>
      <c r="AR232" s="28" t="s">
        <v>55</v>
      </c>
      <c r="AS232" s="28" t="s">
        <v>55</v>
      </c>
    </row>
    <row r="233" spans="1:45" s="28" customFormat="1" x14ac:dyDescent="0.25">
      <c r="A233" s="28" t="s">
        <v>201</v>
      </c>
      <c r="B233" s="28">
        <v>2016</v>
      </c>
      <c r="C233" s="29" t="s">
        <v>222</v>
      </c>
      <c r="D233" s="28" t="s">
        <v>135</v>
      </c>
      <c r="E233" s="13" t="s">
        <v>136</v>
      </c>
      <c r="F233" s="28" t="s">
        <v>48</v>
      </c>
      <c r="G233" s="30" t="s">
        <v>205</v>
      </c>
      <c r="H233" s="7" t="s">
        <v>205</v>
      </c>
      <c r="I233" s="28" t="s">
        <v>295</v>
      </c>
      <c r="J233" s="28" t="s">
        <v>116</v>
      </c>
      <c r="K233" s="28" t="s">
        <v>116</v>
      </c>
      <c r="L233" s="30"/>
      <c r="M233" s="30" t="s">
        <v>56</v>
      </c>
      <c r="N233" s="28">
        <f t="shared" ref="N233:T233" si="18">+N220</f>
        <v>0.755</v>
      </c>
      <c r="O233" s="28">
        <f t="shared" si="18"/>
        <v>3.1469999999999998</v>
      </c>
      <c r="P233" s="28">
        <f t="shared" si="18"/>
        <v>3.1360000000000001</v>
      </c>
      <c r="Q233" s="28">
        <f t="shared" si="18"/>
        <v>2.3810000000000002</v>
      </c>
      <c r="R233" s="28">
        <f t="shared" si="18"/>
        <v>2.3919999999999999</v>
      </c>
      <c r="S233" s="28">
        <f t="shared" si="18"/>
        <v>-1.0999999999999677E-2</v>
      </c>
      <c r="T233" s="30">
        <f t="shared" si="18"/>
        <v>0</v>
      </c>
      <c r="U233" s="32">
        <f>+IF(S233&gt;=0,IF(S233&gt;=[1]Negatives!Q$45,1,0),0)</f>
        <v>0</v>
      </c>
      <c r="V233" s="32">
        <f>+IF(S233&lt;=0,IF(S233&lt;=[1]Negatives!Q$46,1,0),0)</f>
        <v>0</v>
      </c>
      <c r="W233" s="28">
        <f t="shared" ref="W233:AD233" si="19">+W220</f>
        <v>3.149</v>
      </c>
      <c r="X233" s="28">
        <f t="shared" si="19"/>
        <v>1</v>
      </c>
      <c r="Y233" s="28">
        <f t="shared" si="19"/>
        <v>3.3849999999999998</v>
      </c>
      <c r="Z233" s="28">
        <f t="shared" si="19"/>
        <v>1</v>
      </c>
      <c r="AA233" s="28">
        <f t="shared" si="19"/>
        <v>3.121</v>
      </c>
      <c r="AB233" s="28">
        <f t="shared" si="19"/>
        <v>1</v>
      </c>
      <c r="AC233" s="28">
        <f t="shared" si="19"/>
        <v>3.298</v>
      </c>
      <c r="AD233" s="28">
        <f t="shared" si="19"/>
        <v>1</v>
      </c>
      <c r="AE233" s="31"/>
      <c r="AF233" s="31"/>
      <c r="AG233" s="31"/>
      <c r="AH233" s="28">
        <v>7453</v>
      </c>
      <c r="AI233" s="28">
        <v>3</v>
      </c>
      <c r="AJ233" s="28" t="s">
        <v>56</v>
      </c>
      <c r="AK233" s="28">
        <v>10</v>
      </c>
      <c r="AL233" s="28" t="s">
        <v>55</v>
      </c>
      <c r="AM233" s="28" t="s">
        <v>56</v>
      </c>
      <c r="AN233" s="28">
        <v>7</v>
      </c>
      <c r="AO233" s="28" t="s">
        <v>55</v>
      </c>
      <c r="AP233" s="28" t="s">
        <v>56</v>
      </c>
      <c r="AQ233" s="28">
        <v>10</v>
      </c>
      <c r="AR233" s="28" t="s">
        <v>55</v>
      </c>
      <c r="AS233" s="28" t="s">
        <v>56</v>
      </c>
    </row>
    <row r="234" spans="1:45" s="28" customFormat="1" x14ac:dyDescent="0.25">
      <c r="A234" s="28" t="s">
        <v>201</v>
      </c>
      <c r="B234" s="28">
        <v>2016</v>
      </c>
      <c r="C234" s="29" t="s">
        <v>224</v>
      </c>
      <c r="D234" s="28" t="s">
        <v>135</v>
      </c>
      <c r="E234" s="13" t="s">
        <v>136</v>
      </c>
      <c r="F234" s="28" t="s">
        <v>48</v>
      </c>
      <c r="G234" s="30" t="s">
        <v>205</v>
      </c>
      <c r="H234" s="7" t="s">
        <v>205</v>
      </c>
      <c r="I234" s="28" t="s">
        <v>295</v>
      </c>
      <c r="J234" s="28" t="s">
        <v>116</v>
      </c>
      <c r="K234" s="28" t="s">
        <v>116</v>
      </c>
      <c r="L234" s="30" t="s">
        <v>301</v>
      </c>
      <c r="M234" s="30" t="s">
        <v>54</v>
      </c>
      <c r="N234" s="28">
        <v>8.5000000000000006E-2</v>
      </c>
      <c r="O234" s="28">
        <v>0.55800000000000005</v>
      </c>
      <c r="P234" s="31">
        <v>2.984</v>
      </c>
      <c r="Q234" s="31">
        <v>2.899</v>
      </c>
      <c r="R234" s="31">
        <v>0.47300000000000003</v>
      </c>
      <c r="S234" s="31">
        <f t="shared" ref="S234:S297" si="20">+P234-O234</f>
        <v>2.4260000000000002</v>
      </c>
      <c r="T234" s="32">
        <v>1</v>
      </c>
      <c r="U234" s="32">
        <f>+IF(S234&gt;=0,IF(S234&gt;=[1]Negatives!Q$45,1,0),0)</f>
        <v>1</v>
      </c>
      <c r="V234" s="32">
        <f>+IF(S234&lt;=0,IF(S234&lt;=[1]Negatives!Q$46,1,0),0)</f>
        <v>0</v>
      </c>
      <c r="W234" s="28">
        <v>1.4590000000000001</v>
      </c>
      <c r="X234" s="33">
        <f>+IF(W234&lt;&gt;"",IF(W234&gt;=[1]Negatives!T$45,1,0),"")</f>
        <v>1</v>
      </c>
      <c r="Y234" s="31">
        <v>2.8340000000000001</v>
      </c>
      <c r="Z234" s="33">
        <f>+IF(Y234&lt;&gt;"",IF(Y234&gt;=[1]Negatives!V$45,1,0),"")</f>
        <v>1</v>
      </c>
      <c r="AA234" s="31">
        <v>0.52100000000000002</v>
      </c>
      <c r="AB234" s="33">
        <f>+IF(AA234&lt;&gt;"",IF(AA234&gt;=[1]Negatives!X$45,1,0),"")</f>
        <v>0</v>
      </c>
      <c r="AC234" s="31">
        <v>1.1399999999999999</v>
      </c>
      <c r="AD234" s="33">
        <f>+IF(AC234&lt;&gt;"",IF(AC234&gt;=[1]Negatives!Z$45,1,0),"")</f>
        <v>1</v>
      </c>
      <c r="AE234" s="31"/>
      <c r="AF234" s="31"/>
      <c r="AG234" s="31"/>
      <c r="AH234" s="28">
        <v>8600</v>
      </c>
      <c r="AI234" s="28">
        <v>2</v>
      </c>
      <c r="AJ234" s="28" t="s">
        <v>56</v>
      </c>
      <c r="AK234" s="28">
        <v>8</v>
      </c>
      <c r="AL234" s="28" t="s">
        <v>55</v>
      </c>
      <c r="AM234" s="28" t="s">
        <v>56</v>
      </c>
      <c r="AN234" s="28">
        <v>5</v>
      </c>
      <c r="AO234" s="28" t="s">
        <v>55</v>
      </c>
      <c r="AP234" s="28" t="s">
        <v>56</v>
      </c>
      <c r="AQ234" s="28">
        <v>7.5</v>
      </c>
      <c r="AR234" s="28" t="s">
        <v>55</v>
      </c>
      <c r="AS234" s="28" t="s">
        <v>56</v>
      </c>
    </row>
    <row r="235" spans="1:45" s="28" customFormat="1" x14ac:dyDescent="0.25">
      <c r="A235" s="28" t="s">
        <v>201</v>
      </c>
      <c r="B235" s="28">
        <v>2016</v>
      </c>
      <c r="C235" s="29" t="s">
        <v>226</v>
      </c>
      <c r="D235" s="28" t="s">
        <v>135</v>
      </c>
      <c r="E235" s="13" t="s">
        <v>136</v>
      </c>
      <c r="F235" s="28" t="s">
        <v>48</v>
      </c>
      <c r="G235" s="30" t="s">
        <v>205</v>
      </c>
      <c r="H235" s="7" t="s">
        <v>205</v>
      </c>
      <c r="I235" s="28" t="s">
        <v>295</v>
      </c>
      <c r="J235" s="28" t="s">
        <v>116</v>
      </c>
      <c r="K235" s="28" t="s">
        <v>116</v>
      </c>
      <c r="L235" s="30" t="s">
        <v>302</v>
      </c>
      <c r="M235" s="30" t="s">
        <v>54</v>
      </c>
      <c r="N235" s="28">
        <v>4.9000000000000002E-2</v>
      </c>
      <c r="O235" s="28">
        <v>3.47</v>
      </c>
      <c r="P235" s="31">
        <v>3.4260000000000002</v>
      </c>
      <c r="Q235" s="31">
        <v>3.3770000000000002</v>
      </c>
      <c r="R235" s="31">
        <v>3.4210000000000003</v>
      </c>
      <c r="S235" s="31">
        <f t="shared" si="20"/>
        <v>-4.4000000000000039E-2</v>
      </c>
      <c r="T235" s="32">
        <v>1</v>
      </c>
      <c r="U235" s="32">
        <f>+IF(S235&gt;=0,IF(S235&gt;=[1]Negatives!Q$45,1,0),0)</f>
        <v>0</v>
      </c>
      <c r="V235" s="32">
        <f>+IF(S235&lt;=0,IF(S235&lt;=[1]Negatives!Q$46,1,0),0)</f>
        <v>0</v>
      </c>
      <c r="W235" s="28">
        <v>3.371</v>
      </c>
      <c r="X235" s="33">
        <f>+IF(W235&lt;&gt;"",IF(W235&gt;=[1]Negatives!T$45,1,0),"")</f>
        <v>1</v>
      </c>
      <c r="Y235" s="31">
        <v>3.113</v>
      </c>
      <c r="Z235" s="33">
        <f>+IF(Y235&lt;&gt;"",IF(Y235&gt;=[1]Negatives!V$45,1,0),"")</f>
        <v>1</v>
      </c>
      <c r="AA235" s="31">
        <v>3.1930000000000001</v>
      </c>
      <c r="AB235" s="33">
        <f>+IF(AA235&lt;&gt;"",IF(AA235&gt;=[1]Negatives!X$45,1,0),"")</f>
        <v>1</v>
      </c>
      <c r="AC235" s="31">
        <v>3.1549999999999998</v>
      </c>
      <c r="AD235" s="33">
        <f>+IF(AC235&lt;&gt;"",IF(AC235&gt;=[1]Negatives!Z$45,1,0),"")</f>
        <v>1</v>
      </c>
      <c r="AE235" s="31"/>
      <c r="AF235" s="31"/>
      <c r="AG235" s="31"/>
      <c r="AH235" s="28">
        <v>8672</v>
      </c>
      <c r="AI235" s="28">
        <v>5</v>
      </c>
      <c r="AJ235" s="28" t="s">
        <v>55</v>
      </c>
      <c r="AK235" s="28">
        <v>17</v>
      </c>
      <c r="AL235" s="28" t="s">
        <v>55</v>
      </c>
      <c r="AM235" s="28" t="s">
        <v>56</v>
      </c>
      <c r="AN235" s="28">
        <v>8.5</v>
      </c>
      <c r="AO235" s="28" t="s">
        <v>55</v>
      </c>
      <c r="AP235" s="28" t="s">
        <v>56</v>
      </c>
      <c r="AQ235" s="28">
        <v>9</v>
      </c>
      <c r="AR235" s="28" t="s">
        <v>55</v>
      </c>
      <c r="AS235" s="28" t="s">
        <v>56</v>
      </c>
    </row>
    <row r="236" spans="1:45" s="5" customFormat="1" x14ac:dyDescent="0.25">
      <c r="A236" s="5" t="s">
        <v>303</v>
      </c>
      <c r="B236" s="5">
        <v>2017</v>
      </c>
      <c r="C236" s="12" t="s">
        <v>304</v>
      </c>
      <c r="D236" s="5" t="s">
        <v>203</v>
      </c>
      <c r="E236" s="5" t="s">
        <v>204</v>
      </c>
      <c r="F236" s="5" t="s">
        <v>48</v>
      </c>
      <c r="G236" s="13" t="s">
        <v>205</v>
      </c>
      <c r="H236" s="8" t="s">
        <v>50</v>
      </c>
      <c r="I236" s="5" t="s">
        <v>51</v>
      </c>
      <c r="J236" s="5" t="s">
        <v>52</v>
      </c>
      <c r="K236" s="5" t="s">
        <v>52</v>
      </c>
      <c r="L236" s="13" t="s">
        <v>305</v>
      </c>
      <c r="M236" s="13" t="s">
        <v>54</v>
      </c>
      <c r="N236" s="5">
        <v>4.1000000000000002E-2</v>
      </c>
      <c r="O236" s="5">
        <v>0.05</v>
      </c>
      <c r="P236" s="10">
        <v>0.05</v>
      </c>
      <c r="Q236" s="10">
        <f t="shared" ref="Q236:Q299" si="21">+P236-N236</f>
        <v>9.0000000000000011E-3</v>
      </c>
      <c r="R236" s="10">
        <f t="shared" ref="R236:S298" si="22">+O236-N236</f>
        <v>9.0000000000000011E-3</v>
      </c>
      <c r="S236" s="10">
        <f t="shared" si="20"/>
        <v>0</v>
      </c>
      <c r="T236" s="11">
        <v>0</v>
      </c>
      <c r="U236" s="11">
        <f>+IF(S236&gt;=0,IF(S236&gt;=[1]Negatives!Q$45,1,0),0)</f>
        <v>0</v>
      </c>
      <c r="V236" s="11">
        <f>+IF(S236&lt;=0,IF(S236&lt;=[1]Negatives!Q$46,1,0),0)</f>
        <v>0</v>
      </c>
      <c r="W236" s="10">
        <v>0.08</v>
      </c>
      <c r="X236" s="11">
        <f>+IF(W236&lt;&gt;"",IF(W236&gt;=[1]Negatives!T$45,1,0),"")</f>
        <v>0</v>
      </c>
      <c r="Y236" s="10">
        <v>5.1999999999999998E-2</v>
      </c>
      <c r="Z236" s="11">
        <f>+IF(Y236&lt;&gt;"",IF(Y236&gt;=[1]Negatives!V$45,1,0),"")</f>
        <v>0</v>
      </c>
      <c r="AA236" s="10">
        <v>4.9000000000000002E-2</v>
      </c>
      <c r="AB236" s="11">
        <f>+IF(AA236&lt;&gt;"",IF(AA236&gt;=[1]Negatives!X$45,1,0),"")</f>
        <v>0</v>
      </c>
      <c r="AC236" s="10">
        <v>0.06</v>
      </c>
      <c r="AD236" s="11">
        <f>+IF(AC236&lt;&gt;"",IF(AC236&gt;=[1]Negatives!Z$45,1,0),"")</f>
        <v>0</v>
      </c>
      <c r="AE236" s="10"/>
      <c r="AF236" s="10"/>
      <c r="AG236" s="10"/>
    </row>
    <row r="237" spans="1:45" s="5" customFormat="1" x14ac:dyDescent="0.25">
      <c r="A237" s="5" t="s">
        <v>303</v>
      </c>
      <c r="B237" s="5">
        <v>2017</v>
      </c>
      <c r="C237" s="12" t="s">
        <v>306</v>
      </c>
      <c r="D237" s="5" t="s">
        <v>203</v>
      </c>
      <c r="E237" s="5" t="s">
        <v>204</v>
      </c>
      <c r="F237" s="5" t="s">
        <v>48</v>
      </c>
      <c r="G237" s="13" t="s">
        <v>205</v>
      </c>
      <c r="H237" s="8" t="s">
        <v>50</v>
      </c>
      <c r="I237" s="5" t="s">
        <v>51</v>
      </c>
      <c r="J237" s="5" t="s">
        <v>52</v>
      </c>
      <c r="K237" s="5" t="s">
        <v>52</v>
      </c>
      <c r="L237" s="13" t="s">
        <v>307</v>
      </c>
      <c r="M237" s="13" t="s">
        <v>54</v>
      </c>
      <c r="N237" s="5">
        <v>7.4999999999999997E-2</v>
      </c>
      <c r="O237" s="5">
        <v>0.12</v>
      </c>
      <c r="P237" s="10">
        <v>0.16300000000000001</v>
      </c>
      <c r="Q237" s="10">
        <f t="shared" si="21"/>
        <v>8.8000000000000009E-2</v>
      </c>
      <c r="R237" s="10">
        <f t="shared" si="22"/>
        <v>4.4999999999999998E-2</v>
      </c>
      <c r="S237" s="10">
        <f t="shared" si="20"/>
        <v>4.300000000000001E-2</v>
      </c>
      <c r="T237" s="11">
        <v>0</v>
      </c>
      <c r="U237" s="11">
        <f>+IF(S237&gt;=0,IF(S237&gt;=[1]Negatives!Q$45,1,0),0)</f>
        <v>0</v>
      </c>
      <c r="V237" s="11">
        <f>+IF(S237&lt;=0,IF(S237&lt;=[1]Negatives!Q$46,1,0),0)</f>
        <v>0</v>
      </c>
      <c r="W237" s="10">
        <v>0.16300000000000001</v>
      </c>
      <c r="X237" s="11">
        <f>+IF(W237&lt;&gt;"",IF(W237&gt;=[1]Negatives!T$45,1,0),"")</f>
        <v>0</v>
      </c>
      <c r="Y237" s="10">
        <v>0.49199999999999999</v>
      </c>
      <c r="Z237" s="11">
        <f>+IF(Y237&lt;&gt;"",IF(Y237&gt;=[1]Negatives!V$45,1,0),"")</f>
        <v>0</v>
      </c>
      <c r="AA237" s="10">
        <v>0.106</v>
      </c>
      <c r="AB237" s="11">
        <f>+IF(AA237&lt;&gt;"",IF(AA237&gt;=[1]Negatives!X$45,1,0),"")</f>
        <v>0</v>
      </c>
      <c r="AC237" s="10">
        <v>0.11</v>
      </c>
      <c r="AD237" s="11">
        <f>+IF(AC237&lt;&gt;"",IF(AC237&gt;=[1]Negatives!Z$45,1,0),"")</f>
        <v>0</v>
      </c>
      <c r="AE237" s="10"/>
      <c r="AF237" s="10"/>
      <c r="AG237" s="10"/>
    </row>
    <row r="238" spans="1:45" s="5" customFormat="1" x14ac:dyDescent="0.25">
      <c r="A238" s="5" t="s">
        <v>303</v>
      </c>
      <c r="B238" s="5">
        <v>2017</v>
      </c>
      <c r="C238" s="12" t="s">
        <v>308</v>
      </c>
      <c r="D238" s="5" t="s">
        <v>203</v>
      </c>
      <c r="E238" s="5" t="s">
        <v>204</v>
      </c>
      <c r="F238" s="5" t="s">
        <v>48</v>
      </c>
      <c r="G238" s="13" t="s">
        <v>205</v>
      </c>
      <c r="H238" s="8" t="s">
        <v>50</v>
      </c>
      <c r="I238" s="5" t="s">
        <v>51</v>
      </c>
      <c r="J238" s="5" t="s">
        <v>52</v>
      </c>
      <c r="K238" s="5" t="s">
        <v>52</v>
      </c>
      <c r="L238" s="13" t="s">
        <v>309</v>
      </c>
      <c r="M238" s="13" t="s">
        <v>54</v>
      </c>
      <c r="N238" s="5">
        <v>0.129</v>
      </c>
      <c r="O238" s="5">
        <v>4.7E-2</v>
      </c>
      <c r="P238" s="10">
        <v>5.7000000000000002E-2</v>
      </c>
      <c r="Q238" s="10">
        <f t="shared" si="21"/>
        <v>-7.2000000000000008E-2</v>
      </c>
      <c r="R238" s="10">
        <f t="shared" si="22"/>
        <v>-8.2000000000000003E-2</v>
      </c>
      <c r="S238" s="10">
        <f t="shared" si="20"/>
        <v>1.0000000000000002E-2</v>
      </c>
      <c r="T238" s="11">
        <v>0</v>
      </c>
      <c r="U238" s="11">
        <f>+IF(S238&gt;=0,IF(S238&gt;=[1]Negatives!Q$45,1,0),0)</f>
        <v>0</v>
      </c>
      <c r="V238" s="11">
        <f>+IF(S238&lt;=0,IF(S238&lt;=[1]Negatives!Q$46,1,0),0)</f>
        <v>0</v>
      </c>
      <c r="W238" s="10">
        <v>0.20300000000000001</v>
      </c>
      <c r="X238" s="11">
        <f>+IF(W238&lt;&gt;"",IF(W238&gt;=[1]Negatives!T$45,1,0),"")</f>
        <v>0</v>
      </c>
      <c r="Y238" s="10">
        <v>0.251</v>
      </c>
      <c r="Z238" s="11">
        <f>+IF(Y238&lt;&gt;"",IF(Y238&gt;=[1]Negatives!V$45,1,0),"")</f>
        <v>0</v>
      </c>
      <c r="AA238" s="10">
        <v>6.3E-2</v>
      </c>
      <c r="AB238" s="11">
        <f>+IF(AA238&lt;&gt;"",IF(AA238&gt;=[1]Negatives!X$45,1,0),"")</f>
        <v>0</v>
      </c>
      <c r="AC238" s="10">
        <v>5.2999999999999999E-2</v>
      </c>
      <c r="AD238" s="11">
        <f>+IF(AC238&lt;&gt;"",IF(AC238&gt;=[1]Negatives!Z$45,1,0),"")</f>
        <v>0</v>
      </c>
      <c r="AE238" s="10"/>
      <c r="AF238" s="10"/>
      <c r="AG238" s="10"/>
    </row>
    <row r="239" spans="1:45" s="5" customFormat="1" x14ac:dyDescent="0.25">
      <c r="A239" s="5" t="s">
        <v>303</v>
      </c>
      <c r="B239" s="5">
        <v>2017</v>
      </c>
      <c r="C239" s="12" t="s">
        <v>310</v>
      </c>
      <c r="D239" s="5" t="s">
        <v>203</v>
      </c>
      <c r="E239" s="5" t="s">
        <v>204</v>
      </c>
      <c r="F239" s="5" t="s">
        <v>48</v>
      </c>
      <c r="G239" s="13" t="s">
        <v>205</v>
      </c>
      <c r="H239" s="8" t="s">
        <v>50</v>
      </c>
      <c r="I239" s="5" t="s">
        <v>51</v>
      </c>
      <c r="J239" s="5" t="s">
        <v>52</v>
      </c>
      <c r="K239" s="5" t="s">
        <v>52</v>
      </c>
      <c r="L239" s="13" t="s">
        <v>311</v>
      </c>
      <c r="M239" s="13" t="s">
        <v>54</v>
      </c>
      <c r="N239" s="5">
        <v>0.315</v>
      </c>
      <c r="O239" s="5">
        <v>0.33300000000000002</v>
      </c>
      <c r="P239" s="10">
        <v>0.34200000000000003</v>
      </c>
      <c r="Q239" s="10">
        <f t="shared" si="21"/>
        <v>2.7000000000000024E-2</v>
      </c>
      <c r="R239" s="10">
        <f t="shared" si="22"/>
        <v>1.8000000000000016E-2</v>
      </c>
      <c r="S239" s="10">
        <f t="shared" si="20"/>
        <v>9.000000000000008E-3</v>
      </c>
      <c r="T239" s="11">
        <v>0</v>
      </c>
      <c r="U239" s="11">
        <f>+IF(S239&gt;=0,IF(S239&gt;=[1]Negatives!Q$45,1,0),0)</f>
        <v>0</v>
      </c>
      <c r="V239" s="11">
        <f>+IF(S239&lt;=0,IF(S239&lt;=[1]Negatives!Q$46,1,0),0)</f>
        <v>0</v>
      </c>
      <c r="W239" s="10">
        <v>0.35399999999999998</v>
      </c>
      <c r="X239" s="11">
        <f>+IF(W239&lt;&gt;"",IF(W239&gt;=[1]Negatives!T$45,1,0),"")</f>
        <v>0</v>
      </c>
      <c r="Y239" s="10">
        <v>0.32800000000000001</v>
      </c>
      <c r="Z239" s="11">
        <f>+IF(Y239&lt;&gt;"",IF(Y239&gt;=[1]Negatives!V$45,1,0),"")</f>
        <v>0</v>
      </c>
      <c r="AA239" s="10">
        <v>0.312</v>
      </c>
      <c r="AB239" s="11">
        <f>+IF(AA239&lt;&gt;"",IF(AA239&gt;=[1]Negatives!X$45,1,0),"")</f>
        <v>0</v>
      </c>
      <c r="AC239" s="10">
        <v>0.33</v>
      </c>
      <c r="AD239" s="11">
        <f>+IF(AC239&lt;&gt;"",IF(AC239&gt;=[1]Negatives!Z$45,1,0),"")</f>
        <v>0</v>
      </c>
      <c r="AE239" s="10"/>
      <c r="AF239" s="10"/>
      <c r="AG239" s="10"/>
    </row>
    <row r="240" spans="1:45" s="5" customFormat="1" x14ac:dyDescent="0.25">
      <c r="A240" s="5" t="s">
        <v>303</v>
      </c>
      <c r="B240" s="5">
        <v>2017</v>
      </c>
      <c r="C240" s="12" t="s">
        <v>312</v>
      </c>
      <c r="D240" s="5" t="s">
        <v>203</v>
      </c>
      <c r="E240" s="5" t="s">
        <v>204</v>
      </c>
      <c r="F240" s="5" t="s">
        <v>48</v>
      </c>
      <c r="G240" s="13" t="s">
        <v>205</v>
      </c>
      <c r="H240" s="8" t="s">
        <v>50</v>
      </c>
      <c r="I240" s="5" t="s">
        <v>51</v>
      </c>
      <c r="J240" s="5" t="s">
        <v>52</v>
      </c>
      <c r="K240" s="5" t="s">
        <v>52</v>
      </c>
      <c r="L240" s="13" t="s">
        <v>313</v>
      </c>
      <c r="M240" s="13" t="s">
        <v>54</v>
      </c>
      <c r="N240" s="5">
        <v>0.124</v>
      </c>
      <c r="O240" s="5">
        <v>0.36499999999999999</v>
      </c>
      <c r="P240" s="10">
        <v>0.90900000000000003</v>
      </c>
      <c r="Q240" s="10">
        <f t="shared" si="21"/>
        <v>0.78500000000000003</v>
      </c>
      <c r="R240" s="10">
        <f t="shared" si="22"/>
        <v>0.24099999999999999</v>
      </c>
      <c r="S240" s="10">
        <f t="shared" si="20"/>
        <v>0.54400000000000004</v>
      </c>
      <c r="T240" s="11">
        <v>0</v>
      </c>
      <c r="U240" s="11">
        <f>+IF(S240&gt;=0,IF(S240&gt;=[1]Negatives!Q$45,1,0),0)</f>
        <v>1</v>
      </c>
      <c r="V240" s="11">
        <f>+IF(S240&lt;=0,IF(S240&lt;=[1]Negatives!Q$46,1,0),0)</f>
        <v>0</v>
      </c>
      <c r="W240" s="10">
        <v>0.15</v>
      </c>
      <c r="X240" s="11">
        <f>+IF(W240&lt;&gt;"",IF(W240&gt;=[1]Negatives!T$45,1,0),"")</f>
        <v>0</v>
      </c>
      <c r="Y240" s="10">
        <v>0.83899999999999997</v>
      </c>
      <c r="Z240" s="11">
        <f>+IF(Y240&lt;&gt;"",IF(Y240&gt;=[1]Negatives!V$45,1,0),"")</f>
        <v>1</v>
      </c>
      <c r="AA240" s="10">
        <v>8.1000000000000003E-2</v>
      </c>
      <c r="AB240" s="11">
        <f>+IF(AA240&lt;&gt;"",IF(AA240&gt;=[1]Negatives!X$45,1,0),"")</f>
        <v>0</v>
      </c>
      <c r="AC240" s="10">
        <v>0.121</v>
      </c>
      <c r="AD240" s="11">
        <f>+IF(AC240&lt;&gt;"",IF(AC240&gt;=[1]Negatives!Z$45,1,0),"")</f>
        <v>0</v>
      </c>
      <c r="AE240" s="10"/>
      <c r="AF240" s="10"/>
      <c r="AG240" s="10"/>
    </row>
    <row r="241" spans="1:33" s="5" customFormat="1" x14ac:dyDescent="0.25">
      <c r="A241" s="5" t="s">
        <v>303</v>
      </c>
      <c r="B241" s="5">
        <v>2017</v>
      </c>
      <c r="C241" s="12" t="s">
        <v>314</v>
      </c>
      <c r="D241" s="5" t="s">
        <v>212</v>
      </c>
      <c r="E241" s="5" t="s">
        <v>213</v>
      </c>
      <c r="F241" s="5" t="s">
        <v>48</v>
      </c>
      <c r="G241" s="13" t="s">
        <v>205</v>
      </c>
      <c r="H241" s="8" t="s">
        <v>50</v>
      </c>
      <c r="I241" s="5" t="s">
        <v>51</v>
      </c>
      <c r="J241" s="5" t="s">
        <v>52</v>
      </c>
      <c r="K241" s="5" t="s">
        <v>52</v>
      </c>
      <c r="L241" s="13" t="s">
        <v>315</v>
      </c>
      <c r="M241" s="13" t="s">
        <v>54</v>
      </c>
      <c r="N241" s="5">
        <v>0.06</v>
      </c>
      <c r="O241" s="5">
        <v>0.108</v>
      </c>
      <c r="P241" s="10">
        <v>8.2000000000000003E-2</v>
      </c>
      <c r="Q241" s="10">
        <f t="shared" si="21"/>
        <v>2.2000000000000006E-2</v>
      </c>
      <c r="R241" s="10">
        <f t="shared" si="22"/>
        <v>4.8000000000000001E-2</v>
      </c>
      <c r="S241" s="10">
        <f t="shared" si="20"/>
        <v>-2.5999999999999995E-2</v>
      </c>
      <c r="T241" s="11">
        <v>0</v>
      </c>
      <c r="U241" s="11">
        <f>+IF(S241&gt;=0,IF(S241&gt;=[1]Negatives!Q$45,1,0),0)</f>
        <v>0</v>
      </c>
      <c r="V241" s="11">
        <f>+IF(S241&lt;=0,IF(S241&lt;=[1]Negatives!Q$46,1,0),0)</f>
        <v>0</v>
      </c>
      <c r="W241" s="10">
        <v>0.128</v>
      </c>
      <c r="X241" s="11">
        <f>+IF(W241&lt;&gt;"",IF(W241&gt;=[1]Negatives!T$45,1,0),"")</f>
        <v>0</v>
      </c>
      <c r="Y241" s="10">
        <v>9.8000000000000004E-2</v>
      </c>
      <c r="Z241" s="11">
        <f>+IF(Y241&lt;&gt;"",IF(Y241&gt;=[1]Negatives!V$45,1,0),"")</f>
        <v>0</v>
      </c>
      <c r="AA241" s="10">
        <v>7.6999999999999999E-2</v>
      </c>
      <c r="AB241" s="11">
        <f>+IF(AA241&lt;&gt;"",IF(AA241&gt;=[1]Negatives!X$45,1,0),"")</f>
        <v>0</v>
      </c>
      <c r="AC241" s="10">
        <v>0.109</v>
      </c>
      <c r="AD241" s="11">
        <f>+IF(AC241&lt;&gt;"",IF(AC241&gt;=[1]Negatives!Z$45,1,0),"")</f>
        <v>0</v>
      </c>
      <c r="AE241" s="10"/>
      <c r="AF241" s="10"/>
      <c r="AG241" s="10"/>
    </row>
    <row r="242" spans="1:33" s="5" customFormat="1" x14ac:dyDescent="0.25">
      <c r="A242" s="5" t="s">
        <v>303</v>
      </c>
      <c r="B242" s="5">
        <v>2017</v>
      </c>
      <c r="C242" s="12" t="s">
        <v>316</v>
      </c>
      <c r="D242" s="5" t="s">
        <v>212</v>
      </c>
      <c r="E242" s="5" t="s">
        <v>213</v>
      </c>
      <c r="F242" s="5" t="s">
        <v>48</v>
      </c>
      <c r="G242" s="13" t="s">
        <v>205</v>
      </c>
      <c r="H242" s="8" t="s">
        <v>50</v>
      </c>
      <c r="I242" s="5" t="s">
        <v>51</v>
      </c>
      <c r="J242" s="5" t="s">
        <v>52</v>
      </c>
      <c r="K242" s="5" t="s">
        <v>52</v>
      </c>
      <c r="L242" s="13" t="s">
        <v>317</v>
      </c>
      <c r="M242" s="13" t="s">
        <v>54</v>
      </c>
      <c r="N242" s="5">
        <v>4.5999999999999999E-2</v>
      </c>
      <c r="O242" s="5">
        <v>0.13</v>
      </c>
      <c r="P242" s="10">
        <v>0.16800000000000001</v>
      </c>
      <c r="Q242" s="10">
        <f t="shared" si="21"/>
        <v>0.12200000000000001</v>
      </c>
      <c r="R242" s="10">
        <f t="shared" si="22"/>
        <v>8.4000000000000005E-2</v>
      </c>
      <c r="S242" s="10">
        <f t="shared" si="20"/>
        <v>3.8000000000000006E-2</v>
      </c>
      <c r="T242" s="11">
        <v>0</v>
      </c>
      <c r="U242" s="11">
        <f>+IF(S242&gt;=0,IF(S242&gt;=[1]Negatives!Q$45,1,0),0)</f>
        <v>0</v>
      </c>
      <c r="V242" s="11">
        <f>+IF(S242&lt;=0,IF(S242&lt;=[1]Negatives!Q$46,1,0),0)</f>
        <v>0</v>
      </c>
      <c r="W242" s="10">
        <v>0.113</v>
      </c>
      <c r="X242" s="11">
        <f>+IF(W242&lt;&gt;"",IF(W242&gt;=[1]Negatives!T$45,1,0),"")</f>
        <v>0</v>
      </c>
      <c r="Y242" s="10">
        <v>0.23599999999999999</v>
      </c>
      <c r="Z242" s="11">
        <f>+IF(Y242&lt;&gt;"",IF(Y242&gt;=[1]Negatives!V$45,1,0),"")</f>
        <v>0</v>
      </c>
      <c r="AA242" s="10">
        <v>0.124</v>
      </c>
      <c r="AB242" s="11">
        <f>+IF(AA242&lt;&gt;"",IF(AA242&gt;=[1]Negatives!X$45,1,0),"")</f>
        <v>0</v>
      </c>
      <c r="AC242" s="10">
        <v>0.17899999999999999</v>
      </c>
      <c r="AD242" s="11">
        <f>+IF(AC242&lt;&gt;"",IF(AC242&gt;=[1]Negatives!Z$45,1,0),"")</f>
        <v>0</v>
      </c>
      <c r="AE242" s="10"/>
      <c r="AF242" s="10"/>
      <c r="AG242" s="10"/>
    </row>
    <row r="243" spans="1:33" s="5" customFormat="1" x14ac:dyDescent="0.25">
      <c r="A243" s="5" t="s">
        <v>303</v>
      </c>
      <c r="B243" s="5">
        <v>2017</v>
      </c>
      <c r="C243" s="12" t="s">
        <v>318</v>
      </c>
      <c r="D243" s="5" t="s">
        <v>212</v>
      </c>
      <c r="E243" s="5" t="s">
        <v>213</v>
      </c>
      <c r="F243" s="5" t="s">
        <v>48</v>
      </c>
      <c r="G243" s="13" t="s">
        <v>205</v>
      </c>
      <c r="H243" s="8" t="s">
        <v>50</v>
      </c>
      <c r="I243" s="5" t="s">
        <v>51</v>
      </c>
      <c r="J243" s="5" t="s">
        <v>52</v>
      </c>
      <c r="K243" s="5" t="s">
        <v>52</v>
      </c>
      <c r="L243" s="13" t="s">
        <v>319</v>
      </c>
      <c r="M243" s="13" t="s">
        <v>54</v>
      </c>
      <c r="N243" s="5">
        <v>5.2999999999999999E-2</v>
      </c>
      <c r="O243" s="5">
        <v>0.36699999999999999</v>
      </c>
      <c r="P243" s="10">
        <v>0.28100000000000003</v>
      </c>
      <c r="Q243" s="10">
        <f t="shared" si="21"/>
        <v>0.22800000000000004</v>
      </c>
      <c r="R243" s="10">
        <f t="shared" si="22"/>
        <v>0.314</v>
      </c>
      <c r="S243" s="10">
        <f t="shared" si="20"/>
        <v>-8.5999999999999965E-2</v>
      </c>
      <c r="T243" s="11">
        <v>0</v>
      </c>
      <c r="U243" s="11">
        <f>+IF(S243&gt;=0,IF(S243&gt;=[1]Negatives!Q$45,1,0),0)</f>
        <v>0</v>
      </c>
      <c r="V243" s="11">
        <f>+IF(S243&lt;=0,IF(S243&lt;=[1]Negatives!Q$46,1,0),0)</f>
        <v>0</v>
      </c>
      <c r="W243" s="10">
        <v>0.29299999999999998</v>
      </c>
      <c r="X243" s="11">
        <f>+IF(W243&lt;&gt;"",IF(W243&gt;=[1]Negatives!T$45,1,0),"")</f>
        <v>0</v>
      </c>
      <c r="Y243" s="10">
        <v>7.8E-2</v>
      </c>
      <c r="Z243" s="11">
        <f>+IF(Y243&lt;&gt;"",IF(Y243&gt;=[1]Negatives!V$45,1,0),"")</f>
        <v>0</v>
      </c>
      <c r="AA243" s="10">
        <v>6.2E-2</v>
      </c>
      <c r="AB243" s="11">
        <f>+IF(AA243&lt;&gt;"",IF(AA243&gt;=[1]Negatives!X$45,1,0),"")</f>
        <v>0</v>
      </c>
      <c r="AC243" s="10">
        <v>7.3999999999999996E-2</v>
      </c>
      <c r="AD243" s="11">
        <f>+IF(AC243&lt;&gt;"",IF(AC243&gt;=[1]Negatives!Z$45,1,0),"")</f>
        <v>0</v>
      </c>
      <c r="AE243" s="10"/>
      <c r="AF243" s="10"/>
      <c r="AG243" s="10"/>
    </row>
    <row r="244" spans="1:33" s="5" customFormat="1" x14ac:dyDescent="0.25">
      <c r="A244" s="5" t="s">
        <v>303</v>
      </c>
      <c r="B244" s="5">
        <v>2017</v>
      </c>
      <c r="C244" s="12" t="s">
        <v>320</v>
      </c>
      <c r="D244" s="5" t="s">
        <v>212</v>
      </c>
      <c r="E244" s="5" t="s">
        <v>213</v>
      </c>
      <c r="F244" s="5" t="s">
        <v>48</v>
      </c>
      <c r="G244" s="13" t="s">
        <v>205</v>
      </c>
      <c r="H244" s="8" t="s">
        <v>50</v>
      </c>
      <c r="I244" s="5" t="s">
        <v>51</v>
      </c>
      <c r="J244" s="5" t="s">
        <v>52</v>
      </c>
      <c r="K244" s="5" t="s">
        <v>52</v>
      </c>
      <c r="L244" s="13" t="s">
        <v>321</v>
      </c>
      <c r="M244" s="13" t="s">
        <v>54</v>
      </c>
      <c r="N244" s="5">
        <v>5.6000000000000001E-2</v>
      </c>
      <c r="O244" s="5">
        <v>0.187</v>
      </c>
      <c r="P244" s="10">
        <v>8.3000000000000004E-2</v>
      </c>
      <c r="Q244" s="10">
        <f t="shared" si="21"/>
        <v>2.7000000000000003E-2</v>
      </c>
      <c r="R244" s="10">
        <f t="shared" si="22"/>
        <v>0.13100000000000001</v>
      </c>
      <c r="S244" s="10">
        <f t="shared" si="20"/>
        <v>-0.104</v>
      </c>
      <c r="T244" s="11">
        <v>0</v>
      </c>
      <c r="U244" s="11">
        <f>+IF(S244&gt;=0,IF(S244&gt;=[1]Negatives!Q$45,1,0),0)</f>
        <v>0</v>
      </c>
      <c r="V244" s="11">
        <f>+IF(S244&lt;=0,IF(S244&lt;=[1]Negatives!Q$46,1,0),0)</f>
        <v>0</v>
      </c>
      <c r="W244" s="10">
        <v>0.11700000000000001</v>
      </c>
      <c r="X244" s="11">
        <f>+IF(W244&lt;&gt;"",IF(W244&gt;=[1]Negatives!T$45,1,0),"")</f>
        <v>0</v>
      </c>
      <c r="Y244" s="10">
        <v>4.7E-2</v>
      </c>
      <c r="Z244" s="11">
        <f>+IF(Y244&lt;&gt;"",IF(Y244&gt;=[1]Negatives!V$45,1,0),"")</f>
        <v>0</v>
      </c>
      <c r="AA244" s="10">
        <v>4.3999999999999997E-2</v>
      </c>
      <c r="AB244" s="11">
        <f>+IF(AA244&lt;&gt;"",IF(AA244&gt;=[1]Negatives!X$45,1,0),"")</f>
        <v>0</v>
      </c>
      <c r="AC244" s="10">
        <v>6.4000000000000001E-2</v>
      </c>
      <c r="AD244" s="11">
        <f>+IF(AC244&lt;&gt;"",IF(AC244&gt;=[1]Negatives!Z$45,1,0),"")</f>
        <v>0</v>
      </c>
      <c r="AE244" s="10"/>
      <c r="AF244" s="10"/>
      <c r="AG244" s="10"/>
    </row>
    <row r="245" spans="1:33" s="5" customFormat="1" x14ac:dyDescent="0.25">
      <c r="A245" s="5" t="s">
        <v>303</v>
      </c>
      <c r="B245" s="5">
        <v>2017</v>
      </c>
      <c r="C245" s="12" t="s">
        <v>322</v>
      </c>
      <c r="D245" s="5" t="s">
        <v>212</v>
      </c>
      <c r="E245" s="5" t="s">
        <v>213</v>
      </c>
      <c r="F245" s="5" t="s">
        <v>48</v>
      </c>
      <c r="G245" s="13" t="s">
        <v>205</v>
      </c>
      <c r="H245" s="8" t="s">
        <v>50</v>
      </c>
      <c r="I245" s="5" t="s">
        <v>51</v>
      </c>
      <c r="J245" s="5" t="s">
        <v>52</v>
      </c>
      <c r="K245" s="5" t="s">
        <v>52</v>
      </c>
      <c r="L245" s="13" t="s">
        <v>323</v>
      </c>
      <c r="M245" s="13" t="s">
        <v>54</v>
      </c>
      <c r="N245" s="5">
        <v>5.5E-2</v>
      </c>
      <c r="O245" s="5">
        <v>5.7000000000000002E-2</v>
      </c>
      <c r="P245" s="10">
        <v>4.8000000000000001E-2</v>
      </c>
      <c r="Q245" s="10">
        <f t="shared" si="21"/>
        <v>-6.9999999999999993E-3</v>
      </c>
      <c r="R245" s="10">
        <f t="shared" si="22"/>
        <v>2.0000000000000018E-3</v>
      </c>
      <c r="S245" s="10">
        <f t="shared" si="20"/>
        <v>-9.0000000000000011E-3</v>
      </c>
      <c r="T245" s="11">
        <v>0</v>
      </c>
      <c r="U245" s="11">
        <f>+IF(S245&gt;=0,IF(S245&gt;=[1]Negatives!Q$45,1,0),0)</f>
        <v>0</v>
      </c>
      <c r="V245" s="11">
        <f>+IF(S245&lt;=0,IF(S245&lt;=[1]Negatives!Q$46,1,0),0)</f>
        <v>0</v>
      </c>
      <c r="W245" s="10">
        <v>5.0999999999999997E-2</v>
      </c>
      <c r="X245" s="11">
        <f>+IF(W245&lt;&gt;"",IF(W245&gt;=[1]Negatives!T$45,1,0),"")</f>
        <v>0</v>
      </c>
      <c r="Y245" s="10">
        <v>3.6999999999999998E-2</v>
      </c>
      <c r="Z245" s="11">
        <f>+IF(Y245&lt;&gt;"",IF(Y245&gt;=[1]Negatives!V$45,1,0),"")</f>
        <v>0</v>
      </c>
      <c r="AA245" s="10">
        <v>3.5000000000000003E-2</v>
      </c>
      <c r="AB245" s="11">
        <f>+IF(AA245&lt;&gt;"",IF(AA245&gt;=[1]Negatives!X$45,1,0),"")</f>
        <v>0</v>
      </c>
      <c r="AC245" s="10">
        <v>0.04</v>
      </c>
      <c r="AD245" s="11">
        <f>+IF(AC245&lt;&gt;"",IF(AC245&gt;=[1]Negatives!Z$45,1,0),"")</f>
        <v>0</v>
      </c>
      <c r="AE245" s="10"/>
      <c r="AF245" s="10"/>
      <c r="AG245" s="10"/>
    </row>
    <row r="246" spans="1:33" s="5" customFormat="1" x14ac:dyDescent="0.25">
      <c r="A246" s="5" t="s">
        <v>303</v>
      </c>
      <c r="B246" s="5">
        <v>2017</v>
      </c>
      <c r="C246" s="12" t="s">
        <v>324</v>
      </c>
      <c r="D246" s="5" t="s">
        <v>325</v>
      </c>
      <c r="E246" s="5" t="s">
        <v>213</v>
      </c>
      <c r="F246" s="5" t="s">
        <v>326</v>
      </c>
      <c r="G246" s="13" t="s">
        <v>49</v>
      </c>
      <c r="H246" s="8" t="s">
        <v>50</v>
      </c>
      <c r="I246" s="5" t="s">
        <v>51</v>
      </c>
      <c r="J246" s="5" t="s">
        <v>52</v>
      </c>
      <c r="K246" s="5" t="s">
        <v>52</v>
      </c>
      <c r="L246" s="13" t="s">
        <v>327</v>
      </c>
      <c r="M246" s="13" t="s">
        <v>54</v>
      </c>
      <c r="N246" s="5">
        <v>0.17699999999999999</v>
      </c>
      <c r="O246" s="5">
        <v>0.29599999999999999</v>
      </c>
      <c r="P246" s="10">
        <v>0.25600000000000001</v>
      </c>
      <c r="Q246" s="10">
        <f t="shared" si="21"/>
        <v>7.9000000000000015E-2</v>
      </c>
      <c r="R246" s="10">
        <f t="shared" si="22"/>
        <v>0.11899999999999999</v>
      </c>
      <c r="S246" s="10">
        <f t="shared" si="20"/>
        <v>-3.999999999999998E-2</v>
      </c>
      <c r="T246" s="11">
        <v>0</v>
      </c>
      <c r="U246" s="11">
        <f>+IF(S246&gt;=0,IF(S246&gt;=[1]Negatives!Q$45,1,0),0)</f>
        <v>0</v>
      </c>
      <c r="V246" s="11">
        <f>+IF(S246&lt;=0,IF(S246&lt;=[1]Negatives!Q$46,1,0),0)</f>
        <v>0</v>
      </c>
      <c r="W246" s="10">
        <v>0.36099999999999999</v>
      </c>
      <c r="X246" s="11">
        <f>+IF(W246&lt;&gt;"",IF(W246&gt;=[1]Negatives!T$45,1,0),"")</f>
        <v>0</v>
      </c>
      <c r="Y246" s="10">
        <v>0.16600000000000001</v>
      </c>
      <c r="Z246" s="11">
        <f>+IF(Y246&lt;&gt;"",IF(Y246&gt;=[1]Negatives!V$45,1,0),"")</f>
        <v>0</v>
      </c>
      <c r="AA246" s="10">
        <v>0.13900000000000001</v>
      </c>
      <c r="AB246" s="11">
        <f>+IF(AA246&lt;&gt;"",IF(AA246&gt;=[1]Negatives!X$45,1,0),"")</f>
        <v>0</v>
      </c>
      <c r="AC246" s="10">
        <v>0.24399999999999999</v>
      </c>
      <c r="AD246" s="11">
        <f>+IF(AC246&lt;&gt;"",IF(AC246&gt;=[1]Negatives!Z$45,1,0),"")</f>
        <v>0</v>
      </c>
      <c r="AE246" s="10"/>
      <c r="AF246" s="10"/>
      <c r="AG246" s="10"/>
    </row>
    <row r="247" spans="1:33" s="5" customFormat="1" x14ac:dyDescent="0.25">
      <c r="A247" s="5" t="s">
        <v>303</v>
      </c>
      <c r="B247" s="5">
        <v>2017</v>
      </c>
      <c r="C247" s="12" t="s">
        <v>328</v>
      </c>
      <c r="D247" s="5" t="s">
        <v>325</v>
      </c>
      <c r="E247" s="5" t="s">
        <v>213</v>
      </c>
      <c r="F247" s="5" t="s">
        <v>326</v>
      </c>
      <c r="G247" s="13" t="s">
        <v>49</v>
      </c>
      <c r="H247" s="8" t="s">
        <v>50</v>
      </c>
      <c r="I247" s="5" t="s">
        <v>51</v>
      </c>
      <c r="J247" s="5" t="s">
        <v>52</v>
      </c>
      <c r="K247" s="5" t="s">
        <v>52</v>
      </c>
      <c r="L247" s="13" t="s">
        <v>329</v>
      </c>
      <c r="M247" s="13" t="s">
        <v>54</v>
      </c>
      <c r="N247" s="5">
        <v>5.8000000000000003E-2</v>
      </c>
      <c r="O247" s="5">
        <v>4.2999999999999997E-2</v>
      </c>
      <c r="P247" s="10">
        <v>4.9000000000000002E-2</v>
      </c>
      <c r="Q247" s="10">
        <f t="shared" si="21"/>
        <v>-9.0000000000000011E-3</v>
      </c>
      <c r="R247" s="10">
        <f t="shared" si="22"/>
        <v>-1.5000000000000006E-2</v>
      </c>
      <c r="S247" s="10">
        <f t="shared" si="20"/>
        <v>6.0000000000000053E-3</v>
      </c>
      <c r="T247" s="11">
        <v>0</v>
      </c>
      <c r="U247" s="11">
        <f>+IF(S247&gt;=0,IF(S247&gt;=[1]Negatives!Q$45,1,0),0)</f>
        <v>0</v>
      </c>
      <c r="V247" s="11">
        <f>+IF(S247&lt;=0,IF(S247&lt;=[1]Negatives!Q$46,1,0),0)</f>
        <v>0</v>
      </c>
      <c r="W247" s="10">
        <v>5.7000000000000002E-2</v>
      </c>
      <c r="X247" s="11">
        <f>+IF(W247&lt;&gt;"",IF(W247&gt;=[1]Negatives!T$45,1,0),"")</f>
        <v>0</v>
      </c>
      <c r="Y247" s="10">
        <v>6.0999999999999999E-2</v>
      </c>
      <c r="Z247" s="11">
        <f>+IF(Y247&lt;&gt;"",IF(Y247&gt;=[1]Negatives!V$45,1,0),"")</f>
        <v>0</v>
      </c>
      <c r="AA247" s="10">
        <v>4.1000000000000002E-2</v>
      </c>
      <c r="AB247" s="11">
        <f>+IF(AA247&lt;&gt;"",IF(AA247&gt;=[1]Negatives!X$45,1,0),"")</f>
        <v>0</v>
      </c>
      <c r="AC247" s="10">
        <v>0.04</v>
      </c>
      <c r="AD247" s="11">
        <f>+IF(AC247&lt;&gt;"",IF(AC247&gt;=[1]Negatives!Z$45,1,0),"")</f>
        <v>0</v>
      </c>
      <c r="AE247" s="10"/>
      <c r="AF247" s="10"/>
      <c r="AG247" s="10"/>
    </row>
    <row r="248" spans="1:33" s="5" customFormat="1" x14ac:dyDescent="0.25">
      <c r="A248" s="5" t="s">
        <v>303</v>
      </c>
      <c r="B248" s="5">
        <v>2017</v>
      </c>
      <c r="C248" s="12" t="s">
        <v>330</v>
      </c>
      <c r="D248" s="5" t="s">
        <v>325</v>
      </c>
      <c r="E248" s="5" t="s">
        <v>213</v>
      </c>
      <c r="F248" s="5" t="s">
        <v>326</v>
      </c>
      <c r="G248" s="13" t="s">
        <v>49</v>
      </c>
      <c r="H248" s="8" t="s">
        <v>50</v>
      </c>
      <c r="I248" s="5" t="s">
        <v>51</v>
      </c>
      <c r="J248" s="5" t="s">
        <v>52</v>
      </c>
      <c r="K248" s="5" t="s">
        <v>52</v>
      </c>
      <c r="L248" s="13" t="s">
        <v>331</v>
      </c>
      <c r="M248" s="13" t="s">
        <v>54</v>
      </c>
      <c r="N248" s="5">
        <v>5.1999999999999998E-2</v>
      </c>
      <c r="O248" s="5">
        <v>7.9000000000000001E-2</v>
      </c>
      <c r="P248" s="10">
        <v>7.0000000000000007E-2</v>
      </c>
      <c r="Q248" s="10">
        <f t="shared" si="21"/>
        <v>1.8000000000000009E-2</v>
      </c>
      <c r="R248" s="10">
        <f t="shared" si="22"/>
        <v>2.7000000000000003E-2</v>
      </c>
      <c r="S248" s="10">
        <f t="shared" si="20"/>
        <v>-8.9999999999999941E-3</v>
      </c>
      <c r="T248" s="11">
        <v>0</v>
      </c>
      <c r="U248" s="11">
        <f>+IF(S248&gt;=0,IF(S248&gt;=[1]Negatives!Q$45,1,0),0)</f>
        <v>0</v>
      </c>
      <c r="V248" s="11">
        <f>+IF(S248&lt;=0,IF(S248&lt;=[1]Negatives!Q$46,1,0),0)</f>
        <v>0</v>
      </c>
      <c r="W248" s="10">
        <v>7.9000000000000001E-2</v>
      </c>
      <c r="X248" s="11">
        <f>+IF(W248&lt;&gt;"",IF(W248&gt;=[1]Negatives!T$45,1,0),"")</f>
        <v>0</v>
      </c>
      <c r="Y248" s="10">
        <v>5.2999999999999999E-2</v>
      </c>
      <c r="Z248" s="11">
        <f>+IF(Y248&lt;&gt;"",IF(Y248&gt;=[1]Negatives!V$45,1,0),"")</f>
        <v>0</v>
      </c>
      <c r="AA248" s="10">
        <v>3.4000000000000002E-2</v>
      </c>
      <c r="AB248" s="11">
        <f>+IF(AA248&lt;&gt;"",IF(AA248&gt;=[1]Negatives!X$45,1,0),"")</f>
        <v>0</v>
      </c>
      <c r="AC248" s="10">
        <v>4.4999999999999998E-2</v>
      </c>
      <c r="AD248" s="11">
        <f>+IF(AC248&lt;&gt;"",IF(AC248&gt;=[1]Negatives!Z$45,1,0),"")</f>
        <v>0</v>
      </c>
      <c r="AE248" s="10"/>
      <c r="AF248" s="10"/>
      <c r="AG248" s="10"/>
    </row>
    <row r="249" spans="1:33" s="5" customFormat="1" x14ac:dyDescent="0.25">
      <c r="A249" s="5" t="s">
        <v>303</v>
      </c>
      <c r="B249" s="5">
        <v>2017</v>
      </c>
      <c r="C249" s="12" t="s">
        <v>332</v>
      </c>
      <c r="D249" s="5" t="s">
        <v>325</v>
      </c>
      <c r="E249" s="5" t="s">
        <v>213</v>
      </c>
      <c r="F249" s="5" t="s">
        <v>326</v>
      </c>
      <c r="G249" s="13" t="s">
        <v>49</v>
      </c>
      <c r="H249" s="8" t="s">
        <v>50</v>
      </c>
      <c r="I249" s="5" t="s">
        <v>51</v>
      </c>
      <c r="J249" s="5" t="s">
        <v>52</v>
      </c>
      <c r="K249" s="5" t="s">
        <v>52</v>
      </c>
      <c r="L249" s="13" t="s">
        <v>333</v>
      </c>
      <c r="M249" s="13" t="s">
        <v>54</v>
      </c>
      <c r="N249" s="5">
        <v>3.2000000000000001E-2</v>
      </c>
      <c r="O249" s="5">
        <v>3.2000000000000001E-2</v>
      </c>
      <c r="P249" s="10">
        <v>7.9000000000000001E-2</v>
      </c>
      <c r="Q249" s="10">
        <f t="shared" si="21"/>
        <v>4.7E-2</v>
      </c>
      <c r="R249" s="10">
        <f t="shared" si="22"/>
        <v>0</v>
      </c>
      <c r="S249" s="10">
        <f t="shared" si="20"/>
        <v>4.7E-2</v>
      </c>
      <c r="T249" s="11">
        <v>0</v>
      </c>
      <c r="U249" s="11">
        <f>+IF(S249&gt;=0,IF(S249&gt;=[1]Negatives!Q$45,1,0),0)</f>
        <v>0</v>
      </c>
      <c r="V249" s="11">
        <f>+IF(S249&lt;=0,IF(S249&lt;=[1]Negatives!Q$46,1,0),0)</f>
        <v>0</v>
      </c>
      <c r="W249" s="10">
        <v>7.9000000000000001E-2</v>
      </c>
      <c r="X249" s="11">
        <f>+IF(W249&lt;&gt;"",IF(W249&gt;=[1]Negatives!T$45,1,0),"")</f>
        <v>0</v>
      </c>
      <c r="Y249" s="10">
        <v>7.3999999999999996E-2</v>
      </c>
      <c r="Z249" s="11">
        <f>+IF(Y249&lt;&gt;"",IF(Y249&gt;=[1]Negatives!V$45,1,0),"")</f>
        <v>0</v>
      </c>
      <c r="AA249" s="10">
        <v>3.1E-2</v>
      </c>
      <c r="AB249" s="11">
        <f>+IF(AA249&lt;&gt;"",IF(AA249&gt;=[1]Negatives!X$45,1,0),"")</f>
        <v>0</v>
      </c>
      <c r="AC249" s="10">
        <v>8.7999999999999995E-2</v>
      </c>
      <c r="AD249" s="11">
        <f>+IF(AC249&lt;&gt;"",IF(AC249&gt;=[1]Negatives!Z$45,1,0),"")</f>
        <v>0</v>
      </c>
      <c r="AE249" s="10"/>
      <c r="AF249" s="10"/>
      <c r="AG249" s="10"/>
    </row>
    <row r="250" spans="1:33" s="5" customFormat="1" x14ac:dyDescent="0.25">
      <c r="A250" s="5" t="s">
        <v>303</v>
      </c>
      <c r="B250" s="5">
        <v>2017</v>
      </c>
      <c r="C250" s="12" t="s">
        <v>334</v>
      </c>
      <c r="D250" s="5" t="s">
        <v>325</v>
      </c>
      <c r="E250" s="5" t="s">
        <v>213</v>
      </c>
      <c r="F250" s="5" t="s">
        <v>326</v>
      </c>
      <c r="G250" s="13" t="s">
        <v>49</v>
      </c>
      <c r="H250" s="8" t="s">
        <v>50</v>
      </c>
      <c r="I250" s="5" t="s">
        <v>51</v>
      </c>
      <c r="J250" s="5" t="s">
        <v>52</v>
      </c>
      <c r="K250" s="5" t="s">
        <v>52</v>
      </c>
      <c r="L250" s="13" t="s">
        <v>335</v>
      </c>
      <c r="M250" s="13" t="s">
        <v>54</v>
      </c>
      <c r="N250" s="5">
        <v>0.06</v>
      </c>
      <c r="O250" s="5">
        <v>7.1999999999999995E-2</v>
      </c>
      <c r="P250" s="10">
        <v>7.1999999999999995E-2</v>
      </c>
      <c r="Q250" s="10">
        <f t="shared" si="21"/>
        <v>1.1999999999999997E-2</v>
      </c>
      <c r="R250" s="10">
        <f t="shared" si="22"/>
        <v>1.1999999999999997E-2</v>
      </c>
      <c r="S250" s="10">
        <f t="shared" si="20"/>
        <v>0</v>
      </c>
      <c r="T250" s="11">
        <v>0</v>
      </c>
      <c r="U250" s="11">
        <f>+IF(S250&gt;=0,IF(S250&gt;=[1]Negatives!Q$45,1,0),0)</f>
        <v>0</v>
      </c>
      <c r="V250" s="11">
        <f>+IF(S250&lt;=0,IF(S250&lt;=[1]Negatives!Q$46,1,0),0)</f>
        <v>0</v>
      </c>
      <c r="W250" s="10">
        <v>8.7999999999999995E-2</v>
      </c>
      <c r="X250" s="11">
        <f>+IF(W250&lt;&gt;"",IF(W250&gt;=[1]Negatives!T$45,1,0),"")</f>
        <v>0</v>
      </c>
      <c r="Y250" s="10">
        <v>0.106</v>
      </c>
      <c r="Z250" s="11">
        <f>+IF(Y250&lt;&gt;"",IF(Y250&gt;=[1]Negatives!V$45,1,0),"")</f>
        <v>0</v>
      </c>
      <c r="AA250" s="10">
        <v>5.2999999999999999E-2</v>
      </c>
      <c r="AB250" s="11">
        <f>+IF(AA250&lt;&gt;"",IF(AA250&gt;=[1]Negatives!X$45,1,0),"")</f>
        <v>0</v>
      </c>
      <c r="AC250" s="10">
        <v>0.09</v>
      </c>
      <c r="AD250" s="11">
        <f>+IF(AC250&lt;&gt;"",IF(AC250&gt;=[1]Negatives!Z$45,1,0),"")</f>
        <v>0</v>
      </c>
      <c r="AE250" s="10"/>
      <c r="AF250" s="10"/>
      <c r="AG250" s="10"/>
    </row>
    <row r="251" spans="1:33" x14ac:dyDescent="0.25">
      <c r="A251" s="1" t="s">
        <v>303</v>
      </c>
      <c r="B251" s="1">
        <v>2017</v>
      </c>
      <c r="C251" s="14" t="s">
        <v>304</v>
      </c>
      <c r="D251" s="1" t="s">
        <v>203</v>
      </c>
      <c r="E251" s="1" t="s">
        <v>204</v>
      </c>
      <c r="F251" s="1" t="s">
        <v>48</v>
      </c>
      <c r="G251" s="15" t="s">
        <v>205</v>
      </c>
      <c r="H251" s="7" t="s">
        <v>50</v>
      </c>
      <c r="I251" s="1" t="s">
        <v>147</v>
      </c>
      <c r="J251" s="1" t="s">
        <v>68</v>
      </c>
      <c r="K251" s="1" t="s">
        <v>68</v>
      </c>
      <c r="L251" s="15" t="s">
        <v>336</v>
      </c>
      <c r="M251" s="15" t="s">
        <v>54</v>
      </c>
      <c r="N251" s="1">
        <v>2.6999999999999996E-2</v>
      </c>
      <c r="O251" s="1">
        <v>3.3999999999999996E-2</v>
      </c>
      <c r="P251" s="16">
        <v>3.4999999999999996E-2</v>
      </c>
      <c r="Q251" s="16">
        <f t="shared" si="21"/>
        <v>8.0000000000000002E-3</v>
      </c>
      <c r="R251" s="16">
        <f t="shared" si="22"/>
        <v>6.9999999999999993E-3</v>
      </c>
      <c r="S251" s="16">
        <f t="shared" si="20"/>
        <v>1.0000000000000009E-3</v>
      </c>
      <c r="T251" s="17">
        <v>0</v>
      </c>
      <c r="U251" s="17">
        <f>+IF(S251&gt;=0,IF(S251&gt;=[1]Negatives!Q$45,1,0),0)</f>
        <v>0</v>
      </c>
      <c r="V251" s="17">
        <f>+IF(S251&lt;=0,IF(S251&lt;=[1]Negatives!Q$46,1,0),0)</f>
        <v>0</v>
      </c>
      <c r="W251" s="16">
        <v>3.0999999999999993E-2</v>
      </c>
      <c r="X251" s="17">
        <f>+IF(W251&lt;&gt;"",IF(W251&gt;=[1]Negatives!T$45,1,0),"")</f>
        <v>0</v>
      </c>
      <c r="Y251" s="16">
        <v>2.8000000000000004E-2</v>
      </c>
      <c r="Z251" s="17">
        <f>+IF(Y251&lt;&gt;"",IF(Y251&gt;=[1]Negatives!V$45,1,0),"")</f>
        <v>0</v>
      </c>
      <c r="AA251" s="16">
        <v>2.3E-2</v>
      </c>
      <c r="AB251" s="17">
        <f>+IF(AA251&lt;&gt;"",IF(AA251&gt;=[1]Negatives!X$45,1,0),"")</f>
        <v>0</v>
      </c>
      <c r="AC251" s="16">
        <v>2.5000000000000001E-2</v>
      </c>
      <c r="AD251" s="17">
        <f>+IF(AC251&lt;&gt;"",IF(AC251&gt;=[1]Negatives!Z$45,1,0),"")</f>
        <v>0</v>
      </c>
      <c r="AE251" s="16"/>
      <c r="AF251" s="16"/>
      <c r="AG251" s="16"/>
    </row>
    <row r="252" spans="1:33" x14ac:dyDescent="0.25">
      <c r="A252" s="1" t="s">
        <v>303</v>
      </c>
      <c r="B252" s="1">
        <v>2017</v>
      </c>
      <c r="C252" s="14" t="s">
        <v>306</v>
      </c>
      <c r="D252" s="1" t="s">
        <v>203</v>
      </c>
      <c r="E252" s="1" t="s">
        <v>204</v>
      </c>
      <c r="F252" s="1" t="s">
        <v>48</v>
      </c>
      <c r="G252" s="15" t="s">
        <v>205</v>
      </c>
      <c r="H252" s="7" t="s">
        <v>50</v>
      </c>
      <c r="I252" s="1" t="s">
        <v>147</v>
      </c>
      <c r="J252" s="1" t="s">
        <v>68</v>
      </c>
      <c r="K252" s="1" t="s">
        <v>68</v>
      </c>
      <c r="L252" s="15" t="s">
        <v>337</v>
      </c>
      <c r="M252" s="15" t="s">
        <v>54</v>
      </c>
      <c r="N252" s="1">
        <v>0.127</v>
      </c>
      <c r="O252" s="1">
        <v>0.59399999999999997</v>
      </c>
      <c r="P252" s="16">
        <v>0.59699999999999998</v>
      </c>
      <c r="Q252" s="16">
        <f t="shared" si="21"/>
        <v>0.47</v>
      </c>
      <c r="R252" s="16">
        <f t="shared" si="22"/>
        <v>0.46699999999999997</v>
      </c>
      <c r="S252" s="16">
        <f t="shared" si="20"/>
        <v>3.0000000000000027E-3</v>
      </c>
      <c r="T252" s="17">
        <v>0</v>
      </c>
      <c r="U252" s="17">
        <f>+IF(S252&gt;=0,IF(S252&gt;=[1]Negatives!Q$45,1,0),0)</f>
        <v>0</v>
      </c>
      <c r="V252" s="17">
        <f>+IF(S252&lt;=0,IF(S252&lt;=[1]Negatives!Q$46,1,0),0)</f>
        <v>0</v>
      </c>
      <c r="W252" s="16">
        <v>0.187</v>
      </c>
      <c r="X252" s="17">
        <f>+IF(W252&lt;&gt;"",IF(W252&gt;=[1]Negatives!T$45,1,0),"")</f>
        <v>0</v>
      </c>
      <c r="Y252" s="16">
        <v>0.14099999999999999</v>
      </c>
      <c r="Z252" s="17">
        <f>+IF(Y252&lt;&gt;"",IF(Y252&gt;=[1]Negatives!V$45,1,0),"")</f>
        <v>0</v>
      </c>
      <c r="AA252" s="16">
        <v>2.9999999999999992E-2</v>
      </c>
      <c r="AB252" s="17">
        <f>+IF(AA252&lt;&gt;"",IF(AA252&gt;=[1]Negatives!X$45,1,0),"")</f>
        <v>0</v>
      </c>
      <c r="AC252" s="16">
        <v>0.218</v>
      </c>
      <c r="AD252" s="17">
        <f>+IF(AC252&lt;&gt;"",IF(AC252&gt;=[1]Negatives!Z$45,1,0),"")</f>
        <v>0</v>
      </c>
      <c r="AE252" s="16"/>
      <c r="AF252" s="16"/>
      <c r="AG252" s="16"/>
    </row>
    <row r="253" spans="1:33" x14ac:dyDescent="0.25">
      <c r="A253" s="1" t="s">
        <v>303</v>
      </c>
      <c r="B253" s="1">
        <v>2017</v>
      </c>
      <c r="C253" s="14" t="s">
        <v>308</v>
      </c>
      <c r="D253" s="1" t="s">
        <v>203</v>
      </c>
      <c r="E253" s="1" t="s">
        <v>204</v>
      </c>
      <c r="F253" s="1" t="s">
        <v>48</v>
      </c>
      <c r="G253" s="15" t="s">
        <v>205</v>
      </c>
      <c r="H253" s="7" t="s">
        <v>50</v>
      </c>
      <c r="I253" s="1" t="s">
        <v>147</v>
      </c>
      <c r="J253" s="1" t="s">
        <v>68</v>
      </c>
      <c r="K253" s="1" t="s">
        <v>68</v>
      </c>
      <c r="L253" s="15" t="s">
        <v>338</v>
      </c>
      <c r="M253" s="15" t="s">
        <v>54</v>
      </c>
      <c r="N253" s="1">
        <v>4.7E-2</v>
      </c>
      <c r="O253" s="1">
        <v>3.2000000000000001E-2</v>
      </c>
      <c r="P253" s="16">
        <v>3.2000000000000001E-2</v>
      </c>
      <c r="Q253" s="16">
        <f t="shared" si="21"/>
        <v>-1.4999999999999999E-2</v>
      </c>
      <c r="R253" s="16">
        <f t="shared" si="22"/>
        <v>-1.4999999999999999E-2</v>
      </c>
      <c r="S253" s="16">
        <f t="shared" si="20"/>
        <v>0</v>
      </c>
      <c r="T253" s="17">
        <v>0</v>
      </c>
      <c r="U253" s="17">
        <f>+IF(S253&gt;=0,IF(S253&gt;=[1]Negatives!Q$45,1,0),0)</f>
        <v>0</v>
      </c>
      <c r="V253" s="17">
        <f>+IF(S253&lt;=0,IF(S253&lt;=[1]Negatives!Q$46,1,0),0)</f>
        <v>0</v>
      </c>
      <c r="W253" s="16">
        <v>5.9000000000000004E-2</v>
      </c>
      <c r="X253" s="17">
        <f>+IF(W253&lt;&gt;"",IF(W253&gt;=[1]Negatives!T$45,1,0),"")</f>
        <v>0</v>
      </c>
      <c r="Y253" s="16">
        <v>2.7000000000000003E-2</v>
      </c>
      <c r="Z253" s="17">
        <f>+IF(Y253&lt;&gt;"",IF(Y253&gt;=[1]Negatives!V$45,1,0),"")</f>
        <v>0</v>
      </c>
      <c r="AA253" s="16">
        <v>2.6000000000000002E-2</v>
      </c>
      <c r="AB253" s="17">
        <f>+IF(AA253&lt;&gt;"",IF(AA253&gt;=[1]Negatives!X$45,1,0),"")</f>
        <v>0</v>
      </c>
      <c r="AC253" s="16">
        <v>3.4000000000000009E-2</v>
      </c>
      <c r="AD253" s="17">
        <f>+IF(AC253&lt;&gt;"",IF(AC253&gt;=[1]Negatives!Z$45,1,0),"")</f>
        <v>0</v>
      </c>
      <c r="AE253" s="16"/>
      <c r="AF253" s="16"/>
      <c r="AG253" s="16"/>
    </row>
    <row r="254" spans="1:33" x14ac:dyDescent="0.25">
      <c r="A254" s="1" t="s">
        <v>303</v>
      </c>
      <c r="B254" s="1">
        <v>2017</v>
      </c>
      <c r="C254" s="14" t="s">
        <v>310</v>
      </c>
      <c r="D254" s="1" t="s">
        <v>203</v>
      </c>
      <c r="E254" s="1" t="s">
        <v>204</v>
      </c>
      <c r="F254" s="1" t="s">
        <v>48</v>
      </c>
      <c r="G254" s="15" t="s">
        <v>205</v>
      </c>
      <c r="H254" s="7" t="s">
        <v>50</v>
      </c>
      <c r="I254" s="1" t="s">
        <v>147</v>
      </c>
      <c r="J254" s="1" t="s">
        <v>68</v>
      </c>
      <c r="K254" s="1" t="s">
        <v>68</v>
      </c>
      <c r="L254" s="15" t="s">
        <v>339</v>
      </c>
      <c r="M254" s="15" t="s">
        <v>54</v>
      </c>
      <c r="N254" s="1">
        <v>5.099999999999999E-2</v>
      </c>
      <c r="O254" s="1">
        <v>4.9000000000000002E-2</v>
      </c>
      <c r="P254" s="16">
        <v>0.15</v>
      </c>
      <c r="Q254" s="16">
        <f t="shared" si="21"/>
        <v>9.9000000000000005E-2</v>
      </c>
      <c r="R254" s="16">
        <f t="shared" si="22"/>
        <v>-1.9999999999999879E-3</v>
      </c>
      <c r="S254" s="16">
        <f t="shared" si="20"/>
        <v>0.10099999999999999</v>
      </c>
      <c r="T254" s="17">
        <v>0</v>
      </c>
      <c r="U254" s="17">
        <f>+IF(S254&gt;=0,IF(S254&gt;=[1]Negatives!Q$45,1,0),0)</f>
        <v>0</v>
      </c>
      <c r="V254" s="17">
        <f>+IF(S254&lt;=0,IF(S254&lt;=[1]Negatives!Q$46,1,0),0)</f>
        <v>0</v>
      </c>
      <c r="W254" s="16">
        <v>1.629</v>
      </c>
      <c r="X254" s="17">
        <f>+IF(W254&lt;&gt;"",IF(W254&gt;=[1]Negatives!T$45,1,0),"")</f>
        <v>1</v>
      </c>
      <c r="Y254" s="16">
        <v>0.23900000000000002</v>
      </c>
      <c r="Z254" s="17">
        <f>+IF(Y254&lt;&gt;"",IF(Y254&gt;=[1]Negatives!V$45,1,0),"")</f>
        <v>0</v>
      </c>
      <c r="AA254" s="16">
        <v>2.6000000000000002E-2</v>
      </c>
      <c r="AB254" s="17">
        <f>+IF(AA254&lt;&gt;"",IF(AA254&gt;=[1]Negatives!X$45,1,0),"")</f>
        <v>0</v>
      </c>
      <c r="AC254" s="16">
        <v>1.1380000000000001</v>
      </c>
      <c r="AD254" s="17">
        <f>+IF(AC254&lt;&gt;"",IF(AC254&gt;=[1]Negatives!Z$45,1,0),"")</f>
        <v>1</v>
      </c>
      <c r="AE254" s="16"/>
      <c r="AF254" s="16"/>
      <c r="AG254" s="16"/>
    </row>
    <row r="255" spans="1:33" x14ac:dyDescent="0.25">
      <c r="A255" s="1" t="s">
        <v>303</v>
      </c>
      <c r="B255" s="1">
        <v>2017</v>
      </c>
      <c r="C255" s="14" t="s">
        <v>312</v>
      </c>
      <c r="D255" s="1" t="s">
        <v>203</v>
      </c>
      <c r="E255" s="1" t="s">
        <v>204</v>
      </c>
      <c r="F255" s="1" t="s">
        <v>48</v>
      </c>
      <c r="G255" s="15" t="s">
        <v>205</v>
      </c>
      <c r="H255" s="7" t="s">
        <v>50</v>
      </c>
      <c r="I255" s="1" t="s">
        <v>147</v>
      </c>
      <c r="J255" s="1" t="s">
        <v>68</v>
      </c>
      <c r="K255" s="1" t="s">
        <v>68</v>
      </c>
      <c r="L255" s="15" t="s">
        <v>340</v>
      </c>
      <c r="M255" s="15" t="s">
        <v>54</v>
      </c>
      <c r="N255" s="1">
        <v>4.4999999999999998E-2</v>
      </c>
      <c r="O255" s="1">
        <v>7.2999999999999995E-2</v>
      </c>
      <c r="P255" s="16">
        <v>0.56699999999999995</v>
      </c>
      <c r="Q255" s="16">
        <f t="shared" si="21"/>
        <v>0.52199999999999991</v>
      </c>
      <c r="R255" s="16">
        <f t="shared" si="22"/>
        <v>2.7999999999999997E-2</v>
      </c>
      <c r="S255" s="16">
        <f t="shared" si="20"/>
        <v>0.49399999999999994</v>
      </c>
      <c r="T255" s="17">
        <v>0</v>
      </c>
      <c r="U255" s="17">
        <f>+IF(S255&gt;=0,IF(S255&gt;=[1]Negatives!Q$45,1,0),0)</f>
        <v>1</v>
      </c>
      <c r="V255" s="17">
        <f>+IF(S255&lt;=0,IF(S255&lt;=[1]Negatives!Q$46,1,0),0)</f>
        <v>0</v>
      </c>
      <c r="W255" s="16">
        <v>0.16499999999999998</v>
      </c>
      <c r="X255" s="17">
        <f>+IF(W255&lt;&gt;"",IF(W255&gt;=[1]Negatives!T$45,1,0),"")</f>
        <v>0</v>
      </c>
      <c r="Y255" s="16">
        <v>0.13899999999999998</v>
      </c>
      <c r="Z255" s="17">
        <f>+IF(Y255&lt;&gt;"",IF(Y255&gt;=[1]Negatives!V$45,1,0),"")</f>
        <v>0</v>
      </c>
      <c r="AA255" s="16">
        <v>0.10799999999999998</v>
      </c>
      <c r="AB255" s="17">
        <f>+IF(AA255&lt;&gt;"",IF(AA255&gt;=[1]Negatives!X$45,1,0),"")</f>
        <v>0</v>
      </c>
      <c r="AC255" s="16">
        <v>0.13300000000000001</v>
      </c>
      <c r="AD255" s="17">
        <f>+IF(AC255&lt;&gt;"",IF(AC255&gt;=[1]Negatives!Z$45,1,0),"")</f>
        <v>0</v>
      </c>
      <c r="AE255" s="16"/>
      <c r="AF255" s="16"/>
      <c r="AG255" s="16"/>
    </row>
    <row r="256" spans="1:33" x14ac:dyDescent="0.25">
      <c r="A256" s="1" t="s">
        <v>303</v>
      </c>
      <c r="B256" s="1">
        <v>2017</v>
      </c>
      <c r="C256" s="14" t="s">
        <v>314</v>
      </c>
      <c r="D256" s="1" t="s">
        <v>212</v>
      </c>
      <c r="E256" s="1" t="s">
        <v>213</v>
      </c>
      <c r="F256" s="1" t="s">
        <v>48</v>
      </c>
      <c r="G256" s="15" t="s">
        <v>205</v>
      </c>
      <c r="H256" s="7" t="s">
        <v>50</v>
      </c>
      <c r="I256" s="1" t="s">
        <v>147</v>
      </c>
      <c r="J256" s="1" t="s">
        <v>68</v>
      </c>
      <c r="K256" s="1" t="s">
        <v>68</v>
      </c>
      <c r="L256" s="15" t="s">
        <v>341</v>
      </c>
      <c r="M256" s="15" t="s">
        <v>54</v>
      </c>
      <c r="N256" s="1">
        <v>3.7999999999999999E-2</v>
      </c>
      <c r="O256" s="1">
        <v>5.1000000000000004E-2</v>
      </c>
      <c r="P256" s="16">
        <v>4.4000000000000004E-2</v>
      </c>
      <c r="Q256" s="16">
        <f t="shared" si="21"/>
        <v>6.0000000000000053E-3</v>
      </c>
      <c r="R256" s="16">
        <f t="shared" si="22"/>
        <v>1.3000000000000005E-2</v>
      </c>
      <c r="S256" s="16">
        <f t="shared" si="20"/>
        <v>-6.9999999999999993E-3</v>
      </c>
      <c r="T256" s="17">
        <v>0</v>
      </c>
      <c r="U256" s="17">
        <f>+IF(S256&gt;=0,IF(S256&gt;=[1]Negatives!Q$45,1,0),0)</f>
        <v>0</v>
      </c>
      <c r="V256" s="17">
        <f>+IF(S256&lt;=0,IF(S256&lt;=[1]Negatives!Q$46,1,0),0)</f>
        <v>0</v>
      </c>
      <c r="W256" s="16">
        <v>5.5000000000000007E-2</v>
      </c>
      <c r="X256" s="17">
        <f>+IF(W256&lt;&gt;"",IF(W256&gt;=[1]Negatives!T$45,1,0),"")</f>
        <v>0</v>
      </c>
      <c r="Y256" s="16">
        <v>0.06</v>
      </c>
      <c r="Z256" s="17">
        <f>+IF(Y256&lt;&gt;"",IF(Y256&gt;=[1]Negatives!V$45,1,0),"")</f>
        <v>0</v>
      </c>
      <c r="AA256" s="16">
        <v>4.4000000000000004E-2</v>
      </c>
      <c r="AB256" s="17">
        <f>+IF(AA256&lt;&gt;"",IF(AA256&gt;=[1]Negatives!X$45,1,0),"")</f>
        <v>0</v>
      </c>
      <c r="AC256" s="16">
        <v>5.6000000000000001E-2</v>
      </c>
      <c r="AD256" s="17">
        <f>+IF(AC256&lt;&gt;"",IF(AC256&gt;=[1]Negatives!Z$45,1,0),"")</f>
        <v>0</v>
      </c>
      <c r="AE256" s="16"/>
      <c r="AF256" s="16"/>
      <c r="AG256" s="16"/>
    </row>
    <row r="257" spans="1:33" x14ac:dyDescent="0.25">
      <c r="A257" s="1" t="s">
        <v>303</v>
      </c>
      <c r="B257" s="1">
        <v>2017</v>
      </c>
      <c r="C257" s="14" t="s">
        <v>316</v>
      </c>
      <c r="D257" s="1" t="s">
        <v>212</v>
      </c>
      <c r="E257" s="1" t="s">
        <v>213</v>
      </c>
      <c r="F257" s="1" t="s">
        <v>48</v>
      </c>
      <c r="G257" s="15" t="s">
        <v>205</v>
      </c>
      <c r="H257" s="7" t="s">
        <v>50</v>
      </c>
      <c r="I257" s="1" t="s">
        <v>147</v>
      </c>
      <c r="J257" s="1" t="s">
        <v>68</v>
      </c>
      <c r="K257" s="1" t="s">
        <v>68</v>
      </c>
      <c r="L257" s="15" t="s">
        <v>342</v>
      </c>
      <c r="M257" s="15" t="s">
        <v>54</v>
      </c>
      <c r="N257" s="1">
        <v>0.123</v>
      </c>
      <c r="O257" s="1">
        <v>0.41700000000000004</v>
      </c>
      <c r="P257" s="16">
        <v>0.224</v>
      </c>
      <c r="Q257" s="16">
        <f t="shared" si="21"/>
        <v>0.10100000000000001</v>
      </c>
      <c r="R257" s="16">
        <f t="shared" si="22"/>
        <v>0.29400000000000004</v>
      </c>
      <c r="S257" s="16">
        <f t="shared" si="20"/>
        <v>-0.19300000000000003</v>
      </c>
      <c r="T257" s="17">
        <v>0</v>
      </c>
      <c r="U257" s="17">
        <f>+IF(S257&gt;=0,IF(S257&gt;=[1]Negatives!Q$45,1,0),0)</f>
        <v>0</v>
      </c>
      <c r="V257" s="17">
        <f>+IF(S257&lt;=0,IF(S257&lt;=[1]Negatives!Q$46,1,0),0)</f>
        <v>0</v>
      </c>
      <c r="W257" s="16">
        <v>0.21500000000000002</v>
      </c>
      <c r="X257" s="17">
        <f>+IF(W257&lt;&gt;"",IF(W257&gt;=[1]Negatives!T$45,1,0),"")</f>
        <v>0</v>
      </c>
      <c r="Y257" s="16">
        <v>0.39800000000000002</v>
      </c>
      <c r="Z257" s="17">
        <f>+IF(Y257&lt;&gt;"",IF(Y257&gt;=[1]Negatives!V$45,1,0),"")</f>
        <v>0</v>
      </c>
      <c r="AA257" s="16">
        <v>3.3000000000000008E-2</v>
      </c>
      <c r="AB257" s="17">
        <f>+IF(AA257&lt;&gt;"",IF(AA257&gt;=[1]Negatives!X$45,1,0),"")</f>
        <v>0</v>
      </c>
      <c r="AC257" s="16">
        <v>0.40700000000000003</v>
      </c>
      <c r="AD257" s="17">
        <f>+IF(AC257&lt;&gt;"",IF(AC257&gt;=[1]Negatives!Z$45,1,0),"")</f>
        <v>0</v>
      </c>
      <c r="AE257" s="16"/>
      <c r="AF257" s="16"/>
      <c r="AG257" s="16"/>
    </row>
    <row r="258" spans="1:33" x14ac:dyDescent="0.25">
      <c r="A258" s="1" t="s">
        <v>303</v>
      </c>
      <c r="B258" s="1">
        <v>2017</v>
      </c>
      <c r="C258" s="14" t="s">
        <v>318</v>
      </c>
      <c r="D258" s="1" t="s">
        <v>212</v>
      </c>
      <c r="E258" s="1" t="s">
        <v>213</v>
      </c>
      <c r="F258" s="1" t="s">
        <v>48</v>
      </c>
      <c r="G258" s="15" t="s">
        <v>205</v>
      </c>
      <c r="H258" s="7" t="s">
        <v>50</v>
      </c>
      <c r="I258" s="1" t="s">
        <v>147</v>
      </c>
      <c r="J258" s="1" t="s">
        <v>68</v>
      </c>
      <c r="K258" s="1" t="s">
        <v>68</v>
      </c>
      <c r="L258" s="15" t="s">
        <v>343</v>
      </c>
      <c r="M258" s="15" t="s">
        <v>54</v>
      </c>
      <c r="N258" s="1">
        <v>4.0999999999999995E-2</v>
      </c>
      <c r="O258" s="1">
        <v>4.8000000000000001E-2</v>
      </c>
      <c r="P258" s="16">
        <v>6.6000000000000003E-2</v>
      </c>
      <c r="Q258" s="16">
        <f t="shared" si="21"/>
        <v>2.5000000000000008E-2</v>
      </c>
      <c r="R258" s="16">
        <f t="shared" si="22"/>
        <v>7.0000000000000062E-3</v>
      </c>
      <c r="S258" s="16">
        <f t="shared" si="20"/>
        <v>1.8000000000000002E-2</v>
      </c>
      <c r="T258" s="17">
        <v>0</v>
      </c>
      <c r="U258" s="17">
        <f>+IF(S258&gt;=0,IF(S258&gt;=[1]Negatives!Q$45,1,0),0)</f>
        <v>0</v>
      </c>
      <c r="V258" s="17">
        <f>+IF(S258&lt;=0,IF(S258&lt;=[1]Negatives!Q$46,1,0),0)</f>
        <v>0</v>
      </c>
      <c r="W258" s="16">
        <v>3.8999999999999993E-2</v>
      </c>
      <c r="X258" s="17">
        <f>+IF(W258&lt;&gt;"",IF(W258&gt;=[1]Negatives!T$45,1,0),"")</f>
        <v>0</v>
      </c>
      <c r="Y258" s="16">
        <v>3.8999999999999993E-2</v>
      </c>
      <c r="Z258" s="17">
        <f>+IF(Y258&lt;&gt;"",IF(Y258&gt;=[1]Negatives!V$45,1,0),"")</f>
        <v>0</v>
      </c>
      <c r="AA258" s="16">
        <v>2.6999999999999996E-2</v>
      </c>
      <c r="AB258" s="17">
        <f>+IF(AA258&lt;&gt;"",IF(AA258&gt;=[1]Negatives!X$45,1,0),"")</f>
        <v>0</v>
      </c>
      <c r="AC258" s="16">
        <v>3.1E-2</v>
      </c>
      <c r="AD258" s="17">
        <f>+IF(AC258&lt;&gt;"",IF(AC258&gt;=[1]Negatives!Z$45,1,0),"")</f>
        <v>0</v>
      </c>
      <c r="AE258" s="16"/>
      <c r="AF258" s="16"/>
      <c r="AG258" s="16"/>
    </row>
    <row r="259" spans="1:33" x14ac:dyDescent="0.25">
      <c r="A259" s="1" t="s">
        <v>303</v>
      </c>
      <c r="B259" s="1">
        <v>2017</v>
      </c>
      <c r="C259" s="14" t="s">
        <v>320</v>
      </c>
      <c r="D259" s="1" t="s">
        <v>212</v>
      </c>
      <c r="E259" s="1" t="s">
        <v>213</v>
      </c>
      <c r="F259" s="1" t="s">
        <v>48</v>
      </c>
      <c r="G259" s="15" t="s">
        <v>205</v>
      </c>
      <c r="H259" s="7" t="s">
        <v>50</v>
      </c>
      <c r="I259" s="1" t="s">
        <v>147</v>
      </c>
      <c r="J259" s="1" t="s">
        <v>68</v>
      </c>
      <c r="K259" s="1" t="s">
        <v>68</v>
      </c>
      <c r="L259" s="15" t="s">
        <v>344</v>
      </c>
      <c r="M259" s="15" t="s">
        <v>54</v>
      </c>
      <c r="N259" s="1">
        <v>0.08</v>
      </c>
      <c r="O259" s="1">
        <v>0.24100000000000002</v>
      </c>
      <c r="P259" s="16">
        <v>9.0999999999999998E-2</v>
      </c>
      <c r="Q259" s="16">
        <f t="shared" si="21"/>
        <v>1.0999999999999996E-2</v>
      </c>
      <c r="R259" s="16">
        <f t="shared" si="22"/>
        <v>0.16100000000000003</v>
      </c>
      <c r="S259" s="16">
        <f t="shared" si="20"/>
        <v>-0.15000000000000002</v>
      </c>
      <c r="T259" s="17">
        <v>0</v>
      </c>
      <c r="U259" s="17">
        <f>+IF(S259&gt;=0,IF(S259&gt;=[1]Negatives!Q$45,1,0),0)</f>
        <v>0</v>
      </c>
      <c r="V259" s="17">
        <f>+IF(S259&lt;=0,IF(S259&lt;=[1]Negatives!Q$46,1,0),0)</f>
        <v>0</v>
      </c>
      <c r="W259" s="16">
        <v>0.13499999999999998</v>
      </c>
      <c r="X259" s="17">
        <f>+IF(W259&lt;&gt;"",IF(W259&gt;=[1]Negatives!T$45,1,0),"")</f>
        <v>0</v>
      </c>
      <c r="Y259" s="16">
        <v>9.1999999999999998E-2</v>
      </c>
      <c r="Z259" s="17">
        <f>+IF(Y259&lt;&gt;"",IF(Y259&gt;=[1]Negatives!V$45,1,0),"")</f>
        <v>0</v>
      </c>
      <c r="AA259" s="16">
        <v>2.7000000000000003E-2</v>
      </c>
      <c r="AB259" s="17">
        <f>+IF(AA259&lt;&gt;"",IF(AA259&gt;=[1]Negatives!X$45,1,0),"")</f>
        <v>0</v>
      </c>
      <c r="AC259" s="16">
        <v>0.08</v>
      </c>
      <c r="AD259" s="17">
        <f>+IF(AC259&lt;&gt;"",IF(AC259&gt;=[1]Negatives!Z$45,1,0),"")</f>
        <v>0</v>
      </c>
      <c r="AE259" s="16"/>
      <c r="AF259" s="16"/>
      <c r="AG259" s="16"/>
    </row>
    <row r="260" spans="1:33" x14ac:dyDescent="0.25">
      <c r="A260" s="1" t="s">
        <v>303</v>
      </c>
      <c r="B260" s="1">
        <v>2017</v>
      </c>
      <c r="C260" s="14" t="s">
        <v>322</v>
      </c>
      <c r="D260" s="1" t="s">
        <v>212</v>
      </c>
      <c r="E260" s="1" t="s">
        <v>213</v>
      </c>
      <c r="F260" s="1" t="s">
        <v>48</v>
      </c>
      <c r="G260" s="15" t="s">
        <v>205</v>
      </c>
      <c r="H260" s="7" t="s">
        <v>50</v>
      </c>
      <c r="I260" s="1" t="s">
        <v>147</v>
      </c>
      <c r="J260" s="1" t="s">
        <v>68</v>
      </c>
      <c r="K260" s="1" t="s">
        <v>68</v>
      </c>
      <c r="L260" s="15" t="s">
        <v>345</v>
      </c>
      <c r="M260" s="15" t="s">
        <v>54</v>
      </c>
      <c r="N260" s="1">
        <v>2.7999999999999997E-2</v>
      </c>
      <c r="O260" s="1">
        <v>3.1000000000000007E-2</v>
      </c>
      <c r="P260" s="16">
        <v>1.1480000000000001</v>
      </c>
      <c r="Q260" s="16">
        <f t="shared" si="21"/>
        <v>1.1200000000000001</v>
      </c>
      <c r="R260" s="16">
        <f t="shared" si="22"/>
        <v>3.0000000000000096E-3</v>
      </c>
      <c r="S260" s="16">
        <f t="shared" si="20"/>
        <v>1.1170000000000002</v>
      </c>
      <c r="T260" s="17">
        <v>1</v>
      </c>
      <c r="U260" s="17">
        <f>+IF(S260&gt;=0,IF(S260&gt;=[1]Negatives!Q$45,1,0),0)</f>
        <v>1</v>
      </c>
      <c r="V260" s="17">
        <f>+IF(S260&lt;=0,IF(S260&lt;=[1]Negatives!Q$46,1,0),0)</f>
        <v>0</v>
      </c>
      <c r="W260" s="16">
        <v>0.126</v>
      </c>
      <c r="X260" s="17">
        <f>+IF(W260&lt;&gt;"",IF(W260&gt;=[1]Negatives!T$45,1,0),"")</f>
        <v>0</v>
      </c>
      <c r="Y260" s="16">
        <v>3.4000000000000002E-2</v>
      </c>
      <c r="Z260" s="17">
        <f>+IF(Y260&lt;&gt;"",IF(Y260&gt;=[1]Negatives!V$45,1,0),"")</f>
        <v>0</v>
      </c>
      <c r="AA260" s="16">
        <v>2.5000000000000001E-2</v>
      </c>
      <c r="AB260" s="17">
        <f>+IF(AA260&lt;&gt;"",IF(AA260&gt;=[1]Negatives!X$45,1,0),"")</f>
        <v>0</v>
      </c>
      <c r="AC260" s="16">
        <v>6.2000000000000006E-2</v>
      </c>
      <c r="AD260" s="17">
        <f>+IF(AC260&lt;&gt;"",IF(AC260&gt;=[1]Negatives!Z$45,1,0),"")</f>
        <v>0</v>
      </c>
      <c r="AE260" s="16"/>
      <c r="AF260" s="16"/>
      <c r="AG260" s="16"/>
    </row>
    <row r="261" spans="1:33" x14ac:dyDescent="0.25">
      <c r="A261" s="1" t="s">
        <v>303</v>
      </c>
      <c r="B261" s="1">
        <v>2017</v>
      </c>
      <c r="C261" s="14" t="s">
        <v>346</v>
      </c>
      <c r="D261" s="1" t="s">
        <v>325</v>
      </c>
      <c r="E261" s="1" t="s">
        <v>213</v>
      </c>
      <c r="F261" s="1" t="s">
        <v>326</v>
      </c>
      <c r="G261" s="15" t="s">
        <v>49</v>
      </c>
      <c r="H261" s="7" t="s">
        <v>50</v>
      </c>
      <c r="I261" s="1" t="s">
        <v>147</v>
      </c>
      <c r="J261" s="1" t="s">
        <v>68</v>
      </c>
      <c r="K261" s="1" t="s">
        <v>68</v>
      </c>
      <c r="L261" s="15" t="s">
        <v>347</v>
      </c>
      <c r="M261" s="15" t="s">
        <v>54</v>
      </c>
      <c r="N261" s="1">
        <v>3.9E-2</v>
      </c>
      <c r="O261" s="1">
        <v>3.4000000000000002E-2</v>
      </c>
      <c r="P261" s="16">
        <v>4.7000000000000007E-2</v>
      </c>
      <c r="Q261" s="16">
        <f t="shared" si="21"/>
        <v>8.0000000000000071E-3</v>
      </c>
      <c r="R261" s="16">
        <f t="shared" si="22"/>
        <v>-4.9999999999999975E-3</v>
      </c>
      <c r="S261" s="16">
        <f t="shared" si="20"/>
        <v>1.3000000000000005E-2</v>
      </c>
      <c r="T261" s="17">
        <v>0</v>
      </c>
      <c r="U261" s="17">
        <f>+IF(S261&gt;=0,IF(S261&gt;=[1]Negatives!Q$45,1,0),0)</f>
        <v>0</v>
      </c>
      <c r="V261" s="17">
        <f>+IF(S261&lt;=0,IF(S261&lt;=[1]Negatives!Q$46,1,0),0)</f>
        <v>0</v>
      </c>
      <c r="W261" s="16">
        <v>0.17799999999999999</v>
      </c>
      <c r="X261" s="17">
        <f>+IF(W261&lt;&gt;"",IF(W261&gt;=[1]Negatives!T$45,1,0),"")</f>
        <v>0</v>
      </c>
      <c r="Y261" s="16">
        <v>5.8000000000000003E-2</v>
      </c>
      <c r="Z261" s="17">
        <f>+IF(Y261&lt;&gt;"",IF(Y261&gt;=[1]Negatives!V$45,1,0),"")</f>
        <v>0</v>
      </c>
      <c r="AA261" s="16">
        <v>2.6000000000000002E-2</v>
      </c>
      <c r="AB261" s="17">
        <f>+IF(AA261&lt;&gt;"",IF(AA261&gt;=[1]Negatives!X$45,1,0),"")</f>
        <v>0</v>
      </c>
      <c r="AC261" s="16">
        <v>5.6000000000000001E-2</v>
      </c>
      <c r="AD261" s="17">
        <f>+IF(AC261&lt;&gt;"",IF(AC261&gt;=[1]Negatives!Z$45,1,0),"")</f>
        <v>0</v>
      </c>
      <c r="AE261" s="16"/>
      <c r="AF261" s="16"/>
      <c r="AG261" s="16"/>
    </row>
    <row r="262" spans="1:33" x14ac:dyDescent="0.25">
      <c r="A262" s="1" t="s">
        <v>303</v>
      </c>
      <c r="B262" s="1">
        <v>2017</v>
      </c>
      <c r="C262" s="14" t="s">
        <v>328</v>
      </c>
      <c r="D262" s="1" t="s">
        <v>325</v>
      </c>
      <c r="E262" s="1" t="s">
        <v>213</v>
      </c>
      <c r="F262" s="1" t="s">
        <v>326</v>
      </c>
      <c r="G262" s="15" t="s">
        <v>49</v>
      </c>
      <c r="H262" s="7" t="s">
        <v>50</v>
      </c>
      <c r="I262" s="1" t="s">
        <v>147</v>
      </c>
      <c r="J262" s="1" t="s">
        <v>68</v>
      </c>
      <c r="K262" s="1" t="s">
        <v>68</v>
      </c>
      <c r="L262" s="15" t="s">
        <v>348</v>
      </c>
      <c r="M262" s="15" t="s">
        <v>54</v>
      </c>
      <c r="N262" s="1">
        <v>2.9000000000000005E-2</v>
      </c>
      <c r="O262" s="1">
        <v>4.6000000000000006E-2</v>
      </c>
      <c r="P262" s="16">
        <v>0.04</v>
      </c>
      <c r="Q262" s="16">
        <f t="shared" si="21"/>
        <v>1.0999999999999996E-2</v>
      </c>
      <c r="R262" s="16">
        <f t="shared" si="22"/>
        <v>1.7000000000000001E-2</v>
      </c>
      <c r="S262" s="16">
        <f t="shared" si="20"/>
        <v>-6.0000000000000053E-3</v>
      </c>
      <c r="T262" s="17">
        <v>0</v>
      </c>
      <c r="U262" s="17">
        <f>+IF(S262&gt;=0,IF(S262&gt;=[1]Negatives!Q$45,1,0),0)</f>
        <v>0</v>
      </c>
      <c r="V262" s="17">
        <f>+IF(S262&lt;=0,IF(S262&lt;=[1]Negatives!Q$46,1,0),0)</f>
        <v>0</v>
      </c>
      <c r="W262" s="16">
        <v>3.1E-2</v>
      </c>
      <c r="X262" s="17">
        <f>+IF(W262&lt;&gt;"",IF(W262&gt;=[1]Negatives!T$45,1,0),"")</f>
        <v>0</v>
      </c>
      <c r="Y262" s="16">
        <v>2.9000000000000005E-2</v>
      </c>
      <c r="Z262" s="17">
        <f>+IF(Y262&lt;&gt;"",IF(Y262&gt;=[1]Negatives!V$45,1,0),"")</f>
        <v>0</v>
      </c>
      <c r="AA262" s="16">
        <v>2.3E-2</v>
      </c>
      <c r="AB262" s="17">
        <f>+IF(AA262&lt;&gt;"",IF(AA262&gt;=[1]Negatives!X$45,1,0),"")</f>
        <v>0</v>
      </c>
      <c r="AC262" s="16">
        <v>3.7999999999999999E-2</v>
      </c>
      <c r="AD262" s="17">
        <f>+IF(AC262&lt;&gt;"",IF(AC262&gt;=[1]Negatives!Z$45,1,0),"")</f>
        <v>0</v>
      </c>
      <c r="AE262" s="16"/>
      <c r="AF262" s="16"/>
      <c r="AG262" s="16"/>
    </row>
    <row r="263" spans="1:33" x14ac:dyDescent="0.25">
      <c r="A263" s="1" t="s">
        <v>303</v>
      </c>
      <c r="B263" s="1">
        <v>2017</v>
      </c>
      <c r="C263" s="14" t="s">
        <v>330</v>
      </c>
      <c r="D263" s="1" t="s">
        <v>325</v>
      </c>
      <c r="E263" s="1" t="s">
        <v>213</v>
      </c>
      <c r="F263" s="1" t="s">
        <v>326</v>
      </c>
      <c r="G263" s="15" t="s">
        <v>49</v>
      </c>
      <c r="H263" s="7" t="s">
        <v>50</v>
      </c>
      <c r="I263" s="1" t="s">
        <v>147</v>
      </c>
      <c r="J263" s="1" t="s">
        <v>68</v>
      </c>
      <c r="K263" s="1" t="s">
        <v>68</v>
      </c>
      <c r="L263" s="15" t="s">
        <v>349</v>
      </c>
      <c r="M263" s="15" t="s">
        <v>54</v>
      </c>
      <c r="N263" s="1">
        <v>3.5999999999999997E-2</v>
      </c>
      <c r="O263" s="1">
        <v>8.8999999999999996E-2</v>
      </c>
      <c r="P263" s="16">
        <v>6.1000000000000006E-2</v>
      </c>
      <c r="Q263" s="16">
        <f t="shared" si="21"/>
        <v>2.5000000000000008E-2</v>
      </c>
      <c r="R263" s="16">
        <f t="shared" si="22"/>
        <v>5.2999999999999999E-2</v>
      </c>
      <c r="S263" s="16">
        <f t="shared" si="20"/>
        <v>-2.799999999999999E-2</v>
      </c>
      <c r="T263" s="17">
        <v>0</v>
      </c>
      <c r="U263" s="17">
        <f>+IF(S263&gt;=0,IF(S263&gt;=[1]Negatives!Q$45,1,0),0)</f>
        <v>0</v>
      </c>
      <c r="V263" s="17">
        <f>+IF(S263&lt;=0,IF(S263&lt;=[1]Negatives!Q$46,1,0),0)</f>
        <v>0</v>
      </c>
      <c r="W263" s="16">
        <v>8.7999999999999995E-2</v>
      </c>
      <c r="X263" s="17">
        <f>+IF(W263&lt;&gt;"",IF(W263&gt;=[1]Negatives!T$45,1,0),"")</f>
        <v>0</v>
      </c>
      <c r="Y263" s="16">
        <v>3.3999999999999996E-2</v>
      </c>
      <c r="Z263" s="17">
        <f>+IF(Y263&lt;&gt;"",IF(Y263&gt;=[1]Negatives!V$45,1,0),"")</f>
        <v>0</v>
      </c>
      <c r="AA263" s="16">
        <v>0.03</v>
      </c>
      <c r="AB263" s="17">
        <f>+IF(AA263&lt;&gt;"",IF(AA263&gt;=[1]Negatives!X$45,1,0),"")</f>
        <v>0</v>
      </c>
      <c r="AC263" s="16">
        <v>3.3000000000000008E-2</v>
      </c>
      <c r="AD263" s="17">
        <f>+IF(AC263&lt;&gt;"",IF(AC263&gt;=[1]Negatives!Z$45,1,0),"")</f>
        <v>0</v>
      </c>
      <c r="AE263" s="16"/>
      <c r="AF263" s="16"/>
      <c r="AG263" s="16"/>
    </row>
    <row r="264" spans="1:33" x14ac:dyDescent="0.25">
      <c r="A264" s="1" t="s">
        <v>303</v>
      </c>
      <c r="B264" s="1">
        <v>2017</v>
      </c>
      <c r="C264" s="14" t="s">
        <v>332</v>
      </c>
      <c r="D264" s="1" t="s">
        <v>325</v>
      </c>
      <c r="E264" s="1" t="s">
        <v>213</v>
      </c>
      <c r="F264" s="1" t="s">
        <v>326</v>
      </c>
      <c r="G264" s="15" t="s">
        <v>49</v>
      </c>
      <c r="H264" s="7" t="s">
        <v>50</v>
      </c>
      <c r="I264" s="1" t="s">
        <v>147</v>
      </c>
      <c r="J264" s="1" t="s">
        <v>68</v>
      </c>
      <c r="K264" s="1" t="s">
        <v>68</v>
      </c>
      <c r="L264" s="15" t="s">
        <v>350</v>
      </c>
      <c r="M264" s="15" t="s">
        <v>54</v>
      </c>
      <c r="N264" s="1">
        <v>5.6000000000000001E-2</v>
      </c>
      <c r="O264" s="1">
        <v>0.372</v>
      </c>
      <c r="P264" s="16">
        <v>6.6000000000000003E-2</v>
      </c>
      <c r="Q264" s="16">
        <f t="shared" si="21"/>
        <v>1.0000000000000002E-2</v>
      </c>
      <c r="R264" s="16">
        <f t="shared" si="22"/>
        <v>0.316</v>
      </c>
      <c r="S264" s="16">
        <f t="shared" si="20"/>
        <v>-0.30599999999999999</v>
      </c>
      <c r="T264" s="17">
        <v>0</v>
      </c>
      <c r="U264" s="17">
        <f>+IF(S264&gt;=0,IF(S264&gt;=[1]Negatives!Q$45,1,0),0)</f>
        <v>0</v>
      </c>
      <c r="V264" s="17">
        <f>+IF(S264&lt;=0,IF(S264&lt;=[1]Negatives!Q$46,1,0),0)</f>
        <v>0</v>
      </c>
      <c r="W264" s="16">
        <v>9.5000000000000001E-2</v>
      </c>
      <c r="X264" s="17">
        <f>+IF(W264&lt;&gt;"",IF(W264&gt;=[1]Negatives!T$45,1,0),"")</f>
        <v>0</v>
      </c>
      <c r="Y264" s="16">
        <v>3.5000000000000003E-2</v>
      </c>
      <c r="Z264" s="17">
        <f>+IF(Y264&lt;&gt;"",IF(Y264&gt;=[1]Negatives!V$45,1,0),"")</f>
        <v>0</v>
      </c>
      <c r="AA264" s="16">
        <v>2.3E-2</v>
      </c>
      <c r="AB264" s="17">
        <f>+IF(AA264&lt;&gt;"",IF(AA264&gt;=[1]Negatives!X$45,1,0),"")</f>
        <v>0</v>
      </c>
      <c r="AC264" s="16">
        <v>5.7000000000000002E-2</v>
      </c>
      <c r="AD264" s="17">
        <f>+IF(AC264&lt;&gt;"",IF(AC264&gt;=[1]Negatives!Z$45,1,0),"")</f>
        <v>0</v>
      </c>
      <c r="AE264" s="16"/>
      <c r="AF264" s="16"/>
      <c r="AG264" s="16"/>
    </row>
    <row r="265" spans="1:33" x14ac:dyDescent="0.25">
      <c r="A265" s="1" t="s">
        <v>303</v>
      </c>
      <c r="B265" s="1">
        <v>2017</v>
      </c>
      <c r="C265" s="14" t="s">
        <v>351</v>
      </c>
      <c r="D265" s="1" t="s">
        <v>325</v>
      </c>
      <c r="E265" s="1" t="s">
        <v>213</v>
      </c>
      <c r="F265" s="1" t="s">
        <v>326</v>
      </c>
      <c r="G265" s="15" t="s">
        <v>49</v>
      </c>
      <c r="H265" s="7" t="s">
        <v>50</v>
      </c>
      <c r="I265" s="1" t="s">
        <v>147</v>
      </c>
      <c r="J265" s="1" t="s">
        <v>68</v>
      </c>
      <c r="K265" s="1" t="s">
        <v>68</v>
      </c>
      <c r="L265" s="15" t="s">
        <v>352</v>
      </c>
      <c r="M265" s="15" t="s">
        <v>54</v>
      </c>
      <c r="N265" s="1">
        <v>3.4000000000000002E-2</v>
      </c>
      <c r="O265" s="1">
        <v>1.022</v>
      </c>
      <c r="P265" s="16">
        <v>0.375</v>
      </c>
      <c r="Q265" s="16">
        <f t="shared" si="21"/>
        <v>0.34099999999999997</v>
      </c>
      <c r="R265" s="16">
        <f t="shared" si="22"/>
        <v>0.98799999999999999</v>
      </c>
      <c r="S265" s="16">
        <f t="shared" si="20"/>
        <v>-0.64700000000000002</v>
      </c>
      <c r="T265" s="17">
        <v>0</v>
      </c>
      <c r="U265" s="17">
        <f>+IF(S265&gt;=0,IF(S265&gt;=[1]Negatives!Q$45,1,0),0)</f>
        <v>0</v>
      </c>
      <c r="V265" s="17">
        <f>+IF(S265&lt;=0,IF(S265&lt;=[1]Negatives!Q$46,1,0),0)</f>
        <v>1</v>
      </c>
      <c r="W265" s="16">
        <v>6.5000000000000002E-2</v>
      </c>
      <c r="X265" s="17">
        <f>+IF(W265&lt;&gt;"",IF(W265&gt;=[1]Negatives!T$45,1,0),"")</f>
        <v>0</v>
      </c>
      <c r="Y265" s="16">
        <v>8.1000000000000016E-2</v>
      </c>
      <c r="Z265" s="17">
        <f>+IF(Y265&lt;&gt;"",IF(Y265&gt;=[1]Negatives!V$45,1,0),"")</f>
        <v>0</v>
      </c>
      <c r="AA265" s="16">
        <v>2.5000000000000001E-2</v>
      </c>
      <c r="AB265" s="17">
        <f>+IF(AA265&lt;&gt;"",IF(AA265&gt;=[1]Negatives!X$45,1,0),"")</f>
        <v>0</v>
      </c>
      <c r="AC265" s="16">
        <v>3.2000000000000001E-2</v>
      </c>
      <c r="AD265" s="17">
        <f>+IF(AC265&lt;&gt;"",IF(AC265&gt;=[1]Negatives!Z$45,1,0),"")</f>
        <v>0</v>
      </c>
      <c r="AE265" s="16"/>
      <c r="AF265" s="16"/>
      <c r="AG265" s="16"/>
    </row>
    <row r="266" spans="1:33" s="5" customFormat="1" x14ac:dyDescent="0.25">
      <c r="A266" s="5" t="s">
        <v>303</v>
      </c>
      <c r="B266" s="5">
        <v>2017</v>
      </c>
      <c r="C266" s="12" t="s">
        <v>304</v>
      </c>
      <c r="D266" s="5" t="s">
        <v>203</v>
      </c>
      <c r="E266" s="5" t="s">
        <v>204</v>
      </c>
      <c r="F266" s="5" t="s">
        <v>48</v>
      </c>
      <c r="G266" s="13" t="s">
        <v>205</v>
      </c>
      <c r="H266" s="8" t="s">
        <v>50</v>
      </c>
      <c r="I266" s="5" t="s">
        <v>158</v>
      </c>
      <c r="J266" s="5" t="s">
        <v>76</v>
      </c>
      <c r="K266" s="5" t="s">
        <v>76</v>
      </c>
      <c r="L266" s="13" t="s">
        <v>353</v>
      </c>
      <c r="M266" s="13" t="s">
        <v>54</v>
      </c>
      <c r="N266" s="5">
        <v>0.08</v>
      </c>
      <c r="O266" s="5">
        <v>9.9999999999999992E-2</v>
      </c>
      <c r="P266" s="10">
        <v>0.11</v>
      </c>
      <c r="Q266" s="10">
        <f t="shared" si="21"/>
        <v>0.03</v>
      </c>
      <c r="R266" s="10">
        <f t="shared" si="22"/>
        <v>1.999999999999999E-2</v>
      </c>
      <c r="S266" s="10">
        <f t="shared" si="20"/>
        <v>1.0000000000000009E-2</v>
      </c>
      <c r="T266" s="11">
        <v>0</v>
      </c>
      <c r="U266" s="11">
        <f>+IF(S266&gt;=0,IF(S266&gt;=[1]Negatives!Q$45,1,0),0)</f>
        <v>0</v>
      </c>
      <c r="V266" s="11">
        <f>+IF(S266&lt;=0,IF(S266&lt;=[1]Negatives!Q$46,1,0),0)</f>
        <v>0</v>
      </c>
      <c r="W266" s="10">
        <v>0.109</v>
      </c>
      <c r="X266" s="11">
        <f>+IF(W266&lt;&gt;"",IF(W266&gt;=[1]Negatives!T$45,1,0),"")</f>
        <v>0</v>
      </c>
      <c r="Y266" s="10">
        <v>0.152</v>
      </c>
      <c r="Z266" s="11">
        <f>+IF(Y266&lt;&gt;"",IF(Y266&gt;=[1]Negatives!V$45,1,0),"")</f>
        <v>0</v>
      </c>
      <c r="AA266" s="10">
        <v>2.8999999999999991E-2</v>
      </c>
      <c r="AB266" s="11">
        <f>+IF(AA266&lt;&gt;"",IF(AA266&gt;=[1]Negatives!X$45,1,0),"")</f>
        <v>0</v>
      </c>
      <c r="AC266" s="10">
        <v>0.14599999999999999</v>
      </c>
      <c r="AD266" s="11">
        <f>+IF(AC266&lt;&gt;"",IF(AC266&gt;=[1]Negatives!Z$45,1,0),"")</f>
        <v>0</v>
      </c>
      <c r="AE266" s="10"/>
      <c r="AF266" s="10"/>
      <c r="AG266" s="10"/>
    </row>
    <row r="267" spans="1:33" s="5" customFormat="1" x14ac:dyDescent="0.25">
      <c r="A267" s="5" t="s">
        <v>303</v>
      </c>
      <c r="B267" s="5">
        <v>2017</v>
      </c>
      <c r="C267" s="12" t="s">
        <v>306</v>
      </c>
      <c r="D267" s="5" t="s">
        <v>203</v>
      </c>
      <c r="E267" s="5" t="s">
        <v>204</v>
      </c>
      <c r="F267" s="5" t="s">
        <v>48</v>
      </c>
      <c r="G267" s="13" t="s">
        <v>205</v>
      </c>
      <c r="H267" s="8" t="s">
        <v>50</v>
      </c>
      <c r="I267" s="5" t="s">
        <v>158</v>
      </c>
      <c r="J267" s="5" t="s">
        <v>76</v>
      </c>
      <c r="K267" s="5" t="s">
        <v>76</v>
      </c>
      <c r="L267" s="13" t="s">
        <v>354</v>
      </c>
      <c r="M267" s="13" t="s">
        <v>54</v>
      </c>
      <c r="N267" s="5">
        <v>8.5999999999999993E-2</v>
      </c>
      <c r="O267" s="5">
        <v>2.9949999999999997</v>
      </c>
      <c r="P267" s="10">
        <v>2.972</v>
      </c>
      <c r="Q267" s="10">
        <f t="shared" si="21"/>
        <v>2.8860000000000001</v>
      </c>
      <c r="R267" s="10">
        <f t="shared" si="22"/>
        <v>2.9089999999999998</v>
      </c>
      <c r="S267" s="10">
        <f t="shared" si="20"/>
        <v>-2.2999999999999687E-2</v>
      </c>
      <c r="T267" s="11">
        <v>1</v>
      </c>
      <c r="U267" s="11">
        <f>+IF(S267&gt;=0,IF(S267&gt;=[1]Negatives!Q$45,1,0),0)</f>
        <v>0</v>
      </c>
      <c r="V267" s="11">
        <f>+IF(S267&lt;=0,IF(S267&lt;=[1]Negatives!Q$46,1,0),0)</f>
        <v>0</v>
      </c>
      <c r="W267" s="10">
        <v>3.0819999999999999</v>
      </c>
      <c r="X267" s="11">
        <f>+IF(W267&lt;&gt;"",IF(W267&gt;=[1]Negatives!T$45,1,0),"")</f>
        <v>1</v>
      </c>
      <c r="Y267" s="10">
        <v>3.157</v>
      </c>
      <c r="Z267" s="11">
        <f>+IF(Y267&lt;&gt;"",IF(Y267&gt;=[1]Negatives!V$45,1,0),"")</f>
        <v>1</v>
      </c>
      <c r="AA267" s="10">
        <v>0.17899999999999999</v>
      </c>
      <c r="AB267" s="11">
        <f>+IF(AA267&lt;&gt;"",IF(AA267&gt;=[1]Negatives!X$45,1,0),"")</f>
        <v>0</v>
      </c>
      <c r="AC267" s="10">
        <v>0.62</v>
      </c>
      <c r="AD267" s="11">
        <f>+IF(AC267&lt;&gt;"",IF(AC267&gt;=[1]Negatives!Z$45,1,0),"")</f>
        <v>0</v>
      </c>
      <c r="AE267" s="10"/>
      <c r="AF267" s="10"/>
      <c r="AG267" s="10"/>
    </row>
    <row r="268" spans="1:33" s="5" customFormat="1" x14ac:dyDescent="0.25">
      <c r="A268" s="5" t="s">
        <v>303</v>
      </c>
      <c r="B268" s="5">
        <v>2017</v>
      </c>
      <c r="C268" s="12" t="s">
        <v>308</v>
      </c>
      <c r="D268" s="5" t="s">
        <v>203</v>
      </c>
      <c r="E268" s="5" t="s">
        <v>204</v>
      </c>
      <c r="F268" s="5" t="s">
        <v>48</v>
      </c>
      <c r="G268" s="13" t="s">
        <v>205</v>
      </c>
      <c r="H268" s="8" t="s">
        <v>50</v>
      </c>
      <c r="I268" s="5" t="s">
        <v>158</v>
      </c>
      <c r="J268" s="5" t="s">
        <v>76</v>
      </c>
      <c r="K268" s="5" t="s">
        <v>76</v>
      </c>
      <c r="L268" s="13" t="s">
        <v>355</v>
      </c>
      <c r="M268" s="13" t="s">
        <v>54</v>
      </c>
      <c r="N268" s="5">
        <v>5.3999999999999992E-2</v>
      </c>
      <c r="O268" s="5">
        <v>3.0169999999999999</v>
      </c>
      <c r="P268" s="10">
        <v>3.0619999999999998</v>
      </c>
      <c r="Q268" s="10">
        <f t="shared" si="21"/>
        <v>3.008</v>
      </c>
      <c r="R268" s="10">
        <f t="shared" si="22"/>
        <v>2.9630000000000001</v>
      </c>
      <c r="S268" s="10">
        <f t="shared" si="20"/>
        <v>4.4999999999999929E-2</v>
      </c>
      <c r="T268" s="11">
        <v>1</v>
      </c>
      <c r="U268" s="11">
        <f>+IF(S268&gt;=0,IF(S268&gt;=[1]Negatives!Q$45,1,0),0)</f>
        <v>0</v>
      </c>
      <c r="V268" s="11">
        <f>+IF(S268&lt;=0,IF(S268&lt;=[1]Negatives!Q$46,1,0),0)</f>
        <v>0</v>
      </c>
      <c r="W268" s="10">
        <v>3.0819999999999999</v>
      </c>
      <c r="X268" s="11">
        <f>+IF(W268&lt;&gt;"",IF(W268&gt;=[1]Negatives!T$45,1,0),"")</f>
        <v>1</v>
      </c>
      <c r="Y268" s="10">
        <v>2.7759999999999998</v>
      </c>
      <c r="Z268" s="11">
        <f>+IF(Y268&lt;&gt;"",IF(Y268&gt;=[1]Negatives!V$45,1,0),"")</f>
        <v>1</v>
      </c>
      <c r="AA268" s="10">
        <v>0.97799999999999987</v>
      </c>
      <c r="AB268" s="11">
        <f>+IF(AA268&lt;&gt;"",IF(AA268&gt;=[1]Negatives!X$45,1,0),"")</f>
        <v>0</v>
      </c>
      <c r="AC268" s="10">
        <v>2.762</v>
      </c>
      <c r="AD268" s="11">
        <f>+IF(AC268&lt;&gt;"",IF(AC268&gt;=[1]Negatives!Z$45,1,0),"")</f>
        <v>1</v>
      </c>
      <c r="AE268" s="10"/>
      <c r="AF268" s="10"/>
      <c r="AG268" s="10"/>
    </row>
    <row r="269" spans="1:33" s="5" customFormat="1" x14ac:dyDescent="0.25">
      <c r="A269" s="5" t="s">
        <v>303</v>
      </c>
      <c r="B269" s="5">
        <v>2017</v>
      </c>
      <c r="C269" s="12" t="s">
        <v>310</v>
      </c>
      <c r="D269" s="5" t="s">
        <v>203</v>
      </c>
      <c r="E269" s="5" t="s">
        <v>204</v>
      </c>
      <c r="F269" s="5" t="s">
        <v>48</v>
      </c>
      <c r="G269" s="13" t="s">
        <v>205</v>
      </c>
      <c r="H269" s="8" t="s">
        <v>50</v>
      </c>
      <c r="I269" s="5" t="s">
        <v>158</v>
      </c>
      <c r="J269" s="5" t="s">
        <v>76</v>
      </c>
      <c r="K269" s="5" t="s">
        <v>76</v>
      </c>
      <c r="L269" s="13" t="s">
        <v>356</v>
      </c>
      <c r="M269" s="13" t="s">
        <v>54</v>
      </c>
      <c r="N269" s="5">
        <v>0.46200000000000002</v>
      </c>
      <c r="O269" s="5">
        <v>1.0209999999999999</v>
      </c>
      <c r="P269" s="10">
        <v>1.1890000000000001</v>
      </c>
      <c r="Q269" s="10">
        <f t="shared" si="21"/>
        <v>0.72700000000000009</v>
      </c>
      <c r="R269" s="10">
        <f t="shared" si="22"/>
        <v>0.55899999999999994</v>
      </c>
      <c r="S269" s="10">
        <f t="shared" si="20"/>
        <v>0.16800000000000015</v>
      </c>
      <c r="T269" s="11">
        <v>1</v>
      </c>
      <c r="U269" s="11">
        <f>+IF(S269&gt;=0,IF(S269&gt;=[1]Negatives!Q$45,1,0),0)</f>
        <v>0</v>
      </c>
      <c r="V269" s="11">
        <f>+IF(S269&lt;=0,IF(S269&lt;=[1]Negatives!Q$46,1,0),0)</f>
        <v>0</v>
      </c>
      <c r="W269" s="10">
        <v>0.5</v>
      </c>
      <c r="X269" s="11">
        <f>+IF(W269&lt;&gt;"",IF(W269&gt;=[1]Negatives!T$45,1,0),"")</f>
        <v>0</v>
      </c>
      <c r="Y269" s="10">
        <v>1.27</v>
      </c>
      <c r="Z269" s="11">
        <f>+IF(Y269&lt;&gt;"",IF(Y269&gt;=[1]Negatives!V$45,1,0),"")</f>
        <v>1</v>
      </c>
      <c r="AA269" s="10">
        <v>6.3E-2</v>
      </c>
      <c r="AB269" s="11">
        <f>+IF(AA269&lt;&gt;"",IF(AA269&gt;=[1]Negatives!X$45,1,0),"")</f>
        <v>0</v>
      </c>
      <c r="AC269" s="10">
        <v>2.3370000000000002</v>
      </c>
      <c r="AD269" s="11">
        <f>+IF(AC269&lt;&gt;"",IF(AC269&gt;=[1]Negatives!Z$45,1,0),"")</f>
        <v>1</v>
      </c>
      <c r="AE269" s="10"/>
      <c r="AF269" s="10"/>
      <c r="AG269" s="10"/>
    </row>
    <row r="270" spans="1:33" s="5" customFormat="1" x14ac:dyDescent="0.25">
      <c r="A270" s="5" t="s">
        <v>303</v>
      </c>
      <c r="B270" s="5">
        <v>2017</v>
      </c>
      <c r="C270" s="12" t="s">
        <v>312</v>
      </c>
      <c r="D270" s="5" t="s">
        <v>203</v>
      </c>
      <c r="E270" s="5" t="s">
        <v>204</v>
      </c>
      <c r="F270" s="5" t="s">
        <v>48</v>
      </c>
      <c r="G270" s="13" t="s">
        <v>205</v>
      </c>
      <c r="H270" s="8" t="s">
        <v>50</v>
      </c>
      <c r="I270" s="5" t="s">
        <v>158</v>
      </c>
      <c r="J270" s="5" t="s">
        <v>76</v>
      </c>
      <c r="K270" s="5" t="s">
        <v>76</v>
      </c>
      <c r="L270" s="13" t="s">
        <v>357</v>
      </c>
      <c r="M270" s="13" t="s">
        <v>54</v>
      </c>
      <c r="N270" s="5">
        <v>5.3999999999999992E-2</v>
      </c>
      <c r="O270" s="5">
        <v>2.8069999999999999</v>
      </c>
      <c r="P270" s="10">
        <v>3.125</v>
      </c>
      <c r="Q270" s="10">
        <f t="shared" si="21"/>
        <v>3.0710000000000002</v>
      </c>
      <c r="R270" s="10">
        <f t="shared" si="22"/>
        <v>2.7530000000000001</v>
      </c>
      <c r="S270" s="10">
        <f t="shared" si="20"/>
        <v>0.31800000000000006</v>
      </c>
      <c r="T270" s="11">
        <v>1</v>
      </c>
      <c r="U270" s="11">
        <f>+IF(S270&gt;=0,IF(S270&gt;=[1]Negatives!Q$45,1,0),0)</f>
        <v>0</v>
      </c>
      <c r="V270" s="11">
        <f>+IF(S270&lt;=0,IF(S270&lt;=[1]Negatives!Q$46,1,0),0)</f>
        <v>0</v>
      </c>
      <c r="W270" s="10">
        <v>3.0639999999999996</v>
      </c>
      <c r="X270" s="11">
        <f>+IF(W270&lt;&gt;"",IF(W270&gt;=[1]Negatives!T$45,1,0),"")</f>
        <v>1</v>
      </c>
      <c r="Y270" s="10">
        <v>2.9940000000000002</v>
      </c>
      <c r="Z270" s="11">
        <f>+IF(Y270&lt;&gt;"",IF(Y270&gt;=[1]Negatives!V$45,1,0),"")</f>
        <v>1</v>
      </c>
      <c r="AA270" s="10">
        <v>2.4979999999999998</v>
      </c>
      <c r="AB270" s="11">
        <f>+IF(AA270&lt;&gt;"",IF(AA270&gt;=[1]Negatives!X$45,1,0),"")</f>
        <v>1</v>
      </c>
      <c r="AC270" s="10">
        <v>1.3270000000000002</v>
      </c>
      <c r="AD270" s="11">
        <f>+IF(AC270&lt;&gt;"",IF(AC270&gt;=[1]Negatives!Z$45,1,0),"")</f>
        <v>1</v>
      </c>
      <c r="AE270" s="10"/>
      <c r="AF270" s="10"/>
      <c r="AG270" s="10"/>
    </row>
    <row r="271" spans="1:33" s="5" customFormat="1" x14ac:dyDescent="0.25">
      <c r="A271" s="5" t="s">
        <v>303</v>
      </c>
      <c r="B271" s="5">
        <v>2017</v>
      </c>
      <c r="C271" s="12" t="s">
        <v>314</v>
      </c>
      <c r="D271" s="5" t="s">
        <v>212</v>
      </c>
      <c r="E271" s="5" t="s">
        <v>213</v>
      </c>
      <c r="F271" s="5" t="s">
        <v>48</v>
      </c>
      <c r="G271" s="13" t="s">
        <v>205</v>
      </c>
      <c r="H271" s="8" t="s">
        <v>50</v>
      </c>
      <c r="I271" s="5" t="s">
        <v>158</v>
      </c>
      <c r="J271" s="5" t="s">
        <v>76</v>
      </c>
      <c r="K271" s="5" t="s">
        <v>76</v>
      </c>
      <c r="L271" s="13" t="s">
        <v>358</v>
      </c>
      <c r="M271" s="13" t="s">
        <v>54</v>
      </c>
      <c r="N271" s="5">
        <v>4.7000000000000007E-2</v>
      </c>
      <c r="O271" s="5">
        <v>0.94599999999999995</v>
      </c>
      <c r="P271" s="10">
        <v>2.7249999999999996</v>
      </c>
      <c r="Q271" s="10">
        <f t="shared" si="21"/>
        <v>2.6779999999999995</v>
      </c>
      <c r="R271" s="10">
        <f t="shared" si="22"/>
        <v>0.89899999999999991</v>
      </c>
      <c r="S271" s="10">
        <f t="shared" si="20"/>
        <v>1.7789999999999997</v>
      </c>
      <c r="T271" s="11">
        <v>1</v>
      </c>
      <c r="U271" s="11">
        <f>+IF(S271&gt;=0,IF(S271&gt;=[1]Negatives!Q$45,1,0),0)</f>
        <v>1</v>
      </c>
      <c r="V271" s="11">
        <f>+IF(S271&lt;=0,IF(S271&lt;=[1]Negatives!Q$46,1,0),0)</f>
        <v>0</v>
      </c>
      <c r="W271" s="10">
        <v>0.72099999999999997</v>
      </c>
      <c r="X271" s="11">
        <f>+IF(W271&lt;&gt;"",IF(W271&gt;=[1]Negatives!T$45,1,0),"")</f>
        <v>1</v>
      </c>
      <c r="Y271" s="10">
        <v>0.64300000000000002</v>
      </c>
      <c r="Z271" s="11">
        <f>+IF(Y271&lt;&gt;"",IF(Y271&gt;=[1]Negatives!V$45,1,0),"")</f>
        <v>0</v>
      </c>
      <c r="AA271" s="10">
        <v>0.10699999999999998</v>
      </c>
      <c r="AB271" s="11">
        <f>+IF(AA271&lt;&gt;"",IF(AA271&gt;=[1]Negatives!X$45,1,0),"")</f>
        <v>0</v>
      </c>
      <c r="AC271" s="10">
        <v>5.8000000000000003E-2</v>
      </c>
      <c r="AD271" s="11">
        <f>+IF(AC271&lt;&gt;"",IF(AC271&gt;=[1]Negatives!Z$45,1,0),"")</f>
        <v>0</v>
      </c>
      <c r="AE271" s="10"/>
      <c r="AF271" s="10"/>
      <c r="AG271" s="10"/>
    </row>
    <row r="272" spans="1:33" s="5" customFormat="1" x14ac:dyDescent="0.25">
      <c r="A272" s="5" t="s">
        <v>303</v>
      </c>
      <c r="B272" s="5">
        <v>2017</v>
      </c>
      <c r="C272" s="12" t="s">
        <v>316</v>
      </c>
      <c r="D272" s="5" t="s">
        <v>212</v>
      </c>
      <c r="E272" s="5" t="s">
        <v>213</v>
      </c>
      <c r="F272" s="5" t="s">
        <v>48</v>
      </c>
      <c r="G272" s="13" t="s">
        <v>205</v>
      </c>
      <c r="H272" s="8" t="s">
        <v>50</v>
      </c>
      <c r="I272" s="5" t="s">
        <v>158</v>
      </c>
      <c r="J272" s="5" t="s">
        <v>76</v>
      </c>
      <c r="K272" s="5" t="s">
        <v>76</v>
      </c>
      <c r="L272" s="13" t="s">
        <v>359</v>
      </c>
      <c r="M272" s="13" t="s">
        <v>54</v>
      </c>
      <c r="N272" s="5">
        <v>3.5000000000000003E-2</v>
      </c>
      <c r="O272" s="5">
        <v>0.23</v>
      </c>
      <c r="P272" s="10">
        <v>0.70099999999999996</v>
      </c>
      <c r="Q272" s="10">
        <f t="shared" si="21"/>
        <v>0.66599999999999993</v>
      </c>
      <c r="R272" s="10">
        <f t="shared" si="22"/>
        <v>0.19500000000000001</v>
      </c>
      <c r="S272" s="10">
        <f t="shared" si="20"/>
        <v>0.47099999999999997</v>
      </c>
      <c r="T272" s="11">
        <v>0</v>
      </c>
      <c r="U272" s="11">
        <f>+IF(S272&gt;=0,IF(S272&gt;=[1]Negatives!Q$45,1,0),0)</f>
        <v>1</v>
      </c>
      <c r="V272" s="11">
        <f>+IF(S272&lt;=0,IF(S272&lt;=[1]Negatives!Q$46,1,0),0)</f>
        <v>0</v>
      </c>
      <c r="W272" s="10">
        <v>0.69</v>
      </c>
      <c r="X272" s="11">
        <f>+IF(W272&lt;&gt;"",IF(W272&gt;=[1]Negatives!T$45,1,0),"")</f>
        <v>1</v>
      </c>
      <c r="Y272" s="10">
        <v>1.379</v>
      </c>
      <c r="Z272" s="11">
        <f>+IF(Y272&lt;&gt;"",IF(Y272&gt;=[1]Negatives!V$45,1,0),"")</f>
        <v>1</v>
      </c>
      <c r="AA272" s="10">
        <v>0.11099999999999999</v>
      </c>
      <c r="AB272" s="11">
        <f>+IF(AA272&lt;&gt;"",IF(AA272&gt;=[1]Negatives!X$45,1,0),"")</f>
        <v>0</v>
      </c>
      <c r="AC272" s="10">
        <v>0.13599999999999998</v>
      </c>
      <c r="AD272" s="11">
        <f>+IF(AC272&lt;&gt;"",IF(AC272&gt;=[1]Negatives!Z$45,1,0),"")</f>
        <v>0</v>
      </c>
      <c r="AE272" s="10"/>
      <c r="AF272" s="10"/>
      <c r="AG272" s="10"/>
    </row>
    <row r="273" spans="1:33" s="5" customFormat="1" x14ac:dyDescent="0.25">
      <c r="A273" s="5" t="s">
        <v>303</v>
      </c>
      <c r="B273" s="5">
        <v>2017</v>
      </c>
      <c r="C273" s="12" t="s">
        <v>318</v>
      </c>
      <c r="D273" s="5" t="s">
        <v>212</v>
      </c>
      <c r="E273" s="5" t="s">
        <v>213</v>
      </c>
      <c r="F273" s="5" t="s">
        <v>48</v>
      </c>
      <c r="G273" s="13" t="s">
        <v>205</v>
      </c>
      <c r="H273" s="8" t="s">
        <v>50</v>
      </c>
      <c r="I273" s="5" t="s">
        <v>158</v>
      </c>
      <c r="J273" s="5" t="s">
        <v>76</v>
      </c>
      <c r="K273" s="5" t="s">
        <v>76</v>
      </c>
      <c r="L273" s="13" t="s">
        <v>360</v>
      </c>
      <c r="M273" s="13" t="s">
        <v>54</v>
      </c>
      <c r="N273" s="5">
        <v>0.126</v>
      </c>
      <c r="O273" s="5">
        <v>2.8439999999999999</v>
      </c>
      <c r="P273" s="10">
        <v>2.919</v>
      </c>
      <c r="Q273" s="10">
        <f t="shared" si="21"/>
        <v>2.7930000000000001</v>
      </c>
      <c r="R273" s="10">
        <f t="shared" si="22"/>
        <v>2.718</v>
      </c>
      <c r="S273" s="10">
        <f t="shared" si="20"/>
        <v>7.5000000000000178E-2</v>
      </c>
      <c r="T273" s="11">
        <v>1</v>
      </c>
      <c r="U273" s="11">
        <f>+IF(S273&gt;=0,IF(S273&gt;=[1]Negatives!Q$45,1,0),0)</f>
        <v>0</v>
      </c>
      <c r="V273" s="11">
        <f>+IF(S273&lt;=0,IF(S273&lt;=[1]Negatives!Q$46,1,0),0)</f>
        <v>0</v>
      </c>
      <c r="W273" s="10">
        <v>3.0129999999999999</v>
      </c>
      <c r="X273" s="11">
        <f>+IF(W273&lt;&gt;"",IF(W273&gt;=[1]Negatives!T$45,1,0),"")</f>
        <v>1</v>
      </c>
      <c r="Y273" s="10">
        <v>3.0139999999999998</v>
      </c>
      <c r="Z273" s="11">
        <f>+IF(Y273&lt;&gt;"",IF(Y273&gt;=[1]Negatives!V$45,1,0),"")</f>
        <v>1</v>
      </c>
      <c r="AA273" s="10">
        <v>0.98199999999999987</v>
      </c>
      <c r="AB273" s="11">
        <f>+IF(AA273&lt;&gt;"",IF(AA273&gt;=[1]Negatives!X$45,1,0),"")</f>
        <v>0</v>
      </c>
      <c r="AC273" s="10">
        <v>2.3029999999999999</v>
      </c>
      <c r="AD273" s="11">
        <f>+IF(AC273&lt;&gt;"",IF(AC273&gt;=[1]Negatives!Z$45,1,0),"")</f>
        <v>1</v>
      </c>
      <c r="AE273" s="10"/>
      <c r="AF273" s="10"/>
      <c r="AG273" s="10"/>
    </row>
    <row r="274" spans="1:33" s="5" customFormat="1" x14ac:dyDescent="0.25">
      <c r="A274" s="5" t="s">
        <v>303</v>
      </c>
      <c r="B274" s="5">
        <v>2017</v>
      </c>
      <c r="C274" s="12" t="s">
        <v>320</v>
      </c>
      <c r="D274" s="5" t="s">
        <v>212</v>
      </c>
      <c r="E274" s="5" t="s">
        <v>213</v>
      </c>
      <c r="F274" s="5" t="s">
        <v>48</v>
      </c>
      <c r="G274" s="13" t="s">
        <v>205</v>
      </c>
      <c r="H274" s="8" t="s">
        <v>50</v>
      </c>
      <c r="I274" s="5" t="s">
        <v>158</v>
      </c>
      <c r="J274" s="5" t="s">
        <v>76</v>
      </c>
      <c r="K274" s="5" t="s">
        <v>76</v>
      </c>
      <c r="L274" s="13" t="s">
        <v>361</v>
      </c>
      <c r="M274" s="13" t="s">
        <v>54</v>
      </c>
      <c r="N274" s="5">
        <v>0.192</v>
      </c>
      <c r="O274" s="5">
        <v>3.0379999999999998</v>
      </c>
      <c r="P274" s="10">
        <v>2.9609999999999999</v>
      </c>
      <c r="Q274" s="10">
        <f t="shared" si="21"/>
        <v>2.7689999999999997</v>
      </c>
      <c r="R274" s="10">
        <f t="shared" si="22"/>
        <v>2.8459999999999996</v>
      </c>
      <c r="S274" s="10">
        <f t="shared" si="20"/>
        <v>-7.6999999999999957E-2</v>
      </c>
      <c r="T274" s="11">
        <v>1</v>
      </c>
      <c r="U274" s="11">
        <f>+IF(S274&gt;=0,IF(S274&gt;=[1]Negatives!Q$45,1,0),0)</f>
        <v>0</v>
      </c>
      <c r="V274" s="11">
        <f>+IF(S274&lt;=0,IF(S274&lt;=[1]Negatives!Q$46,1,0),0)</f>
        <v>0</v>
      </c>
      <c r="W274" s="10">
        <v>2.7919999999999998</v>
      </c>
      <c r="X274" s="11">
        <f>+IF(W274&lt;&gt;"",IF(W274&gt;=[1]Negatives!T$45,1,0),"")</f>
        <v>1</v>
      </c>
      <c r="Y274" s="10">
        <v>0.90299999999999991</v>
      </c>
      <c r="Z274" s="11">
        <f>+IF(Y274&lt;&gt;"",IF(Y274&gt;=[1]Negatives!V$45,1,0),"")</f>
        <v>1</v>
      </c>
      <c r="AA274" s="10">
        <v>7.3000000000000009E-2</v>
      </c>
      <c r="AB274" s="11">
        <f>+IF(AA274&lt;&gt;"",IF(AA274&gt;=[1]Negatives!X$45,1,0),"")</f>
        <v>0</v>
      </c>
      <c r="AC274" s="10">
        <v>0.159</v>
      </c>
      <c r="AD274" s="11">
        <f>+IF(AC274&lt;&gt;"",IF(AC274&gt;=[1]Negatives!Z$45,1,0),"")</f>
        <v>0</v>
      </c>
      <c r="AE274" s="10"/>
      <c r="AF274" s="10"/>
      <c r="AG274" s="10"/>
    </row>
    <row r="275" spans="1:33" s="5" customFormat="1" x14ac:dyDescent="0.25">
      <c r="A275" s="5" t="s">
        <v>303</v>
      </c>
      <c r="B275" s="5">
        <v>2017</v>
      </c>
      <c r="C275" s="12" t="s">
        <v>322</v>
      </c>
      <c r="D275" s="5" t="s">
        <v>212</v>
      </c>
      <c r="E275" s="5" t="s">
        <v>213</v>
      </c>
      <c r="F275" s="5" t="s">
        <v>48</v>
      </c>
      <c r="G275" s="13" t="s">
        <v>205</v>
      </c>
      <c r="H275" s="8" t="s">
        <v>50</v>
      </c>
      <c r="I275" s="5" t="s">
        <v>158</v>
      </c>
      <c r="J275" s="5" t="s">
        <v>76</v>
      </c>
      <c r="K275" s="5" t="s">
        <v>76</v>
      </c>
      <c r="L275" s="13" t="s">
        <v>362</v>
      </c>
      <c r="M275" s="13" t="s">
        <v>54</v>
      </c>
      <c r="N275" s="5">
        <v>4.7999999999999994E-2</v>
      </c>
      <c r="O275" s="5">
        <v>0.106</v>
      </c>
      <c r="P275" s="10">
        <v>0.23900000000000002</v>
      </c>
      <c r="Q275" s="10">
        <f t="shared" si="21"/>
        <v>0.19100000000000003</v>
      </c>
      <c r="R275" s="10">
        <f t="shared" si="22"/>
        <v>5.8000000000000003E-2</v>
      </c>
      <c r="S275" s="10">
        <f t="shared" si="20"/>
        <v>0.13300000000000001</v>
      </c>
      <c r="T275" s="11">
        <v>0</v>
      </c>
      <c r="U275" s="11">
        <f>+IF(S275&gt;=0,IF(S275&gt;=[1]Negatives!Q$45,1,0),0)</f>
        <v>0</v>
      </c>
      <c r="V275" s="11">
        <f>+IF(S275&lt;=0,IF(S275&lt;=[1]Negatives!Q$46,1,0),0)</f>
        <v>0</v>
      </c>
      <c r="W275" s="10">
        <v>0.81199999999999994</v>
      </c>
      <c r="X275" s="11">
        <f>+IF(W275&lt;&gt;"",IF(W275&gt;=[1]Negatives!T$45,1,0),"")</f>
        <v>1</v>
      </c>
      <c r="Y275" s="10">
        <v>0.747</v>
      </c>
      <c r="Z275" s="11">
        <f>+IF(Y275&lt;&gt;"",IF(Y275&gt;=[1]Negatives!V$45,1,0),"")</f>
        <v>1</v>
      </c>
      <c r="AA275" s="10">
        <v>9.2999999999999999E-2</v>
      </c>
      <c r="AB275" s="11">
        <f>+IF(AA275&lt;&gt;"",IF(AA275&gt;=[1]Negatives!X$45,1,0),"")</f>
        <v>0</v>
      </c>
      <c r="AC275" s="10">
        <v>0.216</v>
      </c>
      <c r="AD275" s="11">
        <f>+IF(AC275&lt;&gt;"",IF(AC275&gt;=[1]Negatives!Z$45,1,0),"")</f>
        <v>0</v>
      </c>
      <c r="AE275" s="10"/>
      <c r="AF275" s="10"/>
      <c r="AG275" s="10"/>
    </row>
    <row r="276" spans="1:33" s="5" customFormat="1" x14ac:dyDescent="0.25">
      <c r="A276" s="5" t="s">
        <v>303</v>
      </c>
      <c r="B276" s="5">
        <v>2017</v>
      </c>
      <c r="C276" s="12" t="s">
        <v>346</v>
      </c>
      <c r="D276" s="5" t="s">
        <v>325</v>
      </c>
      <c r="E276" s="5" t="s">
        <v>213</v>
      </c>
      <c r="F276" s="5" t="s">
        <v>326</v>
      </c>
      <c r="G276" s="13" t="s">
        <v>49</v>
      </c>
      <c r="H276" s="8" t="s">
        <v>50</v>
      </c>
      <c r="I276" s="5" t="s">
        <v>158</v>
      </c>
      <c r="J276" s="5" t="s">
        <v>76</v>
      </c>
      <c r="K276" s="5" t="s">
        <v>76</v>
      </c>
      <c r="L276" s="13" t="s">
        <v>363</v>
      </c>
      <c r="M276" s="13" t="s">
        <v>54</v>
      </c>
      <c r="N276" s="5">
        <v>5.1000000000000004E-2</v>
      </c>
      <c r="O276" s="5">
        <v>0.223</v>
      </c>
      <c r="P276" s="10">
        <v>0.89100000000000001</v>
      </c>
      <c r="Q276" s="10">
        <f t="shared" si="21"/>
        <v>0.84</v>
      </c>
      <c r="R276" s="10">
        <f t="shared" si="22"/>
        <v>0.17199999999999999</v>
      </c>
      <c r="S276" s="10">
        <f t="shared" si="20"/>
        <v>0.66800000000000004</v>
      </c>
      <c r="T276" s="11">
        <v>0</v>
      </c>
      <c r="U276" s="11">
        <f>+IF(S276&gt;=0,IF(S276&gt;=[1]Negatives!Q$45,1,0),0)</f>
        <v>1</v>
      </c>
      <c r="V276" s="11">
        <f>+IF(S276&lt;=0,IF(S276&lt;=[1]Negatives!Q$46,1,0),0)</f>
        <v>0</v>
      </c>
      <c r="W276" s="10">
        <v>0.23700000000000002</v>
      </c>
      <c r="X276" s="11">
        <f>+IF(W276&lt;&gt;"",IF(W276&gt;=[1]Negatives!T$45,1,0),"")</f>
        <v>0</v>
      </c>
      <c r="Y276" s="10">
        <v>0.28400000000000003</v>
      </c>
      <c r="Z276" s="11">
        <f>+IF(Y276&lt;&gt;"",IF(Y276&gt;=[1]Negatives!V$45,1,0),"")</f>
        <v>0</v>
      </c>
      <c r="AA276" s="10">
        <v>5.1999999999999998E-2</v>
      </c>
      <c r="AB276" s="11">
        <f>+IF(AA276&lt;&gt;"",IF(AA276&gt;=[1]Negatives!X$45,1,0),"")</f>
        <v>0</v>
      </c>
      <c r="AC276" s="10">
        <v>0.152</v>
      </c>
      <c r="AD276" s="11">
        <f>+IF(AC276&lt;&gt;"",IF(AC276&gt;=[1]Negatives!Z$45,1,0),"")</f>
        <v>0</v>
      </c>
      <c r="AE276" s="10"/>
      <c r="AF276" s="10"/>
      <c r="AG276" s="10"/>
    </row>
    <row r="277" spans="1:33" s="5" customFormat="1" x14ac:dyDescent="0.25">
      <c r="A277" s="5" t="s">
        <v>303</v>
      </c>
      <c r="B277" s="5">
        <v>2017</v>
      </c>
      <c r="C277" s="12" t="s">
        <v>328</v>
      </c>
      <c r="D277" s="5" t="s">
        <v>325</v>
      </c>
      <c r="E277" s="5" t="s">
        <v>213</v>
      </c>
      <c r="F277" s="5" t="s">
        <v>326</v>
      </c>
      <c r="G277" s="13" t="s">
        <v>49</v>
      </c>
      <c r="H277" s="8" t="s">
        <v>50</v>
      </c>
      <c r="I277" s="5" t="s">
        <v>158</v>
      </c>
      <c r="J277" s="5" t="s">
        <v>76</v>
      </c>
      <c r="K277" s="5" t="s">
        <v>76</v>
      </c>
      <c r="L277" s="13" t="s">
        <v>364</v>
      </c>
      <c r="M277" s="13" t="s">
        <v>54</v>
      </c>
      <c r="N277" s="5">
        <v>3.2000000000000008E-2</v>
      </c>
      <c r="O277" s="5">
        <v>0.37</v>
      </c>
      <c r="P277" s="10">
        <v>0.38300000000000001</v>
      </c>
      <c r="Q277" s="10">
        <f t="shared" si="21"/>
        <v>0.35099999999999998</v>
      </c>
      <c r="R277" s="10">
        <f t="shared" si="22"/>
        <v>0.33799999999999997</v>
      </c>
      <c r="S277" s="10">
        <f t="shared" si="20"/>
        <v>1.3000000000000012E-2</v>
      </c>
      <c r="T277" s="11">
        <v>0</v>
      </c>
      <c r="U277" s="11">
        <f>+IF(S277&gt;=0,IF(S277&gt;=[1]Negatives!Q$45,1,0),0)</f>
        <v>0</v>
      </c>
      <c r="V277" s="11">
        <f>+IF(S277&lt;=0,IF(S277&lt;=[1]Negatives!Q$46,1,0),0)</f>
        <v>0</v>
      </c>
      <c r="W277" s="10">
        <v>2.8999999999999998E-2</v>
      </c>
      <c r="X277" s="11">
        <f>+IF(W277&lt;&gt;"",IF(W277&gt;=[1]Negatives!T$45,1,0),"")</f>
        <v>0</v>
      </c>
      <c r="Y277" s="10">
        <v>2.6999999999999996E-2</v>
      </c>
      <c r="Z277" s="11">
        <f>+IF(Y277&lt;&gt;"",IF(Y277&gt;=[1]Negatives!V$45,1,0),"")</f>
        <v>0</v>
      </c>
      <c r="AA277" s="10">
        <v>5.5E-2</v>
      </c>
      <c r="AB277" s="11">
        <f>+IF(AA277&lt;&gt;"",IF(AA277&gt;=[1]Negatives!X$45,1,0),"")</f>
        <v>0</v>
      </c>
      <c r="AC277" s="10">
        <v>3.2000000000000001E-2</v>
      </c>
      <c r="AD277" s="11">
        <f>+IF(AC277&lt;&gt;"",IF(AC277&gt;=[1]Negatives!Z$45,1,0),"")</f>
        <v>0</v>
      </c>
      <c r="AE277" s="10"/>
      <c r="AF277" s="10"/>
      <c r="AG277" s="10"/>
    </row>
    <row r="278" spans="1:33" s="5" customFormat="1" x14ac:dyDescent="0.25">
      <c r="A278" s="5" t="s">
        <v>303</v>
      </c>
      <c r="B278" s="5">
        <v>2017</v>
      </c>
      <c r="C278" s="12" t="s">
        <v>330</v>
      </c>
      <c r="D278" s="5" t="s">
        <v>325</v>
      </c>
      <c r="E278" s="5" t="s">
        <v>213</v>
      </c>
      <c r="F278" s="5" t="s">
        <v>326</v>
      </c>
      <c r="G278" s="13" t="s">
        <v>49</v>
      </c>
      <c r="H278" s="8" t="s">
        <v>50</v>
      </c>
      <c r="I278" s="5" t="s">
        <v>158</v>
      </c>
      <c r="J278" s="5" t="s">
        <v>76</v>
      </c>
      <c r="K278" s="5" t="s">
        <v>76</v>
      </c>
      <c r="L278" s="13" t="s">
        <v>365</v>
      </c>
      <c r="M278" s="13" t="s">
        <v>54</v>
      </c>
      <c r="N278" s="5">
        <v>3.4999999999999996E-2</v>
      </c>
      <c r="O278" s="5">
        <v>0.53899999999999992</v>
      </c>
      <c r="P278" s="10">
        <v>0.97799999999999987</v>
      </c>
      <c r="Q278" s="10">
        <f t="shared" si="21"/>
        <v>0.94299999999999984</v>
      </c>
      <c r="R278" s="10">
        <f t="shared" si="22"/>
        <v>0.50399999999999989</v>
      </c>
      <c r="S278" s="10">
        <f t="shared" si="20"/>
        <v>0.43899999999999995</v>
      </c>
      <c r="T278" s="11">
        <v>0</v>
      </c>
      <c r="U278" s="11">
        <f>+IF(S278&gt;=0,IF(S278&gt;=[1]Negatives!Q$45,1,0),0)</f>
        <v>1</v>
      </c>
      <c r="V278" s="11">
        <f>+IF(S278&lt;=0,IF(S278&lt;=[1]Negatives!Q$46,1,0),0)</f>
        <v>0</v>
      </c>
      <c r="W278" s="10">
        <v>9.7000000000000003E-2</v>
      </c>
      <c r="X278" s="11">
        <f>+IF(W278&lt;&gt;"",IF(W278&gt;=[1]Negatives!T$45,1,0),"")</f>
        <v>0</v>
      </c>
      <c r="Y278" s="10">
        <v>9.2999999999999999E-2</v>
      </c>
      <c r="Z278" s="11">
        <f>+IF(Y278&lt;&gt;"",IF(Y278&gt;=[1]Negatives!V$45,1,0),"")</f>
        <v>0</v>
      </c>
      <c r="AA278" s="10">
        <v>3.9E-2</v>
      </c>
      <c r="AB278" s="11">
        <f>+IF(AA278&lt;&gt;"",IF(AA278&gt;=[1]Negatives!X$45,1,0),"")</f>
        <v>0</v>
      </c>
      <c r="AC278" s="10">
        <v>3.9E-2</v>
      </c>
      <c r="AD278" s="11">
        <f>+IF(AC278&lt;&gt;"",IF(AC278&gt;=[1]Negatives!Z$45,1,0),"")</f>
        <v>0</v>
      </c>
      <c r="AE278" s="10"/>
      <c r="AF278" s="10"/>
      <c r="AG278" s="10"/>
    </row>
    <row r="279" spans="1:33" s="5" customFormat="1" x14ac:dyDescent="0.25">
      <c r="A279" s="5" t="s">
        <v>303</v>
      </c>
      <c r="B279" s="5">
        <v>2017</v>
      </c>
      <c r="C279" s="12" t="s">
        <v>332</v>
      </c>
      <c r="D279" s="5" t="s">
        <v>325</v>
      </c>
      <c r="E279" s="5" t="s">
        <v>213</v>
      </c>
      <c r="F279" s="5" t="s">
        <v>326</v>
      </c>
      <c r="G279" s="13" t="s">
        <v>49</v>
      </c>
      <c r="H279" s="8" t="s">
        <v>50</v>
      </c>
      <c r="I279" s="5" t="s">
        <v>158</v>
      </c>
      <c r="J279" s="5" t="s">
        <v>76</v>
      </c>
      <c r="K279" s="5" t="s">
        <v>76</v>
      </c>
      <c r="L279" s="13" t="s">
        <v>366</v>
      </c>
      <c r="M279" s="13" t="s">
        <v>54</v>
      </c>
      <c r="N279" s="5">
        <v>3.2000000000000001E-2</v>
      </c>
      <c r="O279" s="5">
        <v>0.60399999999999998</v>
      </c>
      <c r="P279" s="10">
        <v>0.65099999999999991</v>
      </c>
      <c r="Q279" s="10">
        <f t="shared" si="21"/>
        <v>0.61899999999999988</v>
      </c>
      <c r="R279" s="10">
        <f t="shared" si="22"/>
        <v>0.57199999999999995</v>
      </c>
      <c r="S279" s="10">
        <f t="shared" si="20"/>
        <v>4.6999999999999931E-2</v>
      </c>
      <c r="T279" s="11">
        <v>0</v>
      </c>
      <c r="U279" s="11">
        <f>+IF(S279&gt;=0,IF(S279&gt;=[1]Negatives!Q$45,1,0),0)</f>
        <v>0</v>
      </c>
      <c r="V279" s="11">
        <f>+IF(S279&lt;=0,IF(S279&lt;=[1]Negatives!Q$46,1,0),0)</f>
        <v>0</v>
      </c>
      <c r="W279" s="10">
        <v>0.14199999999999999</v>
      </c>
      <c r="X279" s="11">
        <f>+IF(W279&lt;&gt;"",IF(W279&gt;=[1]Negatives!T$45,1,0),"")</f>
        <v>0</v>
      </c>
      <c r="Y279" s="10">
        <v>0.20699999999999999</v>
      </c>
      <c r="Z279" s="11">
        <f>+IF(Y279&lt;&gt;"",IF(Y279&gt;=[1]Negatives!V$45,1,0),"")</f>
        <v>0</v>
      </c>
      <c r="AA279" s="10">
        <v>3.4999999999999996E-2</v>
      </c>
      <c r="AB279" s="11">
        <f>+IF(AA279&lt;&gt;"",IF(AA279&gt;=[1]Negatives!X$45,1,0),"")</f>
        <v>0</v>
      </c>
      <c r="AC279" s="10">
        <v>4.5000000000000005E-2</v>
      </c>
      <c r="AD279" s="11">
        <f>+IF(AC279&lt;&gt;"",IF(AC279&gt;=[1]Negatives!Z$45,1,0),"")</f>
        <v>0</v>
      </c>
      <c r="AE279" s="10"/>
      <c r="AF279" s="10"/>
      <c r="AG279" s="10"/>
    </row>
    <row r="280" spans="1:33" s="5" customFormat="1" x14ac:dyDescent="0.25">
      <c r="A280" s="5" t="s">
        <v>303</v>
      </c>
      <c r="B280" s="5">
        <v>2017</v>
      </c>
      <c r="C280" s="12" t="s">
        <v>351</v>
      </c>
      <c r="D280" s="5" t="s">
        <v>325</v>
      </c>
      <c r="E280" s="5" t="s">
        <v>213</v>
      </c>
      <c r="F280" s="5" t="s">
        <v>326</v>
      </c>
      <c r="G280" s="13" t="s">
        <v>49</v>
      </c>
      <c r="H280" s="8" t="s">
        <v>50</v>
      </c>
      <c r="I280" s="5" t="s">
        <v>158</v>
      </c>
      <c r="J280" s="5" t="s">
        <v>76</v>
      </c>
      <c r="K280" s="5" t="s">
        <v>76</v>
      </c>
      <c r="L280" s="13" t="s">
        <v>367</v>
      </c>
      <c r="M280" s="13" t="s">
        <v>54</v>
      </c>
      <c r="N280" s="5">
        <v>5.2000000000000005E-2</v>
      </c>
      <c r="O280" s="5">
        <v>1.2869999999999999</v>
      </c>
      <c r="P280" s="10">
        <v>2.778</v>
      </c>
      <c r="Q280" s="10">
        <f t="shared" si="21"/>
        <v>2.726</v>
      </c>
      <c r="R280" s="10">
        <f t="shared" si="22"/>
        <v>1.2349999999999999</v>
      </c>
      <c r="S280" s="10">
        <f t="shared" si="20"/>
        <v>1.4910000000000001</v>
      </c>
      <c r="T280" s="11">
        <v>1</v>
      </c>
      <c r="U280" s="11">
        <f>+IF(S280&gt;=0,IF(S280&gt;=[1]Negatives!Q$45,1,0),0)</f>
        <v>1</v>
      </c>
      <c r="V280" s="11">
        <f>+IF(S280&lt;=0,IF(S280&lt;=[1]Negatives!Q$46,1,0),0)</f>
        <v>0</v>
      </c>
      <c r="W280" s="10">
        <v>0.41900000000000004</v>
      </c>
      <c r="X280" s="11">
        <f>+IF(W280&lt;&gt;"",IF(W280&gt;=[1]Negatives!T$45,1,0),"")</f>
        <v>0</v>
      </c>
      <c r="Y280" s="10">
        <v>0.69199999999999995</v>
      </c>
      <c r="Z280" s="11">
        <f>+IF(Y280&lt;&gt;"",IF(Y280&gt;=[1]Negatives!V$45,1,0),"")</f>
        <v>1</v>
      </c>
      <c r="AA280" s="10">
        <v>4.2999999999999997E-2</v>
      </c>
      <c r="AB280" s="11">
        <f>+IF(AA280&lt;&gt;"",IF(AA280&gt;=[1]Negatives!X$45,1,0),"")</f>
        <v>0</v>
      </c>
      <c r="AC280" s="10">
        <v>5.1999999999999998E-2</v>
      </c>
      <c r="AD280" s="11">
        <f>+IF(AC280&lt;&gt;"",IF(AC280&gt;=[1]Negatives!Z$45,1,0),"")</f>
        <v>0</v>
      </c>
      <c r="AE280" s="10"/>
      <c r="AF280" s="10"/>
      <c r="AG280" s="10"/>
    </row>
    <row r="281" spans="1:33" x14ac:dyDescent="0.25">
      <c r="A281" s="1" t="s">
        <v>303</v>
      </c>
      <c r="B281" s="1">
        <v>2017</v>
      </c>
      <c r="C281" s="14" t="s">
        <v>304</v>
      </c>
      <c r="D281" s="1" t="s">
        <v>203</v>
      </c>
      <c r="E281" s="1" t="s">
        <v>204</v>
      </c>
      <c r="F281" s="1" t="s">
        <v>48</v>
      </c>
      <c r="G281" s="15" t="s">
        <v>205</v>
      </c>
      <c r="H281" s="7" t="s">
        <v>50</v>
      </c>
      <c r="I281" s="1" t="s">
        <v>75</v>
      </c>
      <c r="J281" s="1" t="s">
        <v>84</v>
      </c>
      <c r="K281" s="1" t="s">
        <v>84</v>
      </c>
      <c r="L281" s="15" t="s">
        <v>368</v>
      </c>
      <c r="M281" s="15" t="s">
        <v>54</v>
      </c>
      <c r="N281" s="1">
        <v>6.5000000000000002E-2</v>
      </c>
      <c r="O281" s="1">
        <v>2.8049999999999997</v>
      </c>
      <c r="P281" s="16">
        <v>3.0420000000000003</v>
      </c>
      <c r="Q281" s="16">
        <f t="shared" si="21"/>
        <v>2.9770000000000003</v>
      </c>
      <c r="R281" s="16">
        <f t="shared" si="22"/>
        <v>2.7399999999999998</v>
      </c>
      <c r="S281" s="16">
        <f t="shared" si="20"/>
        <v>0.23700000000000054</v>
      </c>
      <c r="T281" s="17">
        <v>1</v>
      </c>
      <c r="U281" s="17">
        <f>+IF(S281&gt;=0,IF(S281&gt;=[1]Negatives!Q$45,1,0),0)</f>
        <v>0</v>
      </c>
      <c r="V281" s="17">
        <f>+IF(S281&lt;=0,IF(S281&lt;=[1]Negatives!Q$46,1,0),0)</f>
        <v>0</v>
      </c>
      <c r="W281" s="16">
        <v>2.8380000000000001</v>
      </c>
      <c r="X281" s="17">
        <f>+IF(W281&lt;&gt;"",IF(W281&gt;=[1]Negatives!T$45,1,0),"")</f>
        <v>1</v>
      </c>
      <c r="Y281" s="16">
        <v>2.524</v>
      </c>
      <c r="Z281" s="17">
        <f>+IF(Y281&lt;&gt;"",IF(Y281&gt;=[1]Negatives!V$45,1,0),"")</f>
        <v>1</v>
      </c>
      <c r="AA281" s="16">
        <v>0.97399999999999998</v>
      </c>
      <c r="AB281" s="17">
        <f>+IF(AA281&lt;&gt;"",IF(AA281&gt;=[1]Negatives!X$45,1,0),"")</f>
        <v>0</v>
      </c>
      <c r="AC281" s="16">
        <v>0.56199999999999994</v>
      </c>
      <c r="AD281" s="17">
        <f>+IF(AC281&lt;&gt;"",IF(AC281&gt;=[1]Negatives!Z$45,1,0),"")</f>
        <v>0</v>
      </c>
      <c r="AE281" s="16"/>
      <c r="AF281" s="16"/>
      <c r="AG281" s="16"/>
    </row>
    <row r="282" spans="1:33" x14ac:dyDescent="0.25">
      <c r="A282" s="1" t="s">
        <v>303</v>
      </c>
      <c r="B282" s="1">
        <v>2017</v>
      </c>
      <c r="C282" s="14" t="s">
        <v>306</v>
      </c>
      <c r="D282" s="1" t="s">
        <v>203</v>
      </c>
      <c r="E282" s="1" t="s">
        <v>204</v>
      </c>
      <c r="F282" s="1" t="s">
        <v>48</v>
      </c>
      <c r="G282" s="15" t="s">
        <v>205</v>
      </c>
      <c r="H282" s="7" t="s">
        <v>50</v>
      </c>
      <c r="I282" s="1" t="s">
        <v>75</v>
      </c>
      <c r="J282" s="1" t="s">
        <v>84</v>
      </c>
      <c r="K282" s="1" t="s">
        <v>84</v>
      </c>
      <c r="L282" s="15" t="s">
        <v>369</v>
      </c>
      <c r="M282" s="15" t="s">
        <v>54</v>
      </c>
      <c r="N282" s="1">
        <v>0.129</v>
      </c>
      <c r="O282" s="1">
        <v>1.431</v>
      </c>
      <c r="P282" s="16">
        <v>2.8959999999999999</v>
      </c>
      <c r="Q282" s="16">
        <f t="shared" si="21"/>
        <v>2.7669999999999999</v>
      </c>
      <c r="R282" s="16">
        <f t="shared" si="22"/>
        <v>1.302</v>
      </c>
      <c r="S282" s="16">
        <f t="shared" si="20"/>
        <v>1.4649999999999999</v>
      </c>
      <c r="T282" s="17">
        <v>1</v>
      </c>
      <c r="U282" s="17">
        <f>+IF(S282&gt;=0,IF(S282&gt;=[1]Negatives!Q$45,1,0),0)</f>
        <v>1</v>
      </c>
      <c r="V282" s="17">
        <f>+IF(S282&lt;=0,IF(S282&lt;=[1]Negatives!Q$46,1,0),0)</f>
        <v>0</v>
      </c>
      <c r="W282" s="16">
        <v>2.8359999999999999</v>
      </c>
      <c r="X282" s="17">
        <f>+IF(W282&lt;&gt;"",IF(W282&gt;=[1]Negatives!T$45,1,0),"")</f>
        <v>1</v>
      </c>
      <c r="Y282" s="16">
        <v>2.907</v>
      </c>
      <c r="Z282" s="17">
        <f>+IF(Y282&lt;&gt;"",IF(Y282&gt;=[1]Negatives!V$45,1,0),"")</f>
        <v>1</v>
      </c>
      <c r="AA282" s="16">
        <v>0.36100000000000004</v>
      </c>
      <c r="AB282" s="17">
        <f>+IF(AA282&lt;&gt;"",IF(AA282&gt;=[1]Negatives!X$45,1,0),"")</f>
        <v>0</v>
      </c>
      <c r="AC282" s="16">
        <v>1.2889999999999999</v>
      </c>
      <c r="AD282" s="17">
        <f>+IF(AC282&lt;&gt;"",IF(AC282&gt;=[1]Negatives!Z$45,1,0),"")</f>
        <v>1</v>
      </c>
      <c r="AE282" s="16"/>
      <c r="AF282" s="16"/>
      <c r="AG282" s="16"/>
    </row>
    <row r="283" spans="1:33" x14ac:dyDescent="0.25">
      <c r="A283" s="1" t="s">
        <v>303</v>
      </c>
      <c r="B283" s="1">
        <v>2017</v>
      </c>
      <c r="C283" s="14" t="s">
        <v>308</v>
      </c>
      <c r="D283" s="1" t="s">
        <v>203</v>
      </c>
      <c r="E283" s="1" t="s">
        <v>204</v>
      </c>
      <c r="F283" s="1" t="s">
        <v>48</v>
      </c>
      <c r="G283" s="15" t="s">
        <v>205</v>
      </c>
      <c r="H283" s="7" t="s">
        <v>50</v>
      </c>
      <c r="I283" s="1" t="s">
        <v>75</v>
      </c>
      <c r="J283" s="1" t="s">
        <v>84</v>
      </c>
      <c r="K283" s="1" t="s">
        <v>84</v>
      </c>
      <c r="L283" s="15" t="s">
        <v>370</v>
      </c>
      <c r="M283" s="15" t="s">
        <v>54</v>
      </c>
      <c r="N283" s="1">
        <v>0.30300000000000005</v>
      </c>
      <c r="O283" s="1">
        <v>2.7929999999999997</v>
      </c>
      <c r="P283" s="16">
        <v>3.1829999999999998</v>
      </c>
      <c r="Q283" s="16">
        <f t="shared" si="21"/>
        <v>2.88</v>
      </c>
      <c r="R283" s="16">
        <f t="shared" si="22"/>
        <v>2.4899999999999998</v>
      </c>
      <c r="S283" s="16">
        <f t="shared" si="20"/>
        <v>0.39000000000000012</v>
      </c>
      <c r="T283" s="17">
        <v>1</v>
      </c>
      <c r="U283" s="17">
        <f>+IF(S283&gt;=0,IF(S283&gt;=[1]Negatives!Q$45,1,0),0)</f>
        <v>1</v>
      </c>
      <c r="V283" s="17">
        <f>+IF(S283&lt;=0,IF(S283&lt;=[1]Negatives!Q$46,1,0),0)</f>
        <v>0</v>
      </c>
      <c r="W283" s="16">
        <v>2.8650000000000002</v>
      </c>
      <c r="X283" s="17">
        <f>+IF(W283&lt;&gt;"",IF(W283&gt;=[1]Negatives!T$45,1,0),"")</f>
        <v>1</v>
      </c>
      <c r="Y283" s="16">
        <v>3.0819999999999999</v>
      </c>
      <c r="Z283" s="17">
        <f>+IF(Y283&lt;&gt;"",IF(Y283&gt;=[1]Negatives!V$45,1,0),"")</f>
        <v>1</v>
      </c>
      <c r="AA283" s="16">
        <v>2.915</v>
      </c>
      <c r="AB283" s="17">
        <f>+IF(AA283&lt;&gt;"",IF(AA283&gt;=[1]Negatives!X$45,1,0),"")</f>
        <v>1</v>
      </c>
      <c r="AC283" s="16">
        <v>2.9139999999999997</v>
      </c>
      <c r="AD283" s="17">
        <f>+IF(AC283&lt;&gt;"",IF(AC283&gt;=[1]Negatives!Z$45,1,0),"")</f>
        <v>1</v>
      </c>
      <c r="AE283" s="16"/>
      <c r="AF283" s="16"/>
      <c r="AG283" s="16"/>
    </row>
    <row r="284" spans="1:33" x14ac:dyDescent="0.25">
      <c r="A284" s="1" t="s">
        <v>303</v>
      </c>
      <c r="B284" s="1">
        <v>2017</v>
      </c>
      <c r="C284" s="14" t="s">
        <v>310</v>
      </c>
      <c r="D284" s="1" t="s">
        <v>203</v>
      </c>
      <c r="E284" s="1" t="s">
        <v>204</v>
      </c>
      <c r="F284" s="1" t="s">
        <v>48</v>
      </c>
      <c r="G284" s="15" t="s">
        <v>205</v>
      </c>
      <c r="H284" s="7" t="s">
        <v>50</v>
      </c>
      <c r="I284" s="1" t="s">
        <v>75</v>
      </c>
      <c r="J284" s="1" t="s">
        <v>84</v>
      </c>
      <c r="K284" s="1" t="s">
        <v>84</v>
      </c>
      <c r="L284" s="15" t="s">
        <v>371</v>
      </c>
      <c r="M284" s="15" t="s">
        <v>54</v>
      </c>
      <c r="N284" s="1">
        <v>1.2929999999999999</v>
      </c>
      <c r="O284" s="1">
        <v>1.4420000000000002</v>
      </c>
      <c r="P284" s="16">
        <v>3.0779999999999998</v>
      </c>
      <c r="Q284" s="16">
        <f t="shared" si="21"/>
        <v>1.7849999999999999</v>
      </c>
      <c r="R284" s="16">
        <f t="shared" si="22"/>
        <v>0.14900000000000024</v>
      </c>
      <c r="S284" s="16">
        <f t="shared" si="20"/>
        <v>1.6359999999999997</v>
      </c>
      <c r="T284" s="17">
        <v>1</v>
      </c>
      <c r="U284" s="17">
        <f>+IF(S284&gt;=0,IF(S284&gt;=[1]Negatives!Q$45,1,0),0)</f>
        <v>1</v>
      </c>
      <c r="V284" s="17">
        <f>+IF(S284&lt;=0,IF(S284&lt;=[1]Negatives!Q$46,1,0),0)</f>
        <v>0</v>
      </c>
      <c r="W284" s="16">
        <v>2.887</v>
      </c>
      <c r="X284" s="17">
        <f>+IF(W284&lt;&gt;"",IF(W284&gt;=[1]Negatives!T$45,1,0),"")</f>
        <v>1</v>
      </c>
      <c r="Y284" s="16">
        <v>2.9939999999999998</v>
      </c>
      <c r="Z284" s="17">
        <f>+IF(Y284&lt;&gt;"",IF(Y284&gt;=[1]Negatives!V$45,1,0),"")</f>
        <v>1</v>
      </c>
      <c r="AA284" s="16">
        <v>2.8850000000000002</v>
      </c>
      <c r="AB284" s="17">
        <f>+IF(AA284&lt;&gt;"",IF(AA284&gt;=[1]Negatives!X$45,1,0),"")</f>
        <v>1</v>
      </c>
      <c r="AC284" s="16">
        <v>2.9710000000000001</v>
      </c>
      <c r="AD284" s="17">
        <f>+IF(AC284&lt;&gt;"",IF(AC284&gt;=[1]Negatives!Z$45,1,0),"")</f>
        <v>1</v>
      </c>
      <c r="AE284" s="16"/>
      <c r="AF284" s="16"/>
      <c r="AG284" s="16"/>
    </row>
    <row r="285" spans="1:33" x14ac:dyDescent="0.25">
      <c r="A285" s="1" t="s">
        <v>303</v>
      </c>
      <c r="B285" s="1">
        <v>2017</v>
      </c>
      <c r="C285" s="14" t="s">
        <v>312</v>
      </c>
      <c r="D285" s="1" t="s">
        <v>203</v>
      </c>
      <c r="E285" s="1" t="s">
        <v>204</v>
      </c>
      <c r="F285" s="1" t="s">
        <v>48</v>
      </c>
      <c r="G285" s="15" t="s">
        <v>205</v>
      </c>
      <c r="H285" s="7" t="s">
        <v>50</v>
      </c>
      <c r="I285" s="1" t="s">
        <v>75</v>
      </c>
      <c r="J285" s="1" t="s">
        <v>84</v>
      </c>
      <c r="K285" s="1" t="s">
        <v>84</v>
      </c>
      <c r="L285" s="15" t="s">
        <v>372</v>
      </c>
      <c r="M285" s="15" t="s">
        <v>54</v>
      </c>
      <c r="N285" s="1">
        <v>0.22700000000000001</v>
      </c>
      <c r="O285" s="1">
        <v>2.3409999999999997</v>
      </c>
      <c r="P285" s="16">
        <v>3.2669999999999999</v>
      </c>
      <c r="Q285" s="16">
        <f t="shared" si="21"/>
        <v>3.04</v>
      </c>
      <c r="R285" s="16">
        <f t="shared" si="22"/>
        <v>2.1139999999999999</v>
      </c>
      <c r="S285" s="16">
        <f t="shared" si="20"/>
        <v>0.92600000000000016</v>
      </c>
      <c r="T285" s="17">
        <v>1</v>
      </c>
      <c r="U285" s="17">
        <f>+IF(S285&gt;=0,IF(S285&gt;=[1]Negatives!Q$45,1,0),0)</f>
        <v>1</v>
      </c>
      <c r="V285" s="17">
        <f>+IF(S285&lt;=0,IF(S285&lt;=[1]Negatives!Q$46,1,0),0)</f>
        <v>0</v>
      </c>
      <c r="W285" s="16">
        <v>2.968</v>
      </c>
      <c r="X285" s="17">
        <f>+IF(W285&lt;&gt;"",IF(W285&gt;=[1]Negatives!T$45,1,0),"")</f>
        <v>1</v>
      </c>
      <c r="Y285" s="16">
        <v>2.948</v>
      </c>
      <c r="Z285" s="17">
        <f>+IF(Y285&lt;&gt;"",IF(Y285&gt;=[1]Negatives!V$45,1,0),"")</f>
        <v>1</v>
      </c>
      <c r="AA285" s="16">
        <v>2.2269999999999999</v>
      </c>
      <c r="AB285" s="17">
        <f>+IF(AA285&lt;&gt;"",IF(AA285&gt;=[1]Negatives!X$45,1,0),"")</f>
        <v>1</v>
      </c>
      <c r="AC285" s="16">
        <v>3.1120000000000001</v>
      </c>
      <c r="AD285" s="17">
        <f>+IF(AC285&lt;&gt;"",IF(AC285&gt;=[1]Negatives!Z$45,1,0),"")</f>
        <v>1</v>
      </c>
      <c r="AE285" s="16"/>
      <c r="AF285" s="16"/>
      <c r="AG285" s="16"/>
    </row>
    <row r="286" spans="1:33" x14ac:dyDescent="0.25">
      <c r="A286" s="1" t="s">
        <v>303</v>
      </c>
      <c r="B286" s="1">
        <v>2017</v>
      </c>
      <c r="C286" s="14" t="s">
        <v>314</v>
      </c>
      <c r="D286" s="1" t="s">
        <v>212</v>
      </c>
      <c r="E286" s="1" t="s">
        <v>213</v>
      </c>
      <c r="F286" s="1" t="s">
        <v>48</v>
      </c>
      <c r="G286" s="15" t="s">
        <v>205</v>
      </c>
      <c r="H286" s="7" t="s">
        <v>50</v>
      </c>
      <c r="I286" s="1" t="s">
        <v>75</v>
      </c>
      <c r="J286" s="1" t="s">
        <v>84</v>
      </c>
      <c r="K286" s="1" t="s">
        <v>84</v>
      </c>
      <c r="L286" s="15" t="s">
        <v>373</v>
      </c>
      <c r="M286" s="15" t="s">
        <v>54</v>
      </c>
      <c r="N286" s="1">
        <v>0.14499999999999999</v>
      </c>
      <c r="O286" s="1">
        <v>2.2949999999999999</v>
      </c>
      <c r="P286" s="16">
        <v>3.1660000000000004</v>
      </c>
      <c r="Q286" s="16">
        <f t="shared" si="21"/>
        <v>3.0210000000000004</v>
      </c>
      <c r="R286" s="16">
        <f t="shared" si="22"/>
        <v>2.15</v>
      </c>
      <c r="S286" s="16">
        <f t="shared" si="20"/>
        <v>0.87100000000000044</v>
      </c>
      <c r="T286" s="17">
        <v>1</v>
      </c>
      <c r="U286" s="17">
        <f>+IF(S286&gt;=0,IF(S286&gt;=[1]Negatives!Q$45,1,0),0)</f>
        <v>1</v>
      </c>
      <c r="V286" s="17">
        <f>+IF(S286&lt;=0,IF(S286&lt;=[1]Negatives!Q$46,1,0),0)</f>
        <v>0</v>
      </c>
      <c r="W286" s="16">
        <v>2.5009999999999999</v>
      </c>
      <c r="X286" s="17">
        <f>+IF(W286&lt;&gt;"",IF(W286&gt;=[1]Negatives!T$45,1,0),"")</f>
        <v>1</v>
      </c>
      <c r="Y286" s="16">
        <v>3.1660000000000004</v>
      </c>
      <c r="Z286" s="17">
        <f>+IF(Y286&lt;&gt;"",IF(Y286&gt;=[1]Negatives!V$45,1,0),"")</f>
        <v>1</v>
      </c>
      <c r="AA286" s="16">
        <v>2.6829999999999998</v>
      </c>
      <c r="AB286" s="17">
        <f>+IF(AA286&lt;&gt;"",IF(AA286&gt;=[1]Negatives!X$45,1,0),"")</f>
        <v>1</v>
      </c>
      <c r="AC286" s="16">
        <v>3.5409999999999999</v>
      </c>
      <c r="AD286" s="17">
        <f>+IF(AC286&lt;&gt;"",IF(AC286&gt;=[1]Negatives!Z$45,1,0),"")</f>
        <v>1</v>
      </c>
      <c r="AE286" s="16"/>
      <c r="AF286" s="16"/>
      <c r="AG286" s="16"/>
    </row>
    <row r="287" spans="1:33" x14ac:dyDescent="0.25">
      <c r="A287" s="1" t="s">
        <v>303</v>
      </c>
      <c r="B287" s="1">
        <v>2017</v>
      </c>
      <c r="C287" s="14" t="s">
        <v>316</v>
      </c>
      <c r="D287" s="1" t="s">
        <v>212</v>
      </c>
      <c r="E287" s="1" t="s">
        <v>213</v>
      </c>
      <c r="F287" s="1" t="s">
        <v>48</v>
      </c>
      <c r="G287" s="15" t="s">
        <v>205</v>
      </c>
      <c r="H287" s="7" t="s">
        <v>50</v>
      </c>
      <c r="I287" s="1" t="s">
        <v>75</v>
      </c>
      <c r="J287" s="1" t="s">
        <v>84</v>
      </c>
      <c r="K287" s="1" t="s">
        <v>84</v>
      </c>
      <c r="L287" s="15" t="s">
        <v>374</v>
      </c>
      <c r="M287" s="15" t="s">
        <v>54</v>
      </c>
      <c r="N287" s="1">
        <v>0.123</v>
      </c>
      <c r="O287" s="1">
        <v>2.9090000000000003</v>
      </c>
      <c r="P287" s="16">
        <v>3.3640000000000003</v>
      </c>
      <c r="Q287" s="16">
        <f t="shared" si="21"/>
        <v>3.2410000000000005</v>
      </c>
      <c r="R287" s="16">
        <f t="shared" si="22"/>
        <v>2.7860000000000005</v>
      </c>
      <c r="S287" s="16">
        <f t="shared" si="20"/>
        <v>0.45500000000000007</v>
      </c>
      <c r="T287" s="17">
        <v>1</v>
      </c>
      <c r="U287" s="17">
        <f>+IF(S287&gt;=0,IF(S287&gt;=[1]Negatives!Q$45,1,0),0)</f>
        <v>1</v>
      </c>
      <c r="V287" s="17">
        <f>+IF(S287&lt;=0,IF(S287&lt;=[1]Negatives!Q$46,1,0),0)</f>
        <v>0</v>
      </c>
      <c r="W287" s="16">
        <v>3.0430000000000001</v>
      </c>
      <c r="X287" s="17">
        <f>+IF(W287&lt;&gt;"",IF(W287&gt;=[1]Negatives!T$45,1,0),"")</f>
        <v>1</v>
      </c>
      <c r="Y287" s="16">
        <v>3.1</v>
      </c>
      <c r="Z287" s="17">
        <f>+IF(Y287&lt;&gt;"",IF(Y287&gt;=[1]Negatives!V$45,1,0),"")</f>
        <v>1</v>
      </c>
      <c r="AA287" s="16">
        <v>3.0250000000000004</v>
      </c>
      <c r="AB287" s="17">
        <f>+IF(AA287&lt;&gt;"",IF(AA287&gt;=[1]Negatives!X$45,1,0),"")</f>
        <v>1</v>
      </c>
      <c r="AC287" s="16">
        <v>3.0430000000000001</v>
      </c>
      <c r="AD287" s="17">
        <f>+IF(AC287&lt;&gt;"",IF(AC287&gt;=[1]Negatives!Z$45,1,0),"")</f>
        <v>1</v>
      </c>
      <c r="AE287" s="16"/>
      <c r="AF287" s="16"/>
      <c r="AG287" s="16"/>
    </row>
    <row r="288" spans="1:33" x14ac:dyDescent="0.25">
      <c r="A288" s="1" t="s">
        <v>303</v>
      </c>
      <c r="B288" s="1">
        <v>2017</v>
      </c>
      <c r="C288" s="14" t="s">
        <v>318</v>
      </c>
      <c r="D288" s="1" t="s">
        <v>212</v>
      </c>
      <c r="E288" s="1" t="s">
        <v>213</v>
      </c>
      <c r="F288" s="1" t="s">
        <v>48</v>
      </c>
      <c r="G288" s="15" t="s">
        <v>205</v>
      </c>
      <c r="H288" s="7" t="s">
        <v>50</v>
      </c>
      <c r="I288" s="1" t="s">
        <v>75</v>
      </c>
      <c r="J288" s="1" t="s">
        <v>84</v>
      </c>
      <c r="K288" s="1" t="s">
        <v>84</v>
      </c>
      <c r="L288" s="15" t="s">
        <v>375</v>
      </c>
      <c r="M288" s="15" t="s">
        <v>54</v>
      </c>
      <c r="N288" s="1">
        <v>0.57599999999999996</v>
      </c>
      <c r="O288" s="1">
        <v>2.839</v>
      </c>
      <c r="P288" s="16">
        <v>2.9739999999999998</v>
      </c>
      <c r="Q288" s="16">
        <f t="shared" si="21"/>
        <v>2.3979999999999997</v>
      </c>
      <c r="R288" s="16">
        <f t="shared" si="22"/>
        <v>2.2629999999999999</v>
      </c>
      <c r="S288" s="16">
        <f t="shared" si="20"/>
        <v>0.13499999999999979</v>
      </c>
      <c r="T288" s="17">
        <v>1</v>
      </c>
      <c r="U288" s="17">
        <f>+IF(S288&gt;=0,IF(S288&gt;=[1]Negatives!Q$45,1,0),0)</f>
        <v>0</v>
      </c>
      <c r="V288" s="17">
        <f>+IF(S288&lt;=0,IF(S288&lt;=[1]Negatives!Q$46,1,0),0)</f>
        <v>0</v>
      </c>
      <c r="W288" s="16">
        <v>2.9969999999999999</v>
      </c>
      <c r="X288" s="17">
        <f>+IF(W288&lt;&gt;"",IF(W288&gt;=[1]Negatives!T$45,1,0),"")</f>
        <v>1</v>
      </c>
      <c r="Y288" s="16">
        <v>3.2589999999999999</v>
      </c>
      <c r="Z288" s="17">
        <f>+IF(Y288&lt;&gt;"",IF(Y288&gt;=[1]Negatives!V$45,1,0),"")</f>
        <v>1</v>
      </c>
      <c r="AA288" s="16">
        <v>2.5220000000000002</v>
      </c>
      <c r="AB288" s="17">
        <f>+IF(AA288&lt;&gt;"",IF(AA288&gt;=[1]Negatives!X$45,1,0),"")</f>
        <v>1</v>
      </c>
      <c r="AC288" s="16">
        <v>2.5</v>
      </c>
      <c r="AD288" s="17">
        <f>+IF(AC288&lt;&gt;"",IF(AC288&gt;=[1]Negatives!Z$45,1,0),"")</f>
        <v>1</v>
      </c>
      <c r="AE288" s="16"/>
      <c r="AF288" s="16"/>
      <c r="AG288" s="16"/>
    </row>
    <row r="289" spans="1:33" x14ac:dyDescent="0.25">
      <c r="A289" s="1" t="s">
        <v>303</v>
      </c>
      <c r="B289" s="1">
        <v>2017</v>
      </c>
      <c r="C289" s="14" t="s">
        <v>320</v>
      </c>
      <c r="D289" s="1" t="s">
        <v>212</v>
      </c>
      <c r="E289" s="1" t="s">
        <v>213</v>
      </c>
      <c r="F289" s="1" t="s">
        <v>48</v>
      </c>
      <c r="G289" s="15" t="s">
        <v>205</v>
      </c>
      <c r="H289" s="7" t="s">
        <v>50</v>
      </c>
      <c r="I289" s="1" t="s">
        <v>75</v>
      </c>
      <c r="J289" s="1" t="s">
        <v>84</v>
      </c>
      <c r="K289" s="1" t="s">
        <v>84</v>
      </c>
      <c r="L289" s="15" t="s">
        <v>376</v>
      </c>
      <c r="M289" s="15" t="s">
        <v>54</v>
      </c>
      <c r="N289" s="1">
        <v>0.158</v>
      </c>
      <c r="O289" s="1">
        <v>2.0019999999999998</v>
      </c>
      <c r="P289" s="16">
        <v>3.1260000000000003</v>
      </c>
      <c r="Q289" s="16">
        <f t="shared" si="21"/>
        <v>2.9680000000000004</v>
      </c>
      <c r="R289" s="16">
        <f t="shared" si="22"/>
        <v>1.8439999999999999</v>
      </c>
      <c r="S289" s="16">
        <f t="shared" si="20"/>
        <v>1.1240000000000006</v>
      </c>
      <c r="T289" s="17">
        <v>1</v>
      </c>
      <c r="U289" s="17">
        <f>+IF(S289&gt;=0,IF(S289&gt;=[1]Negatives!Q$45,1,0),0)</f>
        <v>1</v>
      </c>
      <c r="V289" s="17">
        <f>+IF(S289&lt;=0,IF(S289&lt;=[1]Negatives!Q$46,1,0),0)</f>
        <v>0</v>
      </c>
      <c r="W289" s="16">
        <v>3.0659999999999998</v>
      </c>
      <c r="X289" s="17">
        <f>+IF(W289&lt;&gt;"",IF(W289&gt;=[1]Negatives!T$45,1,0),"")</f>
        <v>1</v>
      </c>
      <c r="Y289" s="16">
        <v>2.6029999999999998</v>
      </c>
      <c r="Z289" s="17">
        <f>+IF(Y289&lt;&gt;"",IF(Y289&gt;=[1]Negatives!V$45,1,0),"")</f>
        <v>1</v>
      </c>
      <c r="AA289" s="16">
        <v>0.27</v>
      </c>
      <c r="AB289" s="17">
        <f>+IF(AA289&lt;&gt;"",IF(AA289&gt;=[1]Negatives!X$45,1,0),"")</f>
        <v>0</v>
      </c>
      <c r="AC289" s="16">
        <v>0.503</v>
      </c>
      <c r="AD289" s="17">
        <f>+IF(AC289&lt;&gt;"",IF(AC289&gt;=[1]Negatives!Z$45,1,0),"")</f>
        <v>0</v>
      </c>
      <c r="AE289" s="16"/>
      <c r="AF289" s="16"/>
      <c r="AG289" s="16"/>
    </row>
    <row r="290" spans="1:33" x14ac:dyDescent="0.25">
      <c r="A290" s="1" t="s">
        <v>303</v>
      </c>
      <c r="B290" s="1">
        <v>2017</v>
      </c>
      <c r="C290" s="14" t="s">
        <v>322</v>
      </c>
      <c r="D290" s="1" t="s">
        <v>212</v>
      </c>
      <c r="E290" s="1" t="s">
        <v>213</v>
      </c>
      <c r="F290" s="1" t="s">
        <v>48</v>
      </c>
      <c r="G290" s="15" t="s">
        <v>205</v>
      </c>
      <c r="H290" s="7" t="s">
        <v>50</v>
      </c>
      <c r="I290" s="1" t="s">
        <v>75</v>
      </c>
      <c r="J290" s="1" t="s">
        <v>84</v>
      </c>
      <c r="K290" s="1" t="s">
        <v>84</v>
      </c>
      <c r="L290" s="15" t="s">
        <v>377</v>
      </c>
      <c r="M290" s="15" t="s">
        <v>54</v>
      </c>
      <c r="N290" s="1">
        <v>0.64899999999999991</v>
      </c>
      <c r="O290" s="1">
        <v>3.2069999999999999</v>
      </c>
      <c r="P290" s="16">
        <v>3.0129999999999999</v>
      </c>
      <c r="Q290" s="16">
        <f t="shared" si="21"/>
        <v>2.3639999999999999</v>
      </c>
      <c r="R290" s="16">
        <f t="shared" si="22"/>
        <v>2.5579999999999998</v>
      </c>
      <c r="S290" s="16">
        <f t="shared" si="20"/>
        <v>-0.19399999999999995</v>
      </c>
      <c r="T290" s="17">
        <v>1</v>
      </c>
      <c r="U290" s="17">
        <f>+IF(S290&gt;=0,IF(S290&gt;=[1]Negatives!Q$45,1,0),0)</f>
        <v>0</v>
      </c>
      <c r="V290" s="17">
        <f>+IF(S290&lt;=0,IF(S290&lt;=[1]Negatives!Q$46,1,0),0)</f>
        <v>0</v>
      </c>
      <c r="W290" s="16">
        <v>2.9849999999999999</v>
      </c>
      <c r="X290" s="17">
        <f>+IF(W290&lt;&gt;"",IF(W290&gt;=[1]Negatives!T$45,1,0),"")</f>
        <v>1</v>
      </c>
      <c r="Y290" s="16">
        <v>2.988</v>
      </c>
      <c r="Z290" s="17">
        <f>+IF(Y290&lt;&gt;"",IF(Y290&gt;=[1]Negatives!V$45,1,0),"")</f>
        <v>1</v>
      </c>
      <c r="AA290" s="16">
        <v>3.1460000000000004</v>
      </c>
      <c r="AB290" s="17">
        <f>+IF(AA290&lt;&gt;"",IF(AA290&gt;=[1]Negatives!X$45,1,0),"")</f>
        <v>1</v>
      </c>
      <c r="AC290" s="16">
        <v>3.0309999999999997</v>
      </c>
      <c r="AD290" s="17">
        <f>+IF(AC290&lt;&gt;"",IF(AC290&gt;=[1]Negatives!Z$45,1,0),"")</f>
        <v>1</v>
      </c>
      <c r="AE290" s="16"/>
      <c r="AF290" s="16"/>
      <c r="AG290" s="16"/>
    </row>
    <row r="291" spans="1:33" x14ac:dyDescent="0.25">
      <c r="A291" s="1" t="s">
        <v>303</v>
      </c>
      <c r="B291" s="1">
        <v>2017</v>
      </c>
      <c r="C291" s="14" t="s">
        <v>346</v>
      </c>
      <c r="D291" s="1" t="s">
        <v>325</v>
      </c>
      <c r="E291" s="1" t="s">
        <v>213</v>
      </c>
      <c r="F291" s="1" t="s">
        <v>326</v>
      </c>
      <c r="G291" s="15" t="s">
        <v>49</v>
      </c>
      <c r="H291" s="7" t="s">
        <v>50</v>
      </c>
      <c r="I291" s="1" t="s">
        <v>75</v>
      </c>
      <c r="J291" s="1" t="s">
        <v>84</v>
      </c>
      <c r="K291" s="1" t="s">
        <v>84</v>
      </c>
      <c r="L291" s="15" t="s">
        <v>378</v>
      </c>
      <c r="M291" s="15" t="s">
        <v>54</v>
      </c>
      <c r="N291" s="1">
        <v>0.08</v>
      </c>
      <c r="O291" s="1">
        <v>1.0880000000000001</v>
      </c>
      <c r="P291" s="16">
        <v>3.2170000000000001</v>
      </c>
      <c r="Q291" s="16">
        <f t="shared" si="21"/>
        <v>3.137</v>
      </c>
      <c r="R291" s="16">
        <f t="shared" si="22"/>
        <v>1.008</v>
      </c>
      <c r="S291" s="16">
        <f t="shared" si="20"/>
        <v>2.129</v>
      </c>
      <c r="T291" s="17">
        <v>1</v>
      </c>
      <c r="U291" s="17">
        <f>+IF(S291&gt;=0,IF(S291&gt;=[1]Negatives!Q$45,1,0),0)</f>
        <v>1</v>
      </c>
      <c r="V291" s="17">
        <f>+IF(S291&lt;=0,IF(S291&lt;=[1]Negatives!Q$46,1,0),0)</f>
        <v>0</v>
      </c>
      <c r="W291" s="16">
        <v>3.0459999999999998</v>
      </c>
      <c r="X291" s="17">
        <f>+IF(W291&lt;&gt;"",IF(W291&gt;=[1]Negatives!T$45,1,0),"")</f>
        <v>1</v>
      </c>
      <c r="Y291" s="16">
        <v>3.1429999999999998</v>
      </c>
      <c r="Z291" s="17">
        <f>+IF(Y291&lt;&gt;"",IF(Y291&gt;=[1]Negatives!V$45,1,0),"")</f>
        <v>1</v>
      </c>
      <c r="AA291" s="16">
        <v>0.45400000000000001</v>
      </c>
      <c r="AB291" s="17">
        <f>+IF(AA291&lt;&gt;"",IF(AA291&gt;=[1]Negatives!X$45,1,0),"")</f>
        <v>0</v>
      </c>
      <c r="AC291" s="16">
        <v>2.7309999999999999</v>
      </c>
      <c r="AD291" s="17">
        <f>+IF(AC291&lt;&gt;"",IF(AC291&gt;=[1]Negatives!Z$45,1,0),"")</f>
        <v>1</v>
      </c>
      <c r="AE291" s="16"/>
      <c r="AF291" s="16"/>
      <c r="AG291" s="16"/>
    </row>
    <row r="292" spans="1:33" x14ac:dyDescent="0.25">
      <c r="A292" s="1" t="s">
        <v>303</v>
      </c>
      <c r="B292" s="1">
        <v>2017</v>
      </c>
      <c r="C292" s="14" t="s">
        <v>328</v>
      </c>
      <c r="D292" s="1" t="s">
        <v>325</v>
      </c>
      <c r="E292" s="1" t="s">
        <v>213</v>
      </c>
      <c r="F292" s="1" t="s">
        <v>326</v>
      </c>
      <c r="G292" s="15" t="s">
        <v>49</v>
      </c>
      <c r="H292" s="7" t="s">
        <v>50</v>
      </c>
      <c r="I292" s="1" t="s">
        <v>75</v>
      </c>
      <c r="J292" s="1" t="s">
        <v>84</v>
      </c>
      <c r="K292" s="1" t="s">
        <v>84</v>
      </c>
      <c r="L292" s="15" t="s">
        <v>379</v>
      </c>
      <c r="M292" s="15" t="s">
        <v>54</v>
      </c>
      <c r="N292" s="1">
        <v>0.11399999999999999</v>
      </c>
      <c r="O292" s="1">
        <v>1.4789999999999999</v>
      </c>
      <c r="P292" s="16">
        <v>3.3109999999999999</v>
      </c>
      <c r="Q292" s="16">
        <f t="shared" si="21"/>
        <v>3.1970000000000001</v>
      </c>
      <c r="R292" s="16">
        <f t="shared" si="22"/>
        <v>1.3649999999999998</v>
      </c>
      <c r="S292" s="16">
        <f t="shared" si="20"/>
        <v>1.8320000000000001</v>
      </c>
      <c r="T292" s="17">
        <v>1</v>
      </c>
      <c r="U292" s="17">
        <f>+IF(S292&gt;=0,IF(S292&gt;=[1]Negatives!Q$45,1,0),0)</f>
        <v>1</v>
      </c>
      <c r="V292" s="17">
        <f>+IF(S292&lt;=0,IF(S292&lt;=[1]Negatives!Q$46,1,0),0)</f>
        <v>0</v>
      </c>
      <c r="W292" s="16">
        <v>3.1039999999999996</v>
      </c>
      <c r="X292" s="17">
        <f>+IF(W292&lt;&gt;"",IF(W292&gt;=[1]Negatives!T$45,1,0),"")</f>
        <v>1</v>
      </c>
      <c r="Y292" s="16">
        <v>3.355</v>
      </c>
      <c r="Z292" s="17">
        <f>+IF(Y292&lt;&gt;"",IF(Y292&gt;=[1]Negatives!V$45,1,0),"")</f>
        <v>1</v>
      </c>
      <c r="AA292" s="16">
        <v>0.35900000000000004</v>
      </c>
      <c r="AB292" s="17">
        <f>+IF(AA292&lt;&gt;"",IF(AA292&gt;=[1]Negatives!X$45,1,0),"")</f>
        <v>0</v>
      </c>
      <c r="AC292" s="16">
        <v>3.1240000000000001</v>
      </c>
      <c r="AD292" s="17">
        <f>+IF(AC292&lt;&gt;"",IF(AC292&gt;=[1]Negatives!Z$45,1,0),"")</f>
        <v>1</v>
      </c>
      <c r="AE292" s="16"/>
      <c r="AF292" s="16"/>
      <c r="AG292" s="16"/>
    </row>
    <row r="293" spans="1:33" x14ac:dyDescent="0.25">
      <c r="A293" s="1" t="s">
        <v>303</v>
      </c>
      <c r="B293" s="1">
        <v>2017</v>
      </c>
      <c r="C293" s="14" t="s">
        <v>330</v>
      </c>
      <c r="D293" s="1" t="s">
        <v>325</v>
      </c>
      <c r="E293" s="1" t="s">
        <v>213</v>
      </c>
      <c r="F293" s="1" t="s">
        <v>326</v>
      </c>
      <c r="G293" s="15" t="s">
        <v>49</v>
      </c>
      <c r="H293" s="7" t="s">
        <v>50</v>
      </c>
      <c r="I293" s="1" t="s">
        <v>75</v>
      </c>
      <c r="J293" s="1" t="s">
        <v>84</v>
      </c>
      <c r="K293" s="1" t="s">
        <v>84</v>
      </c>
      <c r="L293" s="15" t="s">
        <v>380</v>
      </c>
      <c r="M293" s="15" t="s">
        <v>54</v>
      </c>
      <c r="N293" s="1">
        <v>0.18099999999999999</v>
      </c>
      <c r="O293" s="1">
        <v>3.121</v>
      </c>
      <c r="P293" s="16">
        <v>3.4899999999999998</v>
      </c>
      <c r="Q293" s="16">
        <f t="shared" si="21"/>
        <v>3.3089999999999997</v>
      </c>
      <c r="R293" s="16">
        <f t="shared" si="22"/>
        <v>2.94</v>
      </c>
      <c r="S293" s="16">
        <f t="shared" si="20"/>
        <v>0.36899999999999977</v>
      </c>
      <c r="T293" s="17">
        <v>1</v>
      </c>
      <c r="U293" s="17">
        <f>+IF(S293&gt;=0,IF(S293&gt;=[1]Negatives!Q$45,1,0),0)</f>
        <v>0</v>
      </c>
      <c r="V293" s="17">
        <f>+IF(S293&lt;=0,IF(S293&lt;=[1]Negatives!Q$46,1,0),0)</f>
        <v>0</v>
      </c>
      <c r="W293" s="16">
        <v>3.093</v>
      </c>
      <c r="X293" s="17">
        <f>+IF(W293&lt;&gt;"",IF(W293&gt;=[1]Negatives!T$45,1,0),"")</f>
        <v>1</v>
      </c>
      <c r="Y293" s="16">
        <v>3.1879999999999997</v>
      </c>
      <c r="Z293" s="17">
        <f>+IF(Y293&lt;&gt;"",IF(Y293&gt;=[1]Negatives!V$45,1,0),"")</f>
        <v>1</v>
      </c>
      <c r="AA293" s="16">
        <v>2.9769999999999999</v>
      </c>
      <c r="AB293" s="17">
        <f>+IF(AA293&lt;&gt;"",IF(AA293&gt;=[1]Negatives!X$45,1,0),"")</f>
        <v>1</v>
      </c>
      <c r="AC293" s="16">
        <v>2.9980000000000002</v>
      </c>
      <c r="AD293" s="17">
        <f>+IF(AC293&lt;&gt;"",IF(AC293&gt;=[1]Negatives!Z$45,1,0),"")</f>
        <v>1</v>
      </c>
      <c r="AE293" s="16"/>
      <c r="AF293" s="16"/>
      <c r="AG293" s="16"/>
    </row>
    <row r="294" spans="1:33" x14ac:dyDescent="0.25">
      <c r="A294" s="1" t="s">
        <v>303</v>
      </c>
      <c r="B294" s="1">
        <v>2017</v>
      </c>
      <c r="C294" s="14" t="s">
        <v>332</v>
      </c>
      <c r="D294" s="1" t="s">
        <v>325</v>
      </c>
      <c r="E294" s="1" t="s">
        <v>213</v>
      </c>
      <c r="F294" s="1" t="s">
        <v>326</v>
      </c>
      <c r="G294" s="15" t="s">
        <v>49</v>
      </c>
      <c r="H294" s="7" t="s">
        <v>50</v>
      </c>
      <c r="I294" s="1" t="s">
        <v>75</v>
      </c>
      <c r="J294" s="1" t="s">
        <v>84</v>
      </c>
      <c r="K294" s="1" t="s">
        <v>84</v>
      </c>
      <c r="L294" s="15" t="s">
        <v>381</v>
      </c>
      <c r="M294" s="15" t="s">
        <v>54</v>
      </c>
      <c r="N294" s="1">
        <v>0.126</v>
      </c>
      <c r="O294" s="1">
        <v>2.4870000000000001</v>
      </c>
      <c r="P294" s="16">
        <v>3.4499999999999997</v>
      </c>
      <c r="Q294" s="16">
        <f t="shared" si="21"/>
        <v>3.3239999999999998</v>
      </c>
      <c r="R294" s="16">
        <f t="shared" si="22"/>
        <v>2.3610000000000002</v>
      </c>
      <c r="S294" s="16">
        <f t="shared" si="20"/>
        <v>0.96299999999999963</v>
      </c>
      <c r="T294" s="17">
        <v>1</v>
      </c>
      <c r="U294" s="17">
        <f>+IF(S294&gt;=0,IF(S294&gt;=[1]Negatives!Q$45,1,0),0)</f>
        <v>1</v>
      </c>
      <c r="V294" s="17">
        <f>+IF(S294&lt;=0,IF(S294&lt;=[1]Negatives!Q$46,1,0),0)</f>
        <v>0</v>
      </c>
      <c r="W294" s="16">
        <v>3.0760000000000001</v>
      </c>
      <c r="X294" s="17">
        <f>+IF(W294&lt;&gt;"",IF(W294&gt;=[1]Negatives!T$45,1,0),"")</f>
        <v>1</v>
      </c>
      <c r="Y294" s="16">
        <v>3.1030000000000002</v>
      </c>
      <c r="Z294" s="17">
        <f>+IF(Y294&lt;&gt;"",IF(Y294&gt;=[1]Negatives!V$45,1,0),"")</f>
        <v>1</v>
      </c>
      <c r="AA294" s="16">
        <v>0.28600000000000003</v>
      </c>
      <c r="AB294" s="17">
        <f>+IF(AA294&lt;&gt;"",IF(AA294&gt;=[1]Negatives!X$45,1,0),"")</f>
        <v>0</v>
      </c>
      <c r="AC294" s="16">
        <v>2.952</v>
      </c>
      <c r="AD294" s="17">
        <f>+IF(AC294&lt;&gt;"",IF(AC294&gt;=[1]Negatives!Z$45,1,0),"")</f>
        <v>1</v>
      </c>
      <c r="AE294" s="16"/>
      <c r="AF294" s="16"/>
      <c r="AG294" s="16"/>
    </row>
    <row r="295" spans="1:33" x14ac:dyDescent="0.25">
      <c r="A295" s="1" t="s">
        <v>303</v>
      </c>
      <c r="B295" s="1">
        <v>2017</v>
      </c>
      <c r="C295" s="14" t="s">
        <v>351</v>
      </c>
      <c r="D295" s="1" t="s">
        <v>325</v>
      </c>
      <c r="E295" s="1" t="s">
        <v>213</v>
      </c>
      <c r="F295" s="1" t="s">
        <v>326</v>
      </c>
      <c r="G295" s="15" t="s">
        <v>49</v>
      </c>
      <c r="H295" s="7" t="s">
        <v>50</v>
      </c>
      <c r="I295" s="1" t="s">
        <v>75</v>
      </c>
      <c r="J295" s="1" t="s">
        <v>84</v>
      </c>
      <c r="K295" s="1" t="s">
        <v>84</v>
      </c>
      <c r="L295" s="15" t="s">
        <v>382</v>
      </c>
      <c r="M295" s="15" t="s">
        <v>54</v>
      </c>
      <c r="N295" s="1">
        <v>0.16900000000000001</v>
      </c>
      <c r="O295" s="1">
        <v>1.6199999999999999</v>
      </c>
      <c r="P295" s="16">
        <v>2.9430000000000001</v>
      </c>
      <c r="Q295" s="16">
        <f t="shared" si="21"/>
        <v>2.774</v>
      </c>
      <c r="R295" s="16">
        <f t="shared" si="22"/>
        <v>1.4509999999999998</v>
      </c>
      <c r="S295" s="16">
        <f t="shared" si="20"/>
        <v>1.3230000000000002</v>
      </c>
      <c r="T295" s="17">
        <v>1</v>
      </c>
      <c r="U295" s="17">
        <f>+IF(S295&gt;=0,IF(S295&gt;=[1]Negatives!Q$45,1,0),0)</f>
        <v>1</v>
      </c>
      <c r="V295" s="17">
        <f>+IF(S295&lt;=0,IF(S295&lt;=[1]Negatives!Q$46,1,0),0)</f>
        <v>0</v>
      </c>
      <c r="W295" s="16">
        <v>3.2130000000000001</v>
      </c>
      <c r="X295" s="17">
        <f>+IF(W295&lt;&gt;"",IF(W295&gt;=[1]Negatives!T$45,1,0),"")</f>
        <v>1</v>
      </c>
      <c r="Y295" s="16">
        <v>3.0830000000000002</v>
      </c>
      <c r="Z295" s="17">
        <f>+IF(Y295&lt;&gt;"",IF(Y295&gt;=[1]Negatives!V$45,1,0),"")</f>
        <v>1</v>
      </c>
      <c r="AA295" s="16">
        <v>2.4699999999999998</v>
      </c>
      <c r="AB295" s="17">
        <f>+IF(AA295&lt;&gt;"",IF(AA295&gt;=[1]Negatives!X$45,1,0),"")</f>
        <v>1</v>
      </c>
      <c r="AC295" s="16">
        <v>2.9669999999999996</v>
      </c>
      <c r="AD295" s="17">
        <f>+IF(AC295&lt;&gt;"",IF(AC295&gt;=[1]Negatives!Z$45,1,0),"")</f>
        <v>1</v>
      </c>
      <c r="AE295" s="16"/>
      <c r="AF295" s="16"/>
      <c r="AG295" s="16"/>
    </row>
    <row r="296" spans="1:33" s="5" customFormat="1" x14ac:dyDescent="0.25">
      <c r="A296" s="5" t="s">
        <v>303</v>
      </c>
      <c r="B296" s="5">
        <v>2017</v>
      </c>
      <c r="C296" s="12" t="s">
        <v>304</v>
      </c>
      <c r="D296" s="5" t="s">
        <v>203</v>
      </c>
      <c r="E296" s="5" t="s">
        <v>204</v>
      </c>
      <c r="F296" s="5" t="s">
        <v>48</v>
      </c>
      <c r="G296" s="13" t="s">
        <v>205</v>
      </c>
      <c r="H296" s="8" t="s">
        <v>50</v>
      </c>
      <c r="I296" s="5" t="s">
        <v>179</v>
      </c>
      <c r="J296" s="5" t="s">
        <v>92</v>
      </c>
      <c r="K296" s="5" t="s">
        <v>92</v>
      </c>
      <c r="L296" s="13" t="s">
        <v>383</v>
      </c>
      <c r="M296" s="13" t="s">
        <v>54</v>
      </c>
      <c r="N296" s="5">
        <v>9.0999999999999998E-2</v>
      </c>
      <c r="O296" s="5">
        <v>2.6970000000000001</v>
      </c>
      <c r="P296" s="10">
        <v>2.94</v>
      </c>
      <c r="Q296" s="10">
        <f t="shared" si="21"/>
        <v>2.8489999999999998</v>
      </c>
      <c r="R296" s="10">
        <f t="shared" si="22"/>
        <v>2.6059999999999999</v>
      </c>
      <c r="S296" s="10">
        <f t="shared" si="20"/>
        <v>0.24299999999999988</v>
      </c>
      <c r="T296" s="11">
        <v>1</v>
      </c>
      <c r="U296" s="11">
        <f>+IF(S296&gt;=0,IF(S296&gt;=[1]Negatives!Q$45,1,0),0)</f>
        <v>0</v>
      </c>
      <c r="V296" s="11">
        <f>+IF(S296&lt;=0,IF(S296&lt;=[1]Negatives!Q$46,1,0),0)</f>
        <v>0</v>
      </c>
      <c r="W296" s="10">
        <v>3.0430000000000001</v>
      </c>
      <c r="X296" s="11">
        <f>+IF(W296&lt;&gt;"",IF(W296&gt;=[1]Negatives!T$45,1,0),"")</f>
        <v>1</v>
      </c>
      <c r="Y296" s="10">
        <v>2.726</v>
      </c>
      <c r="Z296" s="11">
        <f>+IF(Y296&lt;&gt;"",IF(Y296&gt;=[1]Negatives!V$45,1,0),"")</f>
        <v>1</v>
      </c>
      <c r="AA296" s="10">
        <v>2.1360000000000001</v>
      </c>
      <c r="AB296" s="11">
        <f>+IF(AA296&lt;&gt;"",IF(AA296&gt;=[1]Negatives!X$45,1,0),"")</f>
        <v>1</v>
      </c>
      <c r="AC296" s="10">
        <v>1.0330000000000001</v>
      </c>
      <c r="AD296" s="11">
        <f>+IF(AC296&lt;&gt;"",IF(AC296&gt;=[1]Negatives!Z$45,1,0),"")</f>
        <v>1</v>
      </c>
      <c r="AE296" s="10"/>
      <c r="AF296" s="10"/>
      <c r="AG296" s="10"/>
    </row>
    <row r="297" spans="1:33" s="5" customFormat="1" x14ac:dyDescent="0.25">
      <c r="A297" s="5" t="s">
        <v>303</v>
      </c>
      <c r="B297" s="5">
        <v>2017</v>
      </c>
      <c r="C297" s="12" t="s">
        <v>306</v>
      </c>
      <c r="D297" s="5" t="s">
        <v>203</v>
      </c>
      <c r="E297" s="5" t="s">
        <v>204</v>
      </c>
      <c r="F297" s="5" t="s">
        <v>48</v>
      </c>
      <c r="G297" s="13" t="s">
        <v>205</v>
      </c>
      <c r="H297" s="8" t="s">
        <v>50</v>
      </c>
      <c r="I297" s="5" t="s">
        <v>179</v>
      </c>
      <c r="J297" s="5" t="s">
        <v>92</v>
      </c>
      <c r="K297" s="5" t="s">
        <v>92</v>
      </c>
      <c r="L297" s="13" t="s">
        <v>384</v>
      </c>
      <c r="M297" s="13" t="s">
        <v>54</v>
      </c>
      <c r="N297" s="5">
        <v>0.23900000000000002</v>
      </c>
      <c r="O297" s="5">
        <v>1.756</v>
      </c>
      <c r="P297" s="10">
        <v>2.9</v>
      </c>
      <c r="Q297" s="10">
        <f t="shared" si="21"/>
        <v>2.661</v>
      </c>
      <c r="R297" s="10">
        <f t="shared" si="22"/>
        <v>1.5169999999999999</v>
      </c>
      <c r="S297" s="10">
        <f t="shared" si="20"/>
        <v>1.1439999999999999</v>
      </c>
      <c r="T297" s="11">
        <v>1</v>
      </c>
      <c r="U297" s="11">
        <f>+IF(S297&gt;=0,IF(S297&gt;=[1]Negatives!Q$45,1,0),0)</f>
        <v>1</v>
      </c>
      <c r="V297" s="11">
        <f>+IF(S297&lt;=0,IF(S297&lt;=[1]Negatives!Q$46,1,0),0)</f>
        <v>0</v>
      </c>
      <c r="W297" s="10">
        <v>3.0820000000000003</v>
      </c>
      <c r="X297" s="11">
        <f>+IF(W297&lt;&gt;"",IF(W297&gt;=[1]Negatives!T$45,1,0),"")</f>
        <v>1</v>
      </c>
      <c r="Y297" s="10">
        <v>2.9060000000000001</v>
      </c>
      <c r="Z297" s="11">
        <f>+IF(Y297&lt;&gt;"",IF(Y297&gt;=[1]Negatives!V$45,1,0),"")</f>
        <v>1</v>
      </c>
      <c r="AA297" s="10">
        <v>0.21099999999999999</v>
      </c>
      <c r="AB297" s="11">
        <f>+IF(AA297&lt;&gt;"",IF(AA297&gt;=[1]Negatives!X$45,1,0),"")</f>
        <v>0</v>
      </c>
      <c r="AC297" s="10">
        <v>0.877</v>
      </c>
      <c r="AD297" s="11">
        <f>+IF(AC297&lt;&gt;"",IF(AC297&gt;=[1]Negatives!Z$45,1,0),"")</f>
        <v>1</v>
      </c>
      <c r="AE297" s="10"/>
      <c r="AF297" s="10"/>
      <c r="AG297" s="10"/>
    </row>
    <row r="298" spans="1:33" s="5" customFormat="1" x14ac:dyDescent="0.25">
      <c r="A298" s="5" t="s">
        <v>303</v>
      </c>
      <c r="B298" s="5">
        <v>2017</v>
      </c>
      <c r="C298" s="12" t="s">
        <v>308</v>
      </c>
      <c r="D298" s="5" t="s">
        <v>203</v>
      </c>
      <c r="E298" s="5" t="s">
        <v>204</v>
      </c>
      <c r="F298" s="5" t="s">
        <v>48</v>
      </c>
      <c r="G298" s="13" t="s">
        <v>205</v>
      </c>
      <c r="H298" s="8" t="s">
        <v>50</v>
      </c>
      <c r="I298" s="5" t="s">
        <v>179</v>
      </c>
      <c r="J298" s="5" t="s">
        <v>92</v>
      </c>
      <c r="K298" s="5" t="s">
        <v>92</v>
      </c>
      <c r="L298" s="13" t="s">
        <v>385</v>
      </c>
      <c r="M298" s="13" t="s">
        <v>54</v>
      </c>
      <c r="N298" s="5">
        <v>0.42000000000000004</v>
      </c>
      <c r="O298" s="5">
        <v>1.944</v>
      </c>
      <c r="P298" s="10">
        <v>3.1550000000000002</v>
      </c>
      <c r="Q298" s="10">
        <f t="shared" si="21"/>
        <v>2.7350000000000003</v>
      </c>
      <c r="R298" s="10">
        <f t="shared" si="22"/>
        <v>1.524</v>
      </c>
      <c r="S298" s="10">
        <f t="shared" si="22"/>
        <v>1.2110000000000003</v>
      </c>
      <c r="T298" s="11">
        <v>1</v>
      </c>
      <c r="U298" s="11">
        <f>+IF(S298&gt;=0,IF(S298&gt;=[1]Negatives!Q$45,1,0),0)</f>
        <v>1</v>
      </c>
      <c r="V298" s="11">
        <f>+IF(S298&lt;=0,IF(S298&lt;=[1]Negatives!Q$46,1,0),0)</f>
        <v>0</v>
      </c>
      <c r="W298" s="10">
        <v>3.0840000000000001</v>
      </c>
      <c r="X298" s="11">
        <f>+IF(W298&lt;&gt;"",IF(W298&gt;=[1]Negatives!T$45,1,0),"")</f>
        <v>1</v>
      </c>
      <c r="Y298" s="10">
        <v>3.1150000000000002</v>
      </c>
      <c r="Z298" s="11">
        <f>+IF(Y298&lt;&gt;"",IF(Y298&gt;=[1]Negatives!V$45,1,0),"")</f>
        <v>1</v>
      </c>
      <c r="AA298" s="10">
        <v>0.622</v>
      </c>
      <c r="AB298" s="11">
        <f>+IF(AA298&lt;&gt;"",IF(AA298&gt;=[1]Negatives!X$45,1,0),"")</f>
        <v>0</v>
      </c>
      <c r="AC298" s="10">
        <v>1.8380000000000001</v>
      </c>
      <c r="AD298" s="11">
        <f>+IF(AC298&lt;&gt;"",IF(AC298&gt;=[1]Negatives!Z$45,1,0),"")</f>
        <v>1</v>
      </c>
      <c r="AE298" s="10"/>
      <c r="AF298" s="10"/>
      <c r="AG298" s="10"/>
    </row>
    <row r="299" spans="1:33" s="5" customFormat="1" x14ac:dyDescent="0.25">
      <c r="A299" s="5" t="s">
        <v>303</v>
      </c>
      <c r="B299" s="5">
        <v>2017</v>
      </c>
      <c r="C299" s="12" t="s">
        <v>310</v>
      </c>
      <c r="D299" s="5" t="s">
        <v>203</v>
      </c>
      <c r="E299" s="5" t="s">
        <v>204</v>
      </c>
      <c r="F299" s="5" t="s">
        <v>48</v>
      </c>
      <c r="G299" s="13" t="s">
        <v>205</v>
      </c>
      <c r="H299" s="8" t="s">
        <v>50</v>
      </c>
      <c r="I299" s="5" t="s">
        <v>179</v>
      </c>
      <c r="J299" s="5" t="s">
        <v>92</v>
      </c>
      <c r="K299" s="5" t="s">
        <v>92</v>
      </c>
      <c r="L299" s="13" t="s">
        <v>386</v>
      </c>
      <c r="M299" s="13" t="s">
        <v>54</v>
      </c>
      <c r="N299" s="5">
        <v>0.42100000000000004</v>
      </c>
      <c r="O299" s="5">
        <v>2.4219999999999997</v>
      </c>
      <c r="P299" s="10">
        <v>3.266</v>
      </c>
      <c r="Q299" s="10">
        <f t="shared" si="21"/>
        <v>2.8449999999999998</v>
      </c>
      <c r="R299" s="10">
        <f t="shared" ref="R299:S330" si="23">+O299-N299</f>
        <v>2.0009999999999994</v>
      </c>
      <c r="S299" s="10">
        <f t="shared" si="23"/>
        <v>0.84400000000000031</v>
      </c>
      <c r="T299" s="11">
        <v>1</v>
      </c>
      <c r="U299" s="11">
        <f>+IF(S299&gt;=0,IF(S299&gt;=[1]Negatives!Q$45,1,0),0)</f>
        <v>1</v>
      </c>
      <c r="V299" s="11">
        <f>+IF(S299&lt;=0,IF(S299&lt;=[1]Negatives!Q$46,1,0),0)</f>
        <v>0</v>
      </c>
      <c r="W299" s="10">
        <v>3.1350000000000002</v>
      </c>
      <c r="X299" s="11">
        <f>+IF(W299&lt;&gt;"",IF(W299&gt;=[1]Negatives!T$45,1,0),"")</f>
        <v>1</v>
      </c>
      <c r="Y299" s="10">
        <v>3.1680000000000001</v>
      </c>
      <c r="Z299" s="11">
        <f>+IF(Y299&lt;&gt;"",IF(Y299&gt;=[1]Negatives!V$45,1,0),"")</f>
        <v>1</v>
      </c>
      <c r="AA299" s="10">
        <v>1.409</v>
      </c>
      <c r="AB299" s="11">
        <f>+IF(AA299&lt;&gt;"",IF(AA299&gt;=[1]Negatives!X$45,1,0),"")</f>
        <v>0</v>
      </c>
      <c r="AC299" s="10">
        <v>2.7439999999999998</v>
      </c>
      <c r="AD299" s="11">
        <f>+IF(AC299&lt;&gt;"",IF(AC299&gt;=[1]Negatives!Z$45,1,0),"")</f>
        <v>1</v>
      </c>
      <c r="AE299" s="10"/>
      <c r="AF299" s="10"/>
      <c r="AG299" s="10"/>
    </row>
    <row r="300" spans="1:33" s="5" customFormat="1" x14ac:dyDescent="0.25">
      <c r="A300" s="5" t="s">
        <v>303</v>
      </c>
      <c r="B300" s="5">
        <v>2017</v>
      </c>
      <c r="C300" s="12" t="s">
        <v>312</v>
      </c>
      <c r="D300" s="5" t="s">
        <v>203</v>
      </c>
      <c r="E300" s="5" t="s">
        <v>204</v>
      </c>
      <c r="F300" s="5" t="s">
        <v>48</v>
      </c>
      <c r="G300" s="13" t="s">
        <v>205</v>
      </c>
      <c r="H300" s="8" t="s">
        <v>50</v>
      </c>
      <c r="I300" s="5" t="s">
        <v>179</v>
      </c>
      <c r="J300" s="5" t="s">
        <v>92</v>
      </c>
      <c r="K300" s="5" t="s">
        <v>92</v>
      </c>
      <c r="L300" s="13" t="s">
        <v>387</v>
      </c>
      <c r="M300" s="13" t="s">
        <v>54</v>
      </c>
      <c r="N300" s="5">
        <v>0.36000000000000004</v>
      </c>
      <c r="O300" s="5">
        <v>2.8090000000000002</v>
      </c>
      <c r="P300" s="10">
        <v>3.1999999999999997</v>
      </c>
      <c r="Q300" s="10">
        <f t="shared" ref="Q300:Q325" si="24">+P300-N300</f>
        <v>2.84</v>
      </c>
      <c r="R300" s="10">
        <f t="shared" si="23"/>
        <v>2.4490000000000003</v>
      </c>
      <c r="S300" s="10">
        <f t="shared" si="23"/>
        <v>0.39099999999999957</v>
      </c>
      <c r="T300" s="11">
        <v>1</v>
      </c>
      <c r="U300" s="11">
        <f>+IF(S300&gt;=0,IF(S300&gt;=[1]Negatives!Q$45,1,0),0)</f>
        <v>1</v>
      </c>
      <c r="V300" s="11">
        <f>+IF(S300&lt;=0,IF(S300&lt;=[1]Negatives!Q$46,1,0),0)</f>
        <v>0</v>
      </c>
      <c r="W300" s="10">
        <v>3.121</v>
      </c>
      <c r="X300" s="11">
        <f>+IF(W300&lt;&gt;"",IF(W300&gt;=[1]Negatives!T$45,1,0),"")</f>
        <v>1</v>
      </c>
      <c r="Y300" s="10">
        <v>3.3529999999999998</v>
      </c>
      <c r="Z300" s="11">
        <f>+IF(Y300&lt;&gt;"",IF(Y300&gt;=[1]Negatives!V$45,1,0),"")</f>
        <v>1</v>
      </c>
      <c r="AA300" s="10">
        <v>2.1590000000000003</v>
      </c>
      <c r="AB300" s="11">
        <f>+IF(AA300&lt;&gt;"",IF(AA300&gt;=[1]Negatives!X$45,1,0),"")</f>
        <v>1</v>
      </c>
      <c r="AC300" s="10">
        <v>3.1539999999999999</v>
      </c>
      <c r="AD300" s="11">
        <f>+IF(AC300&lt;&gt;"",IF(AC300&gt;=[1]Negatives!Z$45,1,0),"")</f>
        <v>1</v>
      </c>
      <c r="AE300" s="10"/>
      <c r="AF300" s="10"/>
      <c r="AG300" s="10"/>
    </row>
    <row r="301" spans="1:33" s="5" customFormat="1" x14ac:dyDescent="0.25">
      <c r="A301" s="5" t="s">
        <v>303</v>
      </c>
      <c r="B301" s="5">
        <v>2017</v>
      </c>
      <c r="C301" s="12" t="s">
        <v>314</v>
      </c>
      <c r="D301" s="5" t="s">
        <v>212</v>
      </c>
      <c r="E301" s="5" t="s">
        <v>213</v>
      </c>
      <c r="F301" s="5" t="s">
        <v>48</v>
      </c>
      <c r="G301" s="13" t="s">
        <v>205</v>
      </c>
      <c r="H301" s="8" t="s">
        <v>50</v>
      </c>
      <c r="I301" s="5" t="s">
        <v>179</v>
      </c>
      <c r="J301" s="5" t="s">
        <v>92</v>
      </c>
      <c r="K301" s="5" t="s">
        <v>92</v>
      </c>
      <c r="L301" s="13" t="s">
        <v>388</v>
      </c>
      <c r="M301" s="13" t="s">
        <v>54</v>
      </c>
      <c r="N301" s="5">
        <v>0.30800000000000005</v>
      </c>
      <c r="O301" s="5">
        <v>2.19</v>
      </c>
      <c r="P301" s="10">
        <v>2.9449999999999998</v>
      </c>
      <c r="Q301" s="10">
        <f t="shared" si="24"/>
        <v>2.6369999999999996</v>
      </c>
      <c r="R301" s="10">
        <f t="shared" si="23"/>
        <v>1.8819999999999999</v>
      </c>
      <c r="S301" s="10">
        <f t="shared" si="23"/>
        <v>0.75499999999999989</v>
      </c>
      <c r="T301" s="11">
        <v>1</v>
      </c>
      <c r="U301" s="11">
        <f>+IF(S301&gt;=0,IF(S301&gt;=[1]Negatives!Q$45,1,0),0)</f>
        <v>1</v>
      </c>
      <c r="V301" s="11">
        <f>+IF(S301&lt;=0,IF(S301&lt;=[1]Negatives!Q$46,1,0),0)</f>
        <v>0</v>
      </c>
      <c r="W301" s="10">
        <v>2.968</v>
      </c>
      <c r="X301" s="11">
        <f>+IF(W301&lt;&gt;"",IF(W301&gt;=[1]Negatives!T$45,1,0),"")</f>
        <v>1</v>
      </c>
      <c r="Y301" s="10">
        <v>3.395</v>
      </c>
      <c r="Z301" s="11">
        <f>+IF(Y301&lt;&gt;"",IF(Y301&gt;=[1]Negatives!V$45,1,0),"")</f>
        <v>1</v>
      </c>
      <c r="AA301" s="10">
        <v>3.2089999999999996</v>
      </c>
      <c r="AB301" s="11">
        <f>+IF(AA301&lt;&gt;"",IF(AA301&gt;=[1]Negatives!X$45,1,0),"")</f>
        <v>1</v>
      </c>
      <c r="AC301" s="10">
        <v>3.18</v>
      </c>
      <c r="AD301" s="11">
        <f>+IF(AC301&lt;&gt;"",IF(AC301&gt;=[1]Negatives!Z$45,1,0),"")</f>
        <v>1</v>
      </c>
      <c r="AE301" s="10"/>
      <c r="AF301" s="10"/>
      <c r="AG301" s="10"/>
    </row>
    <row r="302" spans="1:33" s="5" customFormat="1" x14ac:dyDescent="0.25">
      <c r="A302" s="5" t="s">
        <v>303</v>
      </c>
      <c r="B302" s="5">
        <v>2017</v>
      </c>
      <c r="C302" s="12" t="s">
        <v>316</v>
      </c>
      <c r="D302" s="5" t="s">
        <v>212</v>
      </c>
      <c r="E302" s="5" t="s">
        <v>213</v>
      </c>
      <c r="F302" s="5" t="s">
        <v>48</v>
      </c>
      <c r="G302" s="13" t="s">
        <v>205</v>
      </c>
      <c r="H302" s="8" t="s">
        <v>50</v>
      </c>
      <c r="I302" s="5" t="s">
        <v>179</v>
      </c>
      <c r="J302" s="5" t="s">
        <v>92</v>
      </c>
      <c r="K302" s="5" t="s">
        <v>92</v>
      </c>
      <c r="L302" s="13" t="s">
        <v>389</v>
      </c>
      <c r="M302" s="13" t="s">
        <v>54</v>
      </c>
      <c r="N302" s="5">
        <v>0.15</v>
      </c>
      <c r="O302" s="5">
        <v>0.92999999999999994</v>
      </c>
      <c r="P302" s="10">
        <v>3.3250000000000002</v>
      </c>
      <c r="Q302" s="10">
        <f t="shared" si="24"/>
        <v>3.1750000000000003</v>
      </c>
      <c r="R302" s="10">
        <f t="shared" si="23"/>
        <v>0.77999999999999992</v>
      </c>
      <c r="S302" s="10">
        <f t="shared" si="23"/>
        <v>2.3950000000000005</v>
      </c>
      <c r="T302" s="11">
        <v>1</v>
      </c>
      <c r="U302" s="11">
        <f>+IF(S302&gt;=0,IF(S302&gt;=[1]Negatives!Q$45,1,0),0)</f>
        <v>1</v>
      </c>
      <c r="V302" s="11">
        <f>+IF(S302&lt;=0,IF(S302&lt;=[1]Negatives!Q$46,1,0),0)</f>
        <v>0</v>
      </c>
      <c r="W302" s="10">
        <v>2.113</v>
      </c>
      <c r="X302" s="11">
        <f>+IF(W302&lt;&gt;"",IF(W302&gt;=[1]Negatives!T$45,1,0),"")</f>
        <v>1</v>
      </c>
      <c r="Y302" s="10">
        <v>3.016</v>
      </c>
      <c r="Z302" s="11">
        <f>+IF(Y302&lt;&gt;"",IF(Y302&gt;=[1]Negatives!V$45,1,0),"")</f>
        <v>1</v>
      </c>
      <c r="AA302" s="10">
        <v>1.194</v>
      </c>
      <c r="AB302" s="11">
        <f>+IF(AA302&lt;&gt;"",IF(AA302&gt;=[1]Negatives!X$45,1,0),"")</f>
        <v>0</v>
      </c>
      <c r="AC302" s="10">
        <v>0.70299999999999996</v>
      </c>
      <c r="AD302" s="11">
        <f>+IF(AC302&lt;&gt;"",IF(AC302&gt;=[1]Negatives!Z$45,1,0),"")</f>
        <v>1</v>
      </c>
      <c r="AE302" s="10"/>
      <c r="AF302" s="10"/>
      <c r="AG302" s="10"/>
    </row>
    <row r="303" spans="1:33" s="5" customFormat="1" x14ac:dyDescent="0.25">
      <c r="A303" s="5" t="s">
        <v>303</v>
      </c>
      <c r="B303" s="5">
        <v>2017</v>
      </c>
      <c r="C303" s="12" t="s">
        <v>318</v>
      </c>
      <c r="D303" s="5" t="s">
        <v>212</v>
      </c>
      <c r="E303" s="5" t="s">
        <v>213</v>
      </c>
      <c r="F303" s="5" t="s">
        <v>48</v>
      </c>
      <c r="G303" s="13" t="s">
        <v>205</v>
      </c>
      <c r="H303" s="8" t="s">
        <v>50</v>
      </c>
      <c r="I303" s="5" t="s">
        <v>179</v>
      </c>
      <c r="J303" s="5" t="s">
        <v>92</v>
      </c>
      <c r="K303" s="5" t="s">
        <v>92</v>
      </c>
      <c r="L303" s="13" t="s">
        <v>390</v>
      </c>
      <c r="M303" s="13" t="s">
        <v>54</v>
      </c>
      <c r="N303" s="5">
        <v>1.2090000000000001</v>
      </c>
      <c r="O303" s="5">
        <v>2.7759999999999998</v>
      </c>
      <c r="P303" s="10">
        <v>3.3049999999999997</v>
      </c>
      <c r="Q303" s="10">
        <f t="shared" si="24"/>
        <v>2.0959999999999996</v>
      </c>
      <c r="R303" s="10">
        <f t="shared" si="23"/>
        <v>1.5669999999999997</v>
      </c>
      <c r="S303" s="10">
        <f t="shared" si="23"/>
        <v>0.52899999999999991</v>
      </c>
      <c r="T303" s="11">
        <v>1</v>
      </c>
      <c r="U303" s="11">
        <f>+IF(S303&gt;=0,IF(S303&gt;=[1]Negatives!Q$45,1,0),0)</f>
        <v>1</v>
      </c>
      <c r="V303" s="11">
        <f>+IF(S303&lt;=0,IF(S303&lt;=[1]Negatives!Q$46,1,0),0)</f>
        <v>0</v>
      </c>
      <c r="W303" s="10">
        <v>3.0030000000000001</v>
      </c>
      <c r="X303" s="11">
        <f>+IF(W303&lt;&gt;"",IF(W303&gt;=[1]Negatives!T$45,1,0),"")</f>
        <v>1</v>
      </c>
      <c r="Y303" s="10">
        <v>3.1589999999999998</v>
      </c>
      <c r="Z303" s="11">
        <f>+IF(Y303&lt;&gt;"",IF(Y303&gt;=[1]Negatives!V$45,1,0),"")</f>
        <v>1</v>
      </c>
      <c r="AA303" s="10">
        <v>3.03</v>
      </c>
      <c r="AB303" s="11">
        <f>+IF(AA303&lt;&gt;"",IF(AA303&gt;=[1]Negatives!X$45,1,0),"")</f>
        <v>1</v>
      </c>
      <c r="AC303" s="10">
        <v>3.0309999999999997</v>
      </c>
      <c r="AD303" s="11">
        <f>+IF(AC303&lt;&gt;"",IF(AC303&gt;=[1]Negatives!Z$45,1,0),"")</f>
        <v>1</v>
      </c>
      <c r="AE303" s="10"/>
      <c r="AF303" s="10"/>
      <c r="AG303" s="10"/>
    </row>
    <row r="304" spans="1:33" s="5" customFormat="1" x14ac:dyDescent="0.25">
      <c r="A304" s="5" t="s">
        <v>303</v>
      </c>
      <c r="B304" s="5">
        <v>2017</v>
      </c>
      <c r="C304" s="12" t="s">
        <v>320</v>
      </c>
      <c r="D304" s="5" t="s">
        <v>212</v>
      </c>
      <c r="E304" s="5" t="s">
        <v>213</v>
      </c>
      <c r="F304" s="5" t="s">
        <v>48</v>
      </c>
      <c r="G304" s="13" t="s">
        <v>205</v>
      </c>
      <c r="H304" s="8" t="s">
        <v>50</v>
      </c>
      <c r="I304" s="5" t="s">
        <v>179</v>
      </c>
      <c r="J304" s="5" t="s">
        <v>92</v>
      </c>
      <c r="K304" s="5" t="s">
        <v>92</v>
      </c>
      <c r="L304" s="13" t="s">
        <v>391</v>
      </c>
      <c r="M304" s="13" t="s">
        <v>54</v>
      </c>
      <c r="N304" s="5">
        <v>0.50900000000000001</v>
      </c>
      <c r="O304" s="5">
        <v>2.8860000000000001</v>
      </c>
      <c r="P304" s="10">
        <v>3.55</v>
      </c>
      <c r="Q304" s="10">
        <f t="shared" si="24"/>
        <v>3.0409999999999999</v>
      </c>
      <c r="R304" s="10">
        <f t="shared" si="23"/>
        <v>2.3770000000000002</v>
      </c>
      <c r="S304" s="10">
        <f t="shared" si="23"/>
        <v>0.6639999999999997</v>
      </c>
      <c r="T304" s="11">
        <v>1</v>
      </c>
      <c r="U304" s="11">
        <f>+IF(S304&gt;=0,IF(S304&gt;=[1]Negatives!Q$45,1,0),0)</f>
        <v>1</v>
      </c>
      <c r="V304" s="11">
        <f>+IF(S304&lt;=0,IF(S304&lt;=[1]Negatives!Q$46,1,0),0)</f>
        <v>0</v>
      </c>
      <c r="W304" s="10">
        <v>2.9969999999999999</v>
      </c>
      <c r="X304" s="11">
        <f>+IF(W304&lt;&gt;"",IF(W304&gt;=[1]Negatives!T$45,1,0),"")</f>
        <v>1</v>
      </c>
      <c r="Y304" s="10">
        <v>3.117</v>
      </c>
      <c r="Z304" s="11">
        <f>+IF(Y304&lt;&gt;"",IF(Y304&gt;=[1]Negatives!V$45,1,0),"")</f>
        <v>1</v>
      </c>
      <c r="AA304" s="10">
        <v>0.94299999999999995</v>
      </c>
      <c r="AB304" s="11">
        <f>+IF(AA304&lt;&gt;"",IF(AA304&gt;=[1]Negatives!X$45,1,0),"")</f>
        <v>0</v>
      </c>
      <c r="AC304" s="10">
        <v>1.236</v>
      </c>
      <c r="AD304" s="11">
        <f>+IF(AC304&lt;&gt;"",IF(AC304&gt;=[1]Negatives!Z$45,1,0),"")</f>
        <v>1</v>
      </c>
      <c r="AE304" s="10"/>
      <c r="AF304" s="10"/>
      <c r="AG304" s="10"/>
    </row>
    <row r="305" spans="1:33" s="5" customFormat="1" x14ac:dyDescent="0.25">
      <c r="A305" s="5" t="s">
        <v>303</v>
      </c>
      <c r="B305" s="5">
        <v>2017</v>
      </c>
      <c r="C305" s="12" t="s">
        <v>322</v>
      </c>
      <c r="D305" s="5" t="s">
        <v>212</v>
      </c>
      <c r="E305" s="5" t="s">
        <v>213</v>
      </c>
      <c r="F305" s="5" t="s">
        <v>48</v>
      </c>
      <c r="G305" s="13" t="s">
        <v>205</v>
      </c>
      <c r="H305" s="8" t="s">
        <v>50</v>
      </c>
      <c r="I305" s="5" t="s">
        <v>179</v>
      </c>
      <c r="J305" s="5" t="s">
        <v>92</v>
      </c>
      <c r="K305" s="5" t="s">
        <v>92</v>
      </c>
      <c r="L305" s="13" t="s">
        <v>392</v>
      </c>
      <c r="M305" s="13" t="s">
        <v>54</v>
      </c>
      <c r="N305" s="5">
        <v>0.58399999999999996</v>
      </c>
      <c r="O305" s="5">
        <v>2.7519999999999998</v>
      </c>
      <c r="P305" s="10">
        <v>3.0719999999999996</v>
      </c>
      <c r="Q305" s="10">
        <f t="shared" si="24"/>
        <v>2.4879999999999995</v>
      </c>
      <c r="R305" s="10">
        <f t="shared" si="23"/>
        <v>2.1679999999999997</v>
      </c>
      <c r="S305" s="10">
        <f t="shared" si="23"/>
        <v>0.31999999999999984</v>
      </c>
      <c r="T305" s="11">
        <v>1</v>
      </c>
      <c r="U305" s="11">
        <f>+IF(S305&gt;=0,IF(S305&gt;=[1]Negatives!Q$45,1,0),0)</f>
        <v>0</v>
      </c>
      <c r="V305" s="11">
        <f>+IF(S305&lt;=0,IF(S305&lt;=[1]Negatives!Q$46,1,0),0)</f>
        <v>0</v>
      </c>
      <c r="W305" s="10">
        <v>3.0749999999999997</v>
      </c>
      <c r="X305" s="11">
        <f>+IF(W305&lt;&gt;"",IF(W305&gt;=[1]Negatives!T$45,1,0),"")</f>
        <v>1</v>
      </c>
      <c r="Y305" s="10">
        <v>3.0749999999999997</v>
      </c>
      <c r="Z305" s="11">
        <f>+IF(Y305&lt;&gt;"",IF(Y305&gt;=[1]Negatives!V$45,1,0),"")</f>
        <v>1</v>
      </c>
      <c r="AA305" s="10">
        <v>3.0209999999999999</v>
      </c>
      <c r="AB305" s="11">
        <f>+IF(AA305&lt;&gt;"",IF(AA305&gt;=[1]Negatives!X$45,1,0),"")</f>
        <v>1</v>
      </c>
      <c r="AC305" s="10">
        <v>3.03</v>
      </c>
      <c r="AD305" s="11">
        <f>+IF(AC305&lt;&gt;"",IF(AC305&gt;=[1]Negatives!Z$45,1,0),"")</f>
        <v>1</v>
      </c>
      <c r="AE305" s="10"/>
      <c r="AF305" s="10"/>
      <c r="AG305" s="10"/>
    </row>
    <row r="306" spans="1:33" s="5" customFormat="1" x14ac:dyDescent="0.25">
      <c r="A306" s="5" t="s">
        <v>303</v>
      </c>
      <c r="B306" s="5">
        <v>2017</v>
      </c>
      <c r="C306" s="12" t="s">
        <v>346</v>
      </c>
      <c r="D306" s="5" t="s">
        <v>325</v>
      </c>
      <c r="E306" s="5" t="s">
        <v>213</v>
      </c>
      <c r="F306" s="5" t="s">
        <v>326</v>
      </c>
      <c r="G306" s="13" t="s">
        <v>49</v>
      </c>
      <c r="H306" s="8" t="s">
        <v>50</v>
      </c>
      <c r="I306" s="5" t="s">
        <v>179</v>
      </c>
      <c r="J306" s="5" t="s">
        <v>92</v>
      </c>
      <c r="K306" s="5" t="s">
        <v>92</v>
      </c>
      <c r="L306" s="13" t="s">
        <v>393</v>
      </c>
      <c r="M306" s="13" t="s">
        <v>54</v>
      </c>
      <c r="N306" s="5">
        <v>0.16999999999999998</v>
      </c>
      <c r="O306" s="5">
        <v>1.923</v>
      </c>
      <c r="P306" s="10">
        <v>3.2749999999999999</v>
      </c>
      <c r="Q306" s="10">
        <f t="shared" si="24"/>
        <v>3.105</v>
      </c>
      <c r="R306" s="10">
        <f t="shared" si="23"/>
        <v>1.7530000000000001</v>
      </c>
      <c r="S306" s="10">
        <f t="shared" si="23"/>
        <v>1.3519999999999999</v>
      </c>
      <c r="T306" s="11">
        <v>1</v>
      </c>
      <c r="U306" s="11">
        <f>+IF(S306&gt;=0,IF(S306&gt;=[1]Negatives!Q$45,1,0),0)</f>
        <v>1</v>
      </c>
      <c r="V306" s="11">
        <f>+IF(S306&lt;=0,IF(S306&lt;=[1]Negatives!Q$46,1,0),0)</f>
        <v>0</v>
      </c>
      <c r="W306" s="10">
        <v>3.153</v>
      </c>
      <c r="X306" s="11">
        <f>+IF(W306&lt;&gt;"",IF(W306&gt;=[1]Negatives!T$45,1,0),"")</f>
        <v>1</v>
      </c>
      <c r="Y306" s="10">
        <v>3.1270000000000002</v>
      </c>
      <c r="Z306" s="11">
        <f>+IF(Y306&lt;&gt;"",IF(Y306&gt;=[1]Negatives!V$45,1,0),"")</f>
        <v>1</v>
      </c>
      <c r="AA306" s="10">
        <v>0.92299999999999993</v>
      </c>
      <c r="AB306" s="11">
        <f>+IF(AA306&lt;&gt;"",IF(AA306&gt;=[1]Negatives!X$45,1,0),"")</f>
        <v>0</v>
      </c>
      <c r="AC306" s="10">
        <v>2.948</v>
      </c>
      <c r="AD306" s="11">
        <f>+IF(AC306&lt;&gt;"",IF(AC306&gt;=[1]Negatives!Z$45,1,0),"")</f>
        <v>1</v>
      </c>
      <c r="AE306" s="10"/>
      <c r="AF306" s="10"/>
      <c r="AG306" s="10"/>
    </row>
    <row r="307" spans="1:33" s="5" customFormat="1" x14ac:dyDescent="0.25">
      <c r="A307" s="5" t="s">
        <v>303</v>
      </c>
      <c r="B307" s="5">
        <v>2017</v>
      </c>
      <c r="C307" s="12" t="s">
        <v>328</v>
      </c>
      <c r="D307" s="5" t="s">
        <v>325</v>
      </c>
      <c r="E307" s="5" t="s">
        <v>213</v>
      </c>
      <c r="F307" s="5" t="s">
        <v>326</v>
      </c>
      <c r="G307" s="13" t="s">
        <v>49</v>
      </c>
      <c r="H307" s="8" t="s">
        <v>50</v>
      </c>
      <c r="I307" s="5" t="s">
        <v>179</v>
      </c>
      <c r="J307" s="5" t="s">
        <v>92</v>
      </c>
      <c r="K307" s="5" t="s">
        <v>92</v>
      </c>
      <c r="L307" s="13" t="s">
        <v>394</v>
      </c>
      <c r="M307" s="13" t="s">
        <v>54</v>
      </c>
      <c r="N307" s="5">
        <v>0.14199999999999999</v>
      </c>
      <c r="O307" s="5">
        <v>1.9839999999999998</v>
      </c>
      <c r="P307" s="10">
        <v>3.0789999999999997</v>
      </c>
      <c r="Q307" s="10">
        <f t="shared" si="24"/>
        <v>2.9369999999999998</v>
      </c>
      <c r="R307" s="10">
        <f t="shared" si="23"/>
        <v>1.8419999999999999</v>
      </c>
      <c r="S307" s="10">
        <f t="shared" si="23"/>
        <v>1.095</v>
      </c>
      <c r="T307" s="11">
        <v>1</v>
      </c>
      <c r="U307" s="11">
        <f>+IF(S307&gt;=0,IF(S307&gt;=[1]Negatives!Q$45,1,0),0)</f>
        <v>1</v>
      </c>
      <c r="V307" s="11">
        <f>+IF(S307&lt;=0,IF(S307&lt;=[1]Negatives!Q$46,1,0),0)</f>
        <v>0</v>
      </c>
      <c r="W307" s="10">
        <v>2.9990000000000001</v>
      </c>
      <c r="X307" s="11">
        <f>+IF(W307&lt;&gt;"",IF(W307&gt;=[1]Negatives!T$45,1,0),"")</f>
        <v>1</v>
      </c>
      <c r="Y307" s="10">
        <v>2.9819999999999998</v>
      </c>
      <c r="Z307" s="11">
        <f>+IF(Y307&lt;&gt;"",IF(Y307&gt;=[1]Negatives!V$45,1,0),"")</f>
        <v>1</v>
      </c>
      <c r="AA307" s="10">
        <v>0.70899999999999996</v>
      </c>
      <c r="AB307" s="11">
        <f>+IF(AA307&lt;&gt;"",IF(AA307&gt;=[1]Negatives!X$45,1,0),"")</f>
        <v>0</v>
      </c>
      <c r="AC307" s="10">
        <v>1.552</v>
      </c>
      <c r="AD307" s="11">
        <f>+IF(AC307&lt;&gt;"",IF(AC307&gt;=[1]Negatives!Z$45,1,0),"")</f>
        <v>1</v>
      </c>
      <c r="AE307" s="10"/>
      <c r="AF307" s="10"/>
      <c r="AG307" s="10"/>
    </row>
    <row r="308" spans="1:33" s="5" customFormat="1" x14ac:dyDescent="0.25">
      <c r="A308" s="5" t="s">
        <v>303</v>
      </c>
      <c r="B308" s="5">
        <v>2017</v>
      </c>
      <c r="C308" s="12" t="s">
        <v>330</v>
      </c>
      <c r="D308" s="5" t="s">
        <v>325</v>
      </c>
      <c r="E308" s="5" t="s">
        <v>213</v>
      </c>
      <c r="F308" s="5" t="s">
        <v>326</v>
      </c>
      <c r="G308" s="13" t="s">
        <v>49</v>
      </c>
      <c r="H308" s="8" t="s">
        <v>50</v>
      </c>
      <c r="I308" s="5" t="s">
        <v>179</v>
      </c>
      <c r="J308" s="5" t="s">
        <v>92</v>
      </c>
      <c r="K308" s="5" t="s">
        <v>92</v>
      </c>
      <c r="L308" s="13" t="s">
        <v>395</v>
      </c>
      <c r="M308" s="13" t="s">
        <v>54</v>
      </c>
      <c r="N308" s="5">
        <v>0.14900000000000002</v>
      </c>
      <c r="O308" s="5">
        <v>2.706</v>
      </c>
      <c r="P308" s="10">
        <v>3.0300000000000002</v>
      </c>
      <c r="Q308" s="10">
        <f t="shared" si="24"/>
        <v>2.8810000000000002</v>
      </c>
      <c r="R308" s="10">
        <f t="shared" si="23"/>
        <v>2.5569999999999999</v>
      </c>
      <c r="S308" s="10">
        <f t="shared" si="23"/>
        <v>0.32400000000000029</v>
      </c>
      <c r="T308" s="11">
        <v>1</v>
      </c>
      <c r="U308" s="11">
        <f>+IF(S308&gt;=0,IF(S308&gt;=[1]Negatives!Q$45,1,0),0)</f>
        <v>0</v>
      </c>
      <c r="V308" s="11">
        <f>+IF(S308&lt;=0,IF(S308&lt;=[1]Negatives!Q$46,1,0),0)</f>
        <v>0</v>
      </c>
      <c r="W308" s="10">
        <v>2.9339999999999997</v>
      </c>
      <c r="X308" s="11">
        <f>+IF(W308&lt;&gt;"",IF(W308&gt;=[1]Negatives!T$45,1,0),"")</f>
        <v>1</v>
      </c>
      <c r="Y308" s="10">
        <v>3.1360000000000001</v>
      </c>
      <c r="Z308" s="11">
        <f>+IF(Y308&lt;&gt;"",IF(Y308&gt;=[1]Negatives!V$45,1,0),"")</f>
        <v>1</v>
      </c>
      <c r="AA308" s="10">
        <v>0.61899999999999999</v>
      </c>
      <c r="AB308" s="11">
        <f>+IF(AA308&lt;&gt;"",IF(AA308&gt;=[1]Negatives!X$45,1,0),"")</f>
        <v>0</v>
      </c>
      <c r="AC308" s="10">
        <v>1.4550000000000001</v>
      </c>
      <c r="AD308" s="11">
        <f>+IF(AC308&lt;&gt;"",IF(AC308&gt;=[1]Negatives!Z$45,1,0),"")</f>
        <v>1</v>
      </c>
      <c r="AE308" s="10"/>
      <c r="AF308" s="10"/>
      <c r="AG308" s="10"/>
    </row>
    <row r="309" spans="1:33" s="5" customFormat="1" x14ac:dyDescent="0.25">
      <c r="A309" s="5" t="s">
        <v>303</v>
      </c>
      <c r="B309" s="5">
        <v>2017</v>
      </c>
      <c r="C309" s="12" t="s">
        <v>332</v>
      </c>
      <c r="D309" s="5" t="s">
        <v>325</v>
      </c>
      <c r="E309" s="5" t="s">
        <v>213</v>
      </c>
      <c r="F309" s="5" t="s">
        <v>326</v>
      </c>
      <c r="G309" s="13" t="s">
        <v>49</v>
      </c>
      <c r="H309" s="8" t="s">
        <v>50</v>
      </c>
      <c r="I309" s="5" t="s">
        <v>179</v>
      </c>
      <c r="J309" s="5" t="s">
        <v>92</v>
      </c>
      <c r="K309" s="5" t="s">
        <v>92</v>
      </c>
      <c r="L309" s="13" t="s">
        <v>396</v>
      </c>
      <c r="M309" s="13" t="s">
        <v>54</v>
      </c>
      <c r="N309" s="5">
        <v>0.10899999999999999</v>
      </c>
      <c r="O309" s="5">
        <v>0.44600000000000001</v>
      </c>
      <c r="P309" s="10">
        <v>2.9140000000000001</v>
      </c>
      <c r="Q309" s="10">
        <f t="shared" si="24"/>
        <v>2.8050000000000002</v>
      </c>
      <c r="R309" s="10">
        <f t="shared" si="23"/>
        <v>0.33700000000000002</v>
      </c>
      <c r="S309" s="10">
        <f t="shared" si="23"/>
        <v>2.468</v>
      </c>
      <c r="T309" s="11">
        <v>1</v>
      </c>
      <c r="U309" s="11">
        <f>+IF(S309&gt;=0,IF(S309&gt;=[1]Negatives!Q$45,1,0),0)</f>
        <v>1</v>
      </c>
      <c r="V309" s="11">
        <f>+IF(S309&lt;=0,IF(S309&lt;=[1]Negatives!Q$46,1,0),0)</f>
        <v>0</v>
      </c>
      <c r="W309" s="10">
        <v>2.66</v>
      </c>
      <c r="X309" s="11">
        <f>+IF(W309&lt;&gt;"",IF(W309&gt;=[1]Negatives!T$45,1,0),"")</f>
        <v>1</v>
      </c>
      <c r="Y309" s="10">
        <v>2.7650000000000001</v>
      </c>
      <c r="Z309" s="11">
        <f>+IF(Y309&lt;&gt;"",IF(Y309&gt;=[1]Negatives!V$45,1,0),"")</f>
        <v>1</v>
      </c>
      <c r="AA309" s="10">
        <v>0.218</v>
      </c>
      <c r="AB309" s="11">
        <f>+IF(AA309&lt;&gt;"",IF(AA309&gt;=[1]Negatives!X$45,1,0),"")</f>
        <v>0</v>
      </c>
      <c r="AC309" s="10">
        <v>1.0780000000000001</v>
      </c>
      <c r="AD309" s="11">
        <f>+IF(AC309&lt;&gt;"",IF(AC309&gt;=[1]Negatives!Z$45,1,0),"")</f>
        <v>1</v>
      </c>
      <c r="AE309" s="10"/>
      <c r="AF309" s="10"/>
      <c r="AG309" s="10"/>
    </row>
    <row r="310" spans="1:33" s="5" customFormat="1" x14ac:dyDescent="0.25">
      <c r="A310" s="5" t="s">
        <v>303</v>
      </c>
      <c r="B310" s="5">
        <v>2017</v>
      </c>
      <c r="C310" s="12" t="s">
        <v>351</v>
      </c>
      <c r="D310" s="5" t="s">
        <v>325</v>
      </c>
      <c r="E310" s="5" t="s">
        <v>213</v>
      </c>
      <c r="F310" s="5" t="s">
        <v>326</v>
      </c>
      <c r="G310" s="13" t="s">
        <v>49</v>
      </c>
      <c r="H310" s="8" t="s">
        <v>50</v>
      </c>
      <c r="I310" s="5" t="s">
        <v>179</v>
      </c>
      <c r="J310" s="5" t="s">
        <v>92</v>
      </c>
      <c r="K310" s="5" t="s">
        <v>92</v>
      </c>
      <c r="L310" s="13" t="s">
        <v>397</v>
      </c>
      <c r="M310" s="13" t="s">
        <v>54</v>
      </c>
      <c r="N310" s="5">
        <v>9.9000000000000005E-2</v>
      </c>
      <c r="O310" s="5">
        <v>0.63400000000000001</v>
      </c>
      <c r="P310" s="10">
        <v>3.0470000000000002</v>
      </c>
      <c r="Q310" s="10">
        <f t="shared" si="24"/>
        <v>2.948</v>
      </c>
      <c r="R310" s="10">
        <f t="shared" si="23"/>
        <v>0.53500000000000003</v>
      </c>
      <c r="S310" s="10">
        <f t="shared" si="23"/>
        <v>2.4130000000000003</v>
      </c>
      <c r="T310" s="11">
        <v>1</v>
      </c>
      <c r="U310" s="11">
        <f>+IF(S310&gt;=0,IF(S310&gt;=[1]Negatives!Q$45,1,0),0)</f>
        <v>1</v>
      </c>
      <c r="V310" s="11">
        <f>+IF(S310&lt;=0,IF(S310&lt;=[1]Negatives!Q$46,1,0),0)</f>
        <v>0</v>
      </c>
      <c r="W310" s="10">
        <v>2.9079999999999999</v>
      </c>
      <c r="X310" s="11">
        <f>+IF(W310&lt;&gt;"",IF(W310&gt;=[1]Negatives!T$45,1,0),"")</f>
        <v>1</v>
      </c>
      <c r="Y310" s="10">
        <v>2.9969999999999999</v>
      </c>
      <c r="Z310" s="11">
        <f>+IF(Y310&lt;&gt;"",IF(Y310&gt;=[1]Negatives!V$45,1,0),"")</f>
        <v>1</v>
      </c>
      <c r="AA310" s="10">
        <v>1.373</v>
      </c>
      <c r="AB310" s="11">
        <f>+IF(AA310&lt;&gt;"",IF(AA310&gt;=[1]Negatives!X$45,1,0),"")</f>
        <v>0</v>
      </c>
      <c r="AC310" s="10">
        <v>1.018</v>
      </c>
      <c r="AD310" s="11">
        <f>+IF(AC310&lt;&gt;"",IF(AC310&gt;=[1]Negatives!Z$45,1,0),"")</f>
        <v>1</v>
      </c>
      <c r="AE310" s="10"/>
      <c r="AF310" s="10"/>
      <c r="AG310" s="10"/>
    </row>
    <row r="311" spans="1:33" x14ac:dyDescent="0.25">
      <c r="A311" s="1" t="s">
        <v>303</v>
      </c>
      <c r="B311" s="1">
        <v>2017</v>
      </c>
      <c r="C311" s="14" t="s">
        <v>304</v>
      </c>
      <c r="D311" s="1" t="s">
        <v>203</v>
      </c>
      <c r="E311" s="1" t="s">
        <v>204</v>
      </c>
      <c r="F311" s="1" t="s">
        <v>48</v>
      </c>
      <c r="G311" s="15" t="s">
        <v>205</v>
      </c>
      <c r="H311" s="7" t="s">
        <v>50</v>
      </c>
      <c r="I311" s="1" t="s">
        <v>83</v>
      </c>
      <c r="J311" s="1" t="s">
        <v>100</v>
      </c>
      <c r="K311" s="1" t="s">
        <v>100</v>
      </c>
      <c r="L311" s="15" t="s">
        <v>398</v>
      </c>
      <c r="M311" s="15" t="s">
        <v>54</v>
      </c>
      <c r="N311" s="1">
        <v>3.6999999999999991E-2</v>
      </c>
      <c r="O311" s="1">
        <v>3.012</v>
      </c>
      <c r="P311" s="16">
        <v>3.101</v>
      </c>
      <c r="Q311" s="16">
        <f t="shared" si="24"/>
        <v>3.0640000000000001</v>
      </c>
      <c r="R311" s="16">
        <f t="shared" si="23"/>
        <v>2.9750000000000001</v>
      </c>
      <c r="S311" s="16">
        <f t="shared" si="23"/>
        <v>8.8999999999999968E-2</v>
      </c>
      <c r="T311" s="17">
        <v>1</v>
      </c>
      <c r="U311" s="17">
        <f>+IF(S311&gt;=0,IF(S311&gt;=[1]Negatives!Q$45,1,0),0)</f>
        <v>0</v>
      </c>
      <c r="V311" s="17">
        <f>+IF(S311&lt;=0,IF(S311&lt;=[1]Negatives!Q$46,1,0),0)</f>
        <v>0</v>
      </c>
      <c r="W311" s="16">
        <v>2.9010000000000002</v>
      </c>
      <c r="X311" s="17">
        <f>+IF(W311&lt;&gt;"",IF(W311&gt;=[1]Negatives!T$45,1,0),"")</f>
        <v>1</v>
      </c>
      <c r="Y311" s="16">
        <v>2.6109999999999998</v>
      </c>
      <c r="Z311" s="17">
        <f>+IF(Y311&lt;&gt;"",IF(Y311&gt;=[1]Negatives!V$45,1,0),"")</f>
        <v>1</v>
      </c>
      <c r="AA311" s="16">
        <v>2.1760000000000002</v>
      </c>
      <c r="AB311" s="17">
        <f>+IF(AA311&lt;&gt;"",IF(AA311&gt;=[1]Negatives!X$45,1,0),"")</f>
        <v>1</v>
      </c>
      <c r="AC311" s="16">
        <v>0.89100000000000001</v>
      </c>
      <c r="AD311" s="17">
        <f>+IF(AC311&lt;&gt;"",IF(AC311&gt;=[1]Negatives!Z$45,1,0),"")</f>
        <v>1</v>
      </c>
      <c r="AE311" s="16"/>
      <c r="AF311" s="16"/>
      <c r="AG311" s="16"/>
    </row>
    <row r="312" spans="1:33" x14ac:dyDescent="0.25">
      <c r="A312" s="1" t="s">
        <v>303</v>
      </c>
      <c r="B312" s="1">
        <v>2017</v>
      </c>
      <c r="C312" s="14" t="s">
        <v>306</v>
      </c>
      <c r="D312" s="1" t="s">
        <v>203</v>
      </c>
      <c r="E312" s="1" t="s">
        <v>204</v>
      </c>
      <c r="F312" s="1" t="s">
        <v>48</v>
      </c>
      <c r="G312" s="15" t="s">
        <v>205</v>
      </c>
      <c r="H312" s="7" t="s">
        <v>50</v>
      </c>
      <c r="I312" s="1" t="s">
        <v>83</v>
      </c>
      <c r="J312" s="1" t="s">
        <v>100</v>
      </c>
      <c r="K312" s="1" t="s">
        <v>100</v>
      </c>
      <c r="L312" s="15" t="s">
        <v>399</v>
      </c>
      <c r="M312" s="15" t="s">
        <v>54</v>
      </c>
      <c r="N312" s="1">
        <v>9.7000000000000003E-2</v>
      </c>
      <c r="O312" s="1">
        <v>1.7469999999999999</v>
      </c>
      <c r="P312" s="16">
        <v>3.274</v>
      </c>
      <c r="Q312" s="16">
        <f t="shared" si="24"/>
        <v>3.177</v>
      </c>
      <c r="R312" s="16">
        <f t="shared" si="23"/>
        <v>1.65</v>
      </c>
      <c r="S312" s="16">
        <f t="shared" si="23"/>
        <v>1.5270000000000001</v>
      </c>
      <c r="T312" s="17">
        <v>1</v>
      </c>
      <c r="U312" s="17">
        <f>+IF(S312&gt;=0,IF(S312&gt;=[1]Negatives!Q$45,1,0),0)</f>
        <v>1</v>
      </c>
      <c r="V312" s="17">
        <f>+IF(S312&lt;=0,IF(S312&lt;=[1]Negatives!Q$46,1,0),0)</f>
        <v>0</v>
      </c>
      <c r="W312" s="16">
        <v>2.9809999999999999</v>
      </c>
      <c r="X312" s="17">
        <f>+IF(W312&lt;&gt;"",IF(W312&gt;=[1]Negatives!T$45,1,0),"")</f>
        <v>1</v>
      </c>
      <c r="Y312" s="16">
        <v>2.5110000000000001</v>
      </c>
      <c r="Z312" s="17">
        <f>+IF(Y312&lt;&gt;"",IF(Y312&gt;=[1]Negatives!V$45,1,0),"")</f>
        <v>1</v>
      </c>
      <c r="AA312" s="16">
        <v>0.54699999999999993</v>
      </c>
      <c r="AB312" s="17">
        <f>+IF(AA312&lt;&gt;"",IF(AA312&gt;=[1]Negatives!X$45,1,0),"")</f>
        <v>0</v>
      </c>
      <c r="AC312" s="16">
        <v>2.0330000000000004</v>
      </c>
      <c r="AD312" s="17">
        <f>+IF(AC312&lt;&gt;"",IF(AC312&gt;=[1]Negatives!Z$45,1,0),"")</f>
        <v>1</v>
      </c>
      <c r="AE312" s="16"/>
      <c r="AF312" s="16"/>
      <c r="AG312" s="16"/>
    </row>
    <row r="313" spans="1:33" x14ac:dyDescent="0.25">
      <c r="A313" s="1" t="s">
        <v>303</v>
      </c>
      <c r="B313" s="1">
        <v>2017</v>
      </c>
      <c r="C313" s="14" t="s">
        <v>308</v>
      </c>
      <c r="D313" s="1" t="s">
        <v>203</v>
      </c>
      <c r="E313" s="1" t="s">
        <v>204</v>
      </c>
      <c r="F313" s="1" t="s">
        <v>48</v>
      </c>
      <c r="G313" s="15" t="s">
        <v>205</v>
      </c>
      <c r="H313" s="7" t="s">
        <v>50</v>
      </c>
      <c r="I313" s="1" t="s">
        <v>83</v>
      </c>
      <c r="J313" s="1" t="s">
        <v>100</v>
      </c>
      <c r="K313" s="1" t="s">
        <v>100</v>
      </c>
      <c r="L313" s="15" t="s">
        <v>400</v>
      </c>
      <c r="M313" s="15" t="s">
        <v>54</v>
      </c>
      <c r="N313" s="1">
        <v>0.11599999999999999</v>
      </c>
      <c r="O313" s="1">
        <v>2.1800000000000002</v>
      </c>
      <c r="P313" s="16">
        <v>3.2749999999999999</v>
      </c>
      <c r="Q313" s="16">
        <f t="shared" si="24"/>
        <v>3.1589999999999998</v>
      </c>
      <c r="R313" s="16">
        <f t="shared" si="23"/>
        <v>2.0640000000000001</v>
      </c>
      <c r="S313" s="16">
        <f t="shared" si="23"/>
        <v>1.0949999999999998</v>
      </c>
      <c r="T313" s="17">
        <v>1</v>
      </c>
      <c r="U313" s="17">
        <f>+IF(S313&gt;=0,IF(S313&gt;=[1]Negatives!Q$45,1,0),0)</f>
        <v>1</v>
      </c>
      <c r="V313" s="17">
        <f>+IF(S313&lt;=0,IF(S313&lt;=[1]Negatives!Q$46,1,0),0)</f>
        <v>0</v>
      </c>
      <c r="W313" s="16">
        <v>3.2079999999999997</v>
      </c>
      <c r="X313" s="17">
        <f>+IF(W313&lt;&gt;"",IF(W313&gt;=[1]Negatives!T$45,1,0),"")</f>
        <v>1</v>
      </c>
      <c r="Y313" s="16">
        <v>2.5179999999999998</v>
      </c>
      <c r="Z313" s="17">
        <f>+IF(Y313&lt;&gt;"",IF(Y313&gt;=[1]Negatives!V$45,1,0),"")</f>
        <v>1</v>
      </c>
      <c r="AA313" s="16">
        <v>0.52799999999999991</v>
      </c>
      <c r="AB313" s="17">
        <f>+IF(AA313&lt;&gt;"",IF(AA313&gt;=[1]Negatives!X$45,1,0),"")</f>
        <v>0</v>
      </c>
      <c r="AC313" s="16">
        <v>1.1300000000000001</v>
      </c>
      <c r="AD313" s="17">
        <f>+IF(AC313&lt;&gt;"",IF(AC313&gt;=[1]Negatives!Z$45,1,0),"")</f>
        <v>1</v>
      </c>
      <c r="AE313" s="16"/>
      <c r="AF313" s="16"/>
      <c r="AG313" s="16"/>
    </row>
    <row r="314" spans="1:33" x14ac:dyDescent="0.25">
      <c r="A314" s="1" t="s">
        <v>303</v>
      </c>
      <c r="B314" s="1">
        <v>2017</v>
      </c>
      <c r="C314" s="14" t="s">
        <v>310</v>
      </c>
      <c r="D314" s="1" t="s">
        <v>203</v>
      </c>
      <c r="E314" s="1" t="s">
        <v>204</v>
      </c>
      <c r="F314" s="1" t="s">
        <v>48</v>
      </c>
      <c r="G314" s="15" t="s">
        <v>205</v>
      </c>
      <c r="H314" s="7" t="s">
        <v>50</v>
      </c>
      <c r="I314" s="1" t="s">
        <v>83</v>
      </c>
      <c r="J314" s="1" t="s">
        <v>100</v>
      </c>
      <c r="K314" s="1" t="s">
        <v>100</v>
      </c>
      <c r="L314" s="15" t="s">
        <v>401</v>
      </c>
      <c r="M314" s="15" t="s">
        <v>54</v>
      </c>
      <c r="N314" s="1">
        <v>0.129</v>
      </c>
      <c r="O314" s="1">
        <v>2.867</v>
      </c>
      <c r="P314" s="16">
        <v>2.976</v>
      </c>
      <c r="Q314" s="16">
        <f t="shared" si="24"/>
        <v>2.847</v>
      </c>
      <c r="R314" s="16">
        <f t="shared" si="23"/>
        <v>2.738</v>
      </c>
      <c r="S314" s="16">
        <f t="shared" si="23"/>
        <v>0.10899999999999999</v>
      </c>
      <c r="T314" s="17">
        <v>1</v>
      </c>
      <c r="U314" s="17">
        <f>+IF(S314&gt;=0,IF(S314&gt;=[1]Negatives!Q$45,1,0),0)</f>
        <v>0</v>
      </c>
      <c r="V314" s="17">
        <f>+IF(S314&lt;=0,IF(S314&lt;=[1]Negatives!Q$46,1,0),0)</f>
        <v>0</v>
      </c>
      <c r="W314" s="16">
        <v>2.605</v>
      </c>
      <c r="X314" s="17">
        <f>+IF(W314&lt;&gt;"",IF(W314&gt;=[1]Negatives!T$45,1,0),"")</f>
        <v>1</v>
      </c>
      <c r="Y314" s="16">
        <v>3.1870000000000003</v>
      </c>
      <c r="Z314" s="17">
        <f>+IF(Y314&lt;&gt;"",IF(Y314&gt;=[1]Negatives!V$45,1,0),"")</f>
        <v>1</v>
      </c>
      <c r="AA314" s="16">
        <v>3.0409999999999999</v>
      </c>
      <c r="AB314" s="17">
        <f>+IF(AA314&lt;&gt;"",IF(AA314&gt;=[1]Negatives!X$45,1,0),"")</f>
        <v>1</v>
      </c>
      <c r="AC314" s="16">
        <v>2.9629999999999996</v>
      </c>
      <c r="AD314" s="17">
        <f>+IF(AC314&lt;&gt;"",IF(AC314&gt;=[1]Negatives!Z$45,1,0),"")</f>
        <v>1</v>
      </c>
      <c r="AE314" s="16"/>
      <c r="AF314" s="16"/>
      <c r="AG314" s="16"/>
    </row>
    <row r="315" spans="1:33" x14ac:dyDescent="0.25">
      <c r="A315" s="1" t="s">
        <v>303</v>
      </c>
      <c r="B315" s="1">
        <v>2017</v>
      </c>
      <c r="C315" s="14" t="s">
        <v>312</v>
      </c>
      <c r="D315" s="1" t="s">
        <v>203</v>
      </c>
      <c r="E315" s="1" t="s">
        <v>204</v>
      </c>
      <c r="F315" s="1" t="s">
        <v>48</v>
      </c>
      <c r="G315" s="15" t="s">
        <v>205</v>
      </c>
      <c r="H315" s="7" t="s">
        <v>50</v>
      </c>
      <c r="I315" s="1" t="s">
        <v>83</v>
      </c>
      <c r="J315" s="1" t="s">
        <v>100</v>
      </c>
      <c r="K315" s="1" t="s">
        <v>100</v>
      </c>
      <c r="L315" s="15" t="s">
        <v>402</v>
      </c>
      <c r="M315" s="15" t="s">
        <v>54</v>
      </c>
      <c r="N315" s="1">
        <v>4.4999999999999998E-2</v>
      </c>
      <c r="O315" s="1">
        <v>2.7679999999999998</v>
      </c>
      <c r="P315" s="16">
        <v>2.8969999999999998</v>
      </c>
      <c r="Q315" s="16">
        <f t="shared" si="24"/>
        <v>2.8519999999999999</v>
      </c>
      <c r="R315" s="16">
        <f t="shared" si="23"/>
        <v>2.7229999999999999</v>
      </c>
      <c r="S315" s="16">
        <f t="shared" si="23"/>
        <v>0.129</v>
      </c>
      <c r="T315" s="17">
        <v>1</v>
      </c>
      <c r="U315" s="17">
        <f>+IF(S315&gt;=0,IF(S315&gt;=[1]Negatives!Q$45,1,0),0)</f>
        <v>0</v>
      </c>
      <c r="V315" s="17">
        <f>+IF(S315&lt;=0,IF(S315&lt;=[1]Negatives!Q$46,1,0),0)</f>
        <v>0</v>
      </c>
      <c r="W315" s="16">
        <v>2.9179999999999997</v>
      </c>
      <c r="X315" s="17">
        <f>+IF(W315&lt;&gt;"",IF(W315&gt;=[1]Negatives!T$45,1,0),"")</f>
        <v>1</v>
      </c>
      <c r="Y315" s="16">
        <v>2.97</v>
      </c>
      <c r="Z315" s="17">
        <f>+IF(Y315&lt;&gt;"",IF(Y315&gt;=[1]Negatives!V$45,1,0),"")</f>
        <v>1</v>
      </c>
      <c r="AA315" s="16">
        <v>2.85</v>
      </c>
      <c r="AB315" s="17">
        <f>+IF(AA315&lt;&gt;"",IF(AA315&gt;=[1]Negatives!X$45,1,0),"")</f>
        <v>1</v>
      </c>
      <c r="AC315" s="16">
        <v>3.08</v>
      </c>
      <c r="AD315" s="17">
        <f>+IF(AC315&lt;&gt;"",IF(AC315&gt;=[1]Negatives!Z$45,1,0),"")</f>
        <v>1</v>
      </c>
      <c r="AE315" s="16"/>
      <c r="AF315" s="16"/>
      <c r="AG315" s="16"/>
    </row>
    <row r="316" spans="1:33" x14ac:dyDescent="0.25">
      <c r="A316" s="1" t="s">
        <v>303</v>
      </c>
      <c r="B316" s="1">
        <v>2017</v>
      </c>
      <c r="C316" s="14" t="s">
        <v>314</v>
      </c>
      <c r="D316" s="1" t="s">
        <v>212</v>
      </c>
      <c r="E316" s="1" t="s">
        <v>213</v>
      </c>
      <c r="F316" s="1" t="s">
        <v>48</v>
      </c>
      <c r="G316" s="15" t="s">
        <v>205</v>
      </c>
      <c r="H316" s="7" t="s">
        <v>50</v>
      </c>
      <c r="I316" s="1" t="s">
        <v>83</v>
      </c>
      <c r="J316" s="1" t="s">
        <v>100</v>
      </c>
      <c r="K316" s="1" t="s">
        <v>100</v>
      </c>
      <c r="L316" s="15" t="s">
        <v>403</v>
      </c>
      <c r="M316" s="15" t="s">
        <v>54</v>
      </c>
      <c r="N316" s="1">
        <v>0.25700000000000001</v>
      </c>
      <c r="O316" s="1">
        <v>2.113</v>
      </c>
      <c r="P316" s="16">
        <v>3.1430000000000002</v>
      </c>
      <c r="Q316" s="16">
        <f t="shared" si="24"/>
        <v>2.8860000000000001</v>
      </c>
      <c r="R316" s="16">
        <f t="shared" si="23"/>
        <v>1.8559999999999999</v>
      </c>
      <c r="S316" s="16">
        <f t="shared" si="23"/>
        <v>1.0300000000000002</v>
      </c>
      <c r="T316" s="17">
        <v>1</v>
      </c>
      <c r="U316" s="17">
        <f>+IF(S316&gt;=0,IF(S316&gt;=[1]Negatives!Q$45,1,0),0)</f>
        <v>1</v>
      </c>
      <c r="V316" s="17">
        <f>+IF(S316&lt;=0,IF(S316&lt;=[1]Negatives!Q$46,1,0),0)</f>
        <v>0</v>
      </c>
      <c r="W316" s="16">
        <v>3.1789999999999998</v>
      </c>
      <c r="X316" s="17">
        <f>+IF(W316&lt;&gt;"",IF(W316&gt;=[1]Negatives!T$45,1,0),"")</f>
        <v>1</v>
      </c>
      <c r="Y316" s="16">
        <v>3.0430000000000001</v>
      </c>
      <c r="Z316" s="17">
        <f>+IF(Y316&lt;&gt;"",IF(Y316&gt;=[1]Negatives!V$45,1,0),"")</f>
        <v>1</v>
      </c>
      <c r="AA316" s="16">
        <v>3.1040000000000001</v>
      </c>
      <c r="AB316" s="17">
        <f>+IF(AA316&lt;&gt;"",IF(AA316&gt;=[1]Negatives!X$45,1,0),"")</f>
        <v>1</v>
      </c>
      <c r="AC316" s="16">
        <v>3.0180000000000002</v>
      </c>
      <c r="AD316" s="17">
        <f>+IF(AC316&lt;&gt;"",IF(AC316&gt;=[1]Negatives!Z$45,1,0),"")</f>
        <v>1</v>
      </c>
      <c r="AE316" s="16"/>
      <c r="AF316" s="16"/>
      <c r="AG316" s="16"/>
    </row>
    <row r="317" spans="1:33" x14ac:dyDescent="0.25">
      <c r="A317" s="1" t="s">
        <v>303</v>
      </c>
      <c r="B317" s="1">
        <v>2017</v>
      </c>
      <c r="C317" s="14" t="s">
        <v>316</v>
      </c>
      <c r="D317" s="1" t="s">
        <v>212</v>
      </c>
      <c r="E317" s="1" t="s">
        <v>213</v>
      </c>
      <c r="F317" s="1" t="s">
        <v>48</v>
      </c>
      <c r="G317" s="15" t="s">
        <v>205</v>
      </c>
      <c r="H317" s="7" t="s">
        <v>50</v>
      </c>
      <c r="I317" s="1" t="s">
        <v>83</v>
      </c>
      <c r="J317" s="1" t="s">
        <v>100</v>
      </c>
      <c r="K317" s="1" t="s">
        <v>100</v>
      </c>
      <c r="L317" s="15" t="s">
        <v>404</v>
      </c>
      <c r="M317" s="15" t="s">
        <v>54</v>
      </c>
      <c r="N317" s="1">
        <v>0.67799999999999994</v>
      </c>
      <c r="O317" s="1">
        <v>2.1179999999999999</v>
      </c>
      <c r="P317" s="16">
        <v>2.9169999999999998</v>
      </c>
      <c r="Q317" s="16">
        <f t="shared" si="24"/>
        <v>2.2389999999999999</v>
      </c>
      <c r="R317" s="16">
        <f t="shared" si="23"/>
        <v>1.44</v>
      </c>
      <c r="S317" s="16">
        <f t="shared" si="23"/>
        <v>0.79899999999999993</v>
      </c>
      <c r="T317" s="17">
        <v>1</v>
      </c>
      <c r="U317" s="17">
        <f>+IF(S317&gt;=0,IF(S317&gt;=[1]Negatives!Q$45,1,0),0)</f>
        <v>1</v>
      </c>
      <c r="V317" s="17">
        <f>+IF(S317&lt;=0,IF(S317&lt;=[1]Negatives!Q$46,1,0),0)</f>
        <v>0</v>
      </c>
      <c r="W317" s="16">
        <v>2.992</v>
      </c>
      <c r="X317" s="17">
        <f>+IF(W317&lt;&gt;"",IF(W317&gt;=[1]Negatives!T$45,1,0),"")</f>
        <v>1</v>
      </c>
      <c r="Y317" s="16">
        <v>3.1360000000000001</v>
      </c>
      <c r="Z317" s="17">
        <f>+IF(Y317&lt;&gt;"",IF(Y317&gt;=[1]Negatives!V$45,1,0),"")</f>
        <v>1</v>
      </c>
      <c r="AA317" s="16">
        <v>2.91</v>
      </c>
      <c r="AB317" s="17">
        <f>+IF(AA317&lt;&gt;"",IF(AA317&gt;=[1]Negatives!X$45,1,0),"")</f>
        <v>1</v>
      </c>
      <c r="AC317" s="16">
        <v>3.0420000000000003</v>
      </c>
      <c r="AD317" s="17">
        <f>+IF(AC317&lt;&gt;"",IF(AC317&gt;=[1]Negatives!Z$45,1,0),"")</f>
        <v>1</v>
      </c>
      <c r="AE317" s="16"/>
      <c r="AF317" s="16"/>
      <c r="AG317" s="16"/>
    </row>
    <row r="318" spans="1:33" x14ac:dyDescent="0.25">
      <c r="A318" s="1" t="s">
        <v>303</v>
      </c>
      <c r="B318" s="1">
        <v>2017</v>
      </c>
      <c r="C318" s="14" t="s">
        <v>318</v>
      </c>
      <c r="D318" s="1" t="s">
        <v>212</v>
      </c>
      <c r="E318" s="1" t="s">
        <v>213</v>
      </c>
      <c r="F318" s="1" t="s">
        <v>48</v>
      </c>
      <c r="G318" s="15" t="s">
        <v>205</v>
      </c>
      <c r="H318" s="7" t="s">
        <v>50</v>
      </c>
      <c r="I318" s="1" t="s">
        <v>83</v>
      </c>
      <c r="J318" s="1" t="s">
        <v>100</v>
      </c>
      <c r="K318" s="1" t="s">
        <v>100</v>
      </c>
      <c r="L318" s="15" t="s">
        <v>405</v>
      </c>
      <c r="M318" s="15" t="s">
        <v>54</v>
      </c>
      <c r="N318" s="1">
        <v>0.55999999999999994</v>
      </c>
      <c r="O318" s="1">
        <v>2.9329999999999998</v>
      </c>
      <c r="P318" s="16">
        <v>3.0019999999999998</v>
      </c>
      <c r="Q318" s="16">
        <f t="shared" si="24"/>
        <v>2.4419999999999997</v>
      </c>
      <c r="R318" s="16">
        <f t="shared" si="23"/>
        <v>2.3729999999999998</v>
      </c>
      <c r="S318" s="16">
        <f t="shared" si="23"/>
        <v>6.899999999999995E-2</v>
      </c>
      <c r="T318" s="17">
        <v>1</v>
      </c>
      <c r="U318" s="17">
        <f>+IF(S318&gt;=0,IF(S318&gt;=[1]Negatives!Q$45,1,0),0)</f>
        <v>0</v>
      </c>
      <c r="V318" s="17">
        <f>+IF(S318&lt;=0,IF(S318&lt;=[1]Negatives!Q$46,1,0),0)</f>
        <v>0</v>
      </c>
      <c r="W318" s="16">
        <v>3.173</v>
      </c>
      <c r="X318" s="17">
        <f>+IF(W318&lt;&gt;"",IF(W318&gt;=[1]Negatives!T$45,1,0),"")</f>
        <v>1</v>
      </c>
      <c r="Y318" s="16">
        <v>3.2370000000000001</v>
      </c>
      <c r="Z318" s="17">
        <f>+IF(Y318&lt;&gt;"",IF(Y318&gt;=[1]Negatives!V$45,1,0),"")</f>
        <v>1</v>
      </c>
      <c r="AA318" s="16">
        <v>2.8570000000000002</v>
      </c>
      <c r="AB318" s="17">
        <f>+IF(AA318&lt;&gt;"",IF(AA318&gt;=[1]Negatives!X$45,1,0),"")</f>
        <v>1</v>
      </c>
      <c r="AC318" s="16">
        <v>2.9459999999999997</v>
      </c>
      <c r="AD318" s="17">
        <f>+IF(AC318&lt;&gt;"",IF(AC318&gt;=[1]Negatives!Z$45,1,0),"")</f>
        <v>1</v>
      </c>
      <c r="AE318" s="16"/>
      <c r="AF318" s="16"/>
      <c r="AG318" s="16"/>
    </row>
    <row r="319" spans="1:33" x14ac:dyDescent="0.25">
      <c r="A319" s="1" t="s">
        <v>303</v>
      </c>
      <c r="B319" s="1">
        <v>2017</v>
      </c>
      <c r="C319" s="14" t="s">
        <v>320</v>
      </c>
      <c r="D319" s="1" t="s">
        <v>212</v>
      </c>
      <c r="E319" s="1" t="s">
        <v>213</v>
      </c>
      <c r="F319" s="1" t="s">
        <v>48</v>
      </c>
      <c r="G319" s="15" t="s">
        <v>205</v>
      </c>
      <c r="H319" s="7" t="s">
        <v>50</v>
      </c>
      <c r="I319" s="1" t="s">
        <v>83</v>
      </c>
      <c r="J319" s="1" t="s">
        <v>100</v>
      </c>
      <c r="K319" s="1" t="s">
        <v>100</v>
      </c>
      <c r="L319" s="15" t="s">
        <v>406</v>
      </c>
      <c r="M319" s="15" t="s">
        <v>54</v>
      </c>
      <c r="N319" s="1">
        <v>3.2999999999999995E-2</v>
      </c>
      <c r="O319" s="1">
        <v>0.64100000000000001</v>
      </c>
      <c r="P319" s="16">
        <v>2.5209999999999999</v>
      </c>
      <c r="Q319" s="16">
        <f t="shared" si="24"/>
        <v>2.488</v>
      </c>
      <c r="R319" s="16">
        <f t="shared" si="23"/>
        <v>0.60799999999999998</v>
      </c>
      <c r="S319" s="16">
        <f t="shared" si="23"/>
        <v>1.88</v>
      </c>
      <c r="T319" s="17">
        <v>1</v>
      </c>
      <c r="U319" s="17">
        <f>+IF(S319&gt;=0,IF(S319&gt;=[1]Negatives!Q$45,1,0),0)</f>
        <v>1</v>
      </c>
      <c r="V319" s="17">
        <f>+IF(S319&lt;=0,IF(S319&lt;=[1]Negatives!Q$46,1,0),0)</f>
        <v>0</v>
      </c>
      <c r="W319" s="16">
        <v>3.1819999999999999</v>
      </c>
      <c r="X319" s="17">
        <f>+IF(W319&lt;&gt;"",IF(W319&gt;=[1]Negatives!T$45,1,0),"")</f>
        <v>1</v>
      </c>
      <c r="Y319" s="16">
        <v>0.94499999999999995</v>
      </c>
      <c r="Z319" s="17">
        <f>+IF(Y319&lt;&gt;"",IF(Y319&gt;=[1]Negatives!V$45,1,0),"")</f>
        <v>1</v>
      </c>
      <c r="AA319" s="16">
        <v>0.19</v>
      </c>
      <c r="AB319" s="17">
        <f>+IF(AA319&lt;&gt;"",IF(AA319&gt;=[1]Negatives!X$45,1,0),"")</f>
        <v>0</v>
      </c>
      <c r="AC319" s="16">
        <v>0.44400000000000001</v>
      </c>
      <c r="AD319" s="17">
        <f>+IF(AC319&lt;&gt;"",IF(AC319&gt;=[1]Negatives!Z$45,1,0),"")</f>
        <v>0</v>
      </c>
      <c r="AE319" s="16"/>
      <c r="AF319" s="16"/>
      <c r="AG319" s="16"/>
    </row>
    <row r="320" spans="1:33" x14ac:dyDescent="0.25">
      <c r="A320" s="1" t="s">
        <v>303</v>
      </c>
      <c r="B320" s="1">
        <v>2017</v>
      </c>
      <c r="C320" s="14" t="s">
        <v>322</v>
      </c>
      <c r="D320" s="1" t="s">
        <v>212</v>
      </c>
      <c r="E320" s="1" t="s">
        <v>213</v>
      </c>
      <c r="F320" s="1" t="s">
        <v>48</v>
      </c>
      <c r="G320" s="15" t="s">
        <v>205</v>
      </c>
      <c r="H320" s="7" t="s">
        <v>50</v>
      </c>
      <c r="I320" s="1" t="s">
        <v>83</v>
      </c>
      <c r="J320" s="1" t="s">
        <v>100</v>
      </c>
      <c r="K320" s="1" t="s">
        <v>100</v>
      </c>
      <c r="L320" s="15" t="s">
        <v>407</v>
      </c>
      <c r="M320" s="15" t="s">
        <v>54</v>
      </c>
      <c r="N320" s="1">
        <v>1.0960000000000001</v>
      </c>
      <c r="O320" s="1">
        <v>2.6440000000000001</v>
      </c>
      <c r="P320" s="16">
        <v>3.0539999999999998</v>
      </c>
      <c r="Q320" s="16">
        <f t="shared" si="24"/>
        <v>1.9579999999999997</v>
      </c>
      <c r="R320" s="16">
        <f t="shared" si="23"/>
        <v>1.548</v>
      </c>
      <c r="S320" s="16">
        <f t="shared" si="23"/>
        <v>0.4099999999999997</v>
      </c>
      <c r="T320" s="17">
        <v>1</v>
      </c>
      <c r="U320" s="17">
        <f>+IF(S320&gt;=0,IF(S320&gt;=[1]Negatives!Q$45,1,0),0)</f>
        <v>1</v>
      </c>
      <c r="V320" s="17">
        <f>+IF(S320&lt;=0,IF(S320&lt;=[1]Negatives!Q$46,1,0),0)</f>
        <v>0</v>
      </c>
      <c r="W320" s="16">
        <v>3.1309999999999998</v>
      </c>
      <c r="X320" s="17">
        <f>+IF(W320&lt;&gt;"",IF(W320&gt;=[1]Negatives!T$45,1,0),"")</f>
        <v>1</v>
      </c>
      <c r="Y320" s="16">
        <v>3.3559999999999999</v>
      </c>
      <c r="Z320" s="17">
        <f>+IF(Y320&lt;&gt;"",IF(Y320&gt;=[1]Negatives!V$45,1,0),"")</f>
        <v>1</v>
      </c>
      <c r="AA320" s="16">
        <v>1.9450000000000001</v>
      </c>
      <c r="AB320" s="17">
        <f>+IF(AA320&lt;&gt;"",IF(AA320&gt;=[1]Negatives!X$45,1,0),"")</f>
        <v>1</v>
      </c>
      <c r="AC320" s="16">
        <v>3.11</v>
      </c>
      <c r="AD320" s="17">
        <f>+IF(AC320&lt;&gt;"",IF(AC320&gt;=[1]Negatives!Z$45,1,0),"")</f>
        <v>1</v>
      </c>
      <c r="AE320" s="16"/>
      <c r="AF320" s="16"/>
      <c r="AG320" s="16"/>
    </row>
    <row r="321" spans="1:33" x14ac:dyDescent="0.25">
      <c r="A321" s="1" t="s">
        <v>303</v>
      </c>
      <c r="B321" s="1">
        <v>2017</v>
      </c>
      <c r="C321" s="14" t="s">
        <v>346</v>
      </c>
      <c r="D321" s="1" t="s">
        <v>325</v>
      </c>
      <c r="E321" s="1" t="s">
        <v>213</v>
      </c>
      <c r="F321" s="1" t="s">
        <v>326</v>
      </c>
      <c r="G321" s="15" t="s">
        <v>49</v>
      </c>
      <c r="H321" s="7" t="s">
        <v>50</v>
      </c>
      <c r="I321" s="1" t="s">
        <v>83</v>
      </c>
      <c r="J321" s="1" t="s">
        <v>100</v>
      </c>
      <c r="K321" s="1" t="s">
        <v>100</v>
      </c>
      <c r="L321" s="15" t="s">
        <v>408</v>
      </c>
      <c r="M321" s="15" t="s">
        <v>54</v>
      </c>
      <c r="N321" s="1">
        <v>5.1999999999999991E-2</v>
      </c>
      <c r="O321" s="1">
        <v>2.3140000000000001</v>
      </c>
      <c r="P321" s="16">
        <v>3.2029999999999998</v>
      </c>
      <c r="Q321" s="16">
        <f t="shared" si="24"/>
        <v>3.1509999999999998</v>
      </c>
      <c r="R321" s="16">
        <f t="shared" si="23"/>
        <v>2.262</v>
      </c>
      <c r="S321" s="16">
        <f t="shared" si="23"/>
        <v>0.88899999999999979</v>
      </c>
      <c r="T321" s="17">
        <v>1</v>
      </c>
      <c r="U321" s="17">
        <f>+IF(S321&gt;=0,IF(S321&gt;=[1]Negatives!Q$45,1,0),0)</f>
        <v>1</v>
      </c>
      <c r="V321" s="17">
        <f>+IF(S321&lt;=0,IF(S321&lt;=[1]Negatives!Q$46,1,0),0)</f>
        <v>0</v>
      </c>
      <c r="W321" s="16">
        <v>2.9649999999999999</v>
      </c>
      <c r="X321" s="17">
        <f>+IF(W321&lt;&gt;"",IF(W321&gt;=[1]Negatives!T$45,1,0),"")</f>
        <v>1</v>
      </c>
      <c r="Y321" s="16">
        <v>3.0790000000000002</v>
      </c>
      <c r="Z321" s="17">
        <f>+IF(Y321&lt;&gt;"",IF(Y321&gt;=[1]Negatives!V$45,1,0),"")</f>
        <v>1</v>
      </c>
      <c r="AA321" s="16">
        <v>0.95399999999999996</v>
      </c>
      <c r="AB321" s="17">
        <f>+IF(AA321&lt;&gt;"",IF(AA321&gt;=[1]Negatives!X$45,1,0),"")</f>
        <v>0</v>
      </c>
      <c r="AC321" s="16">
        <v>1.2269999999999999</v>
      </c>
      <c r="AD321" s="17">
        <f>+IF(AC321&lt;&gt;"",IF(AC321&gt;=[1]Negatives!Z$45,1,0),"")</f>
        <v>1</v>
      </c>
      <c r="AE321" s="16"/>
      <c r="AF321" s="16"/>
      <c r="AG321" s="16"/>
    </row>
    <row r="322" spans="1:33" x14ac:dyDescent="0.25">
      <c r="A322" s="1" t="s">
        <v>303</v>
      </c>
      <c r="B322" s="1">
        <v>2017</v>
      </c>
      <c r="C322" s="14" t="s">
        <v>328</v>
      </c>
      <c r="D322" s="1" t="s">
        <v>325</v>
      </c>
      <c r="E322" s="1" t="s">
        <v>213</v>
      </c>
      <c r="F322" s="1" t="s">
        <v>326</v>
      </c>
      <c r="G322" s="15" t="s">
        <v>49</v>
      </c>
      <c r="H322" s="7" t="s">
        <v>50</v>
      </c>
      <c r="I322" s="1" t="s">
        <v>83</v>
      </c>
      <c r="J322" s="1" t="s">
        <v>100</v>
      </c>
      <c r="K322" s="1" t="s">
        <v>100</v>
      </c>
      <c r="L322" s="15" t="s">
        <v>409</v>
      </c>
      <c r="M322" s="15" t="s">
        <v>54</v>
      </c>
      <c r="N322" s="1">
        <v>5.1999999999999991E-2</v>
      </c>
      <c r="O322" s="1">
        <v>0.79399999999999993</v>
      </c>
      <c r="P322" s="16">
        <v>3.0070000000000001</v>
      </c>
      <c r="Q322" s="16">
        <f t="shared" si="24"/>
        <v>2.9550000000000001</v>
      </c>
      <c r="R322" s="16">
        <f t="shared" si="23"/>
        <v>0.74199999999999999</v>
      </c>
      <c r="S322" s="16">
        <f t="shared" si="23"/>
        <v>2.2130000000000001</v>
      </c>
      <c r="T322" s="17">
        <v>1</v>
      </c>
      <c r="U322" s="17">
        <f>+IF(S322&gt;=0,IF(S322&gt;=[1]Negatives!Q$45,1,0),0)</f>
        <v>1</v>
      </c>
      <c r="V322" s="17">
        <f>+IF(S322&lt;=0,IF(S322&lt;=[1]Negatives!Q$46,1,0),0)</f>
        <v>0</v>
      </c>
      <c r="W322" s="16">
        <v>2.4669999999999996</v>
      </c>
      <c r="X322" s="17">
        <f>+IF(W322&lt;&gt;"",IF(W322&gt;=[1]Negatives!T$45,1,0),"")</f>
        <v>1</v>
      </c>
      <c r="Y322" s="16">
        <v>2.9050000000000002</v>
      </c>
      <c r="Z322" s="17">
        <f>+IF(Y322&lt;&gt;"",IF(Y322&gt;=[1]Negatives!V$45,1,0),"")</f>
        <v>1</v>
      </c>
      <c r="AA322" s="16">
        <v>0.65499999999999992</v>
      </c>
      <c r="AB322" s="17">
        <f>+IF(AA322&lt;&gt;"",IF(AA322&gt;=[1]Negatives!X$45,1,0),"")</f>
        <v>0</v>
      </c>
      <c r="AC322" s="16">
        <v>0.48300000000000004</v>
      </c>
      <c r="AD322" s="17">
        <f>+IF(AC322&lt;&gt;"",IF(AC322&gt;=[1]Negatives!Z$45,1,0),"")</f>
        <v>0</v>
      </c>
      <c r="AE322" s="16"/>
      <c r="AF322" s="16"/>
      <c r="AG322" s="16"/>
    </row>
    <row r="323" spans="1:33" x14ac:dyDescent="0.25">
      <c r="A323" s="1" t="s">
        <v>303</v>
      </c>
      <c r="B323" s="1">
        <v>2017</v>
      </c>
      <c r="C323" s="14" t="s">
        <v>330</v>
      </c>
      <c r="D323" s="1" t="s">
        <v>325</v>
      </c>
      <c r="E323" s="1" t="s">
        <v>213</v>
      </c>
      <c r="F323" s="1" t="s">
        <v>326</v>
      </c>
      <c r="G323" s="15" t="s">
        <v>49</v>
      </c>
      <c r="H323" s="7" t="s">
        <v>50</v>
      </c>
      <c r="I323" s="1" t="s">
        <v>83</v>
      </c>
      <c r="J323" s="1" t="s">
        <v>100</v>
      </c>
      <c r="K323" s="1" t="s">
        <v>100</v>
      </c>
      <c r="L323" s="15" t="s">
        <v>410</v>
      </c>
      <c r="M323" s="15" t="s">
        <v>54</v>
      </c>
      <c r="N323" s="1">
        <v>8.2000000000000003E-2</v>
      </c>
      <c r="O323" s="1">
        <v>2.956</v>
      </c>
      <c r="P323" s="16">
        <v>3.1259999999999999</v>
      </c>
      <c r="Q323" s="16">
        <f t="shared" si="24"/>
        <v>3.044</v>
      </c>
      <c r="R323" s="16">
        <f t="shared" si="23"/>
        <v>2.8740000000000001</v>
      </c>
      <c r="S323" s="16">
        <f t="shared" si="23"/>
        <v>0.16999999999999993</v>
      </c>
      <c r="T323" s="17">
        <v>1</v>
      </c>
      <c r="U323" s="17">
        <f>+IF(S323&gt;=0,IF(S323&gt;=[1]Negatives!Q$45,1,0),0)</f>
        <v>0</v>
      </c>
      <c r="V323" s="17">
        <f>+IF(S323&lt;=0,IF(S323&lt;=[1]Negatives!Q$46,1,0),0)</f>
        <v>0</v>
      </c>
      <c r="W323" s="16">
        <v>2.9209999999999998</v>
      </c>
      <c r="X323" s="17">
        <f>+IF(W323&lt;&gt;"",IF(W323&gt;=[1]Negatives!T$45,1,0),"")</f>
        <v>1</v>
      </c>
      <c r="Y323" s="16">
        <v>3.0590000000000002</v>
      </c>
      <c r="Z323" s="17">
        <f>+IF(Y323&lt;&gt;"",IF(Y323&gt;=[1]Negatives!V$45,1,0),"")</f>
        <v>1</v>
      </c>
      <c r="AA323" s="16">
        <v>1.8009999999999999</v>
      </c>
      <c r="AB323" s="17">
        <f>+IF(AA323&lt;&gt;"",IF(AA323&gt;=[1]Negatives!X$45,1,0),"")</f>
        <v>1</v>
      </c>
      <c r="AC323" s="16">
        <v>2.625</v>
      </c>
      <c r="AD323" s="17">
        <f>+IF(AC323&lt;&gt;"",IF(AC323&gt;=[1]Negatives!Z$45,1,0),"")</f>
        <v>1</v>
      </c>
      <c r="AE323" s="16"/>
      <c r="AF323" s="16"/>
      <c r="AG323" s="16"/>
    </row>
    <row r="324" spans="1:33" x14ac:dyDescent="0.25">
      <c r="A324" s="1" t="s">
        <v>303</v>
      </c>
      <c r="B324" s="1">
        <v>2017</v>
      </c>
      <c r="C324" s="14" t="s">
        <v>332</v>
      </c>
      <c r="D324" s="1" t="s">
        <v>325</v>
      </c>
      <c r="E324" s="1" t="s">
        <v>213</v>
      </c>
      <c r="F324" s="1" t="s">
        <v>326</v>
      </c>
      <c r="G324" s="15" t="s">
        <v>49</v>
      </c>
      <c r="H324" s="7" t="s">
        <v>50</v>
      </c>
      <c r="I324" s="1" t="s">
        <v>83</v>
      </c>
      <c r="J324" s="1" t="s">
        <v>100</v>
      </c>
      <c r="K324" s="1" t="s">
        <v>100</v>
      </c>
      <c r="L324" s="15" t="s">
        <v>411</v>
      </c>
      <c r="M324" s="15" t="s">
        <v>54</v>
      </c>
      <c r="N324" s="1">
        <v>4.3000000000000003E-2</v>
      </c>
      <c r="O324" s="1">
        <v>2.2070000000000003</v>
      </c>
      <c r="P324" s="16">
        <v>3.0170000000000003</v>
      </c>
      <c r="Q324" s="16">
        <f t="shared" si="24"/>
        <v>2.9740000000000002</v>
      </c>
      <c r="R324" s="16">
        <f t="shared" si="23"/>
        <v>2.1640000000000001</v>
      </c>
      <c r="S324" s="16">
        <f t="shared" si="23"/>
        <v>0.81</v>
      </c>
      <c r="T324" s="17">
        <v>1</v>
      </c>
      <c r="U324" s="17">
        <f>+IF(S324&gt;=0,IF(S324&gt;=[1]Negatives!Q$45,1,0),0)</f>
        <v>1</v>
      </c>
      <c r="V324" s="17">
        <f>+IF(S324&lt;=0,IF(S324&lt;=[1]Negatives!Q$46,1,0),0)</f>
        <v>0</v>
      </c>
      <c r="W324" s="16">
        <v>2.7839999999999998</v>
      </c>
      <c r="X324" s="17">
        <f>+IF(W324&lt;&gt;"",IF(W324&gt;=[1]Negatives!T$45,1,0),"")</f>
        <v>1</v>
      </c>
      <c r="Y324" s="16">
        <v>3.1140000000000003</v>
      </c>
      <c r="Z324" s="17">
        <f>+IF(Y324&lt;&gt;"",IF(Y324&gt;=[1]Negatives!V$45,1,0),"")</f>
        <v>1</v>
      </c>
      <c r="AA324" s="16">
        <v>0.17099999999999999</v>
      </c>
      <c r="AB324" s="17">
        <f>+IF(AA324&lt;&gt;"",IF(AA324&gt;=[1]Negatives!X$45,1,0),"")</f>
        <v>0</v>
      </c>
      <c r="AC324" s="16">
        <v>1.21</v>
      </c>
      <c r="AD324" s="17">
        <f>+IF(AC324&lt;&gt;"",IF(AC324&gt;=[1]Negatives!Z$45,1,0),"")</f>
        <v>1</v>
      </c>
      <c r="AE324" s="16"/>
      <c r="AF324" s="16"/>
      <c r="AG324" s="16"/>
    </row>
    <row r="325" spans="1:33" x14ac:dyDescent="0.25">
      <c r="A325" s="1" t="s">
        <v>303</v>
      </c>
      <c r="B325" s="1">
        <v>2017</v>
      </c>
      <c r="C325" s="14" t="s">
        <v>351</v>
      </c>
      <c r="D325" s="1" t="s">
        <v>325</v>
      </c>
      <c r="E325" s="1" t="s">
        <v>213</v>
      </c>
      <c r="F325" s="1" t="s">
        <v>326</v>
      </c>
      <c r="G325" s="15" t="s">
        <v>49</v>
      </c>
      <c r="H325" s="7" t="s">
        <v>50</v>
      </c>
      <c r="I325" s="1" t="s">
        <v>83</v>
      </c>
      <c r="J325" s="1" t="s">
        <v>100</v>
      </c>
      <c r="K325" s="1" t="s">
        <v>100</v>
      </c>
      <c r="L325" s="15" t="s">
        <v>412</v>
      </c>
      <c r="M325" s="15" t="s">
        <v>54</v>
      </c>
      <c r="N325" s="1">
        <v>7.400000000000001E-2</v>
      </c>
      <c r="O325" s="1">
        <v>2.7</v>
      </c>
      <c r="P325" s="16">
        <v>3.3149999999999999</v>
      </c>
      <c r="Q325" s="16">
        <f t="shared" si="24"/>
        <v>3.2410000000000001</v>
      </c>
      <c r="R325" s="16">
        <f t="shared" si="23"/>
        <v>2.6260000000000003</v>
      </c>
      <c r="S325" s="16">
        <f t="shared" si="23"/>
        <v>0.61499999999999977</v>
      </c>
      <c r="T325" s="17">
        <v>1</v>
      </c>
      <c r="U325" s="17">
        <f>+IF(S325&gt;=0,IF(S325&gt;=[1]Negatives!Q$45,1,0),0)</f>
        <v>1</v>
      </c>
      <c r="V325" s="17">
        <f>+IF(S325&lt;=0,IF(S325&lt;=[1]Negatives!Q$46,1,0),0)</f>
        <v>0</v>
      </c>
      <c r="W325" s="16">
        <v>2.9830000000000001</v>
      </c>
      <c r="X325" s="17">
        <f>+IF(W325&lt;&gt;"",IF(W325&gt;=[1]Negatives!T$45,1,0),"")</f>
        <v>1</v>
      </c>
      <c r="Y325" s="16">
        <v>2.8680000000000003</v>
      </c>
      <c r="Z325" s="17">
        <f>+IF(Y325&lt;&gt;"",IF(Y325&gt;=[1]Negatives!V$45,1,0),"")</f>
        <v>1</v>
      </c>
      <c r="AA325" s="16">
        <v>1.038</v>
      </c>
      <c r="AB325" s="17">
        <f>+IF(AA325&lt;&gt;"",IF(AA325&gt;=[1]Negatives!X$45,1,0),"")</f>
        <v>0</v>
      </c>
      <c r="AC325" s="16">
        <v>1.0029999999999999</v>
      </c>
      <c r="AD325" s="17">
        <f>+IF(AC325&lt;&gt;"",IF(AC325&gt;=[1]Negatives!Z$45,1,0),"")</f>
        <v>1</v>
      </c>
      <c r="AE325" s="16"/>
      <c r="AF325" s="16"/>
      <c r="AG325" s="16"/>
    </row>
    <row r="326" spans="1:33" x14ac:dyDescent="0.25">
      <c r="A326" s="1" t="s">
        <v>303</v>
      </c>
      <c r="B326" s="1">
        <v>2017</v>
      </c>
      <c r="C326" s="14" t="s">
        <v>304</v>
      </c>
      <c r="D326" s="1" t="s">
        <v>203</v>
      </c>
      <c r="E326" s="1" t="s">
        <v>204</v>
      </c>
      <c r="F326" s="1" t="s">
        <v>48</v>
      </c>
      <c r="G326" s="15" t="s">
        <v>205</v>
      </c>
      <c r="H326" s="8" t="s">
        <v>50</v>
      </c>
      <c r="I326" s="1" t="s">
        <v>83</v>
      </c>
      <c r="J326" s="1" t="s">
        <v>108</v>
      </c>
      <c r="K326" s="1"/>
      <c r="L326" s="15"/>
      <c r="M326" s="15" t="s">
        <v>56</v>
      </c>
      <c r="N326" s="1">
        <f t="shared" ref="N326:AD340" si="25">+N311</f>
        <v>3.6999999999999991E-2</v>
      </c>
      <c r="O326" s="1">
        <f t="shared" si="25"/>
        <v>3.012</v>
      </c>
      <c r="P326" s="1">
        <f t="shared" si="25"/>
        <v>3.101</v>
      </c>
      <c r="Q326" s="1">
        <f t="shared" si="25"/>
        <v>3.0640000000000001</v>
      </c>
      <c r="R326" s="1">
        <f t="shared" si="25"/>
        <v>2.9750000000000001</v>
      </c>
      <c r="S326" s="1">
        <f t="shared" si="25"/>
        <v>8.8999999999999968E-2</v>
      </c>
      <c r="T326" s="15">
        <f t="shared" si="25"/>
        <v>1</v>
      </c>
      <c r="U326" s="15">
        <f t="shared" si="25"/>
        <v>0</v>
      </c>
      <c r="V326" s="15">
        <f t="shared" si="25"/>
        <v>0</v>
      </c>
      <c r="W326" s="1">
        <f t="shared" si="25"/>
        <v>2.9010000000000002</v>
      </c>
      <c r="X326" s="1">
        <f t="shared" si="25"/>
        <v>1</v>
      </c>
      <c r="Y326" s="1">
        <f t="shared" si="25"/>
        <v>2.6109999999999998</v>
      </c>
      <c r="Z326" s="1">
        <f t="shared" si="25"/>
        <v>1</v>
      </c>
      <c r="AA326" s="1">
        <f t="shared" si="25"/>
        <v>2.1760000000000002</v>
      </c>
      <c r="AB326" s="1">
        <f t="shared" si="25"/>
        <v>1</v>
      </c>
      <c r="AC326" s="1">
        <f t="shared" si="25"/>
        <v>0.89100000000000001</v>
      </c>
      <c r="AD326" s="1">
        <f t="shared" si="25"/>
        <v>1</v>
      </c>
    </row>
    <row r="327" spans="1:33" x14ac:dyDescent="0.25">
      <c r="A327" s="1" t="s">
        <v>303</v>
      </c>
      <c r="B327" s="1">
        <v>2017</v>
      </c>
      <c r="C327" s="14" t="s">
        <v>306</v>
      </c>
      <c r="D327" s="1" t="s">
        <v>203</v>
      </c>
      <c r="E327" s="1" t="s">
        <v>204</v>
      </c>
      <c r="F327" s="1" t="s">
        <v>48</v>
      </c>
      <c r="G327" s="15" t="s">
        <v>205</v>
      </c>
      <c r="H327" s="8" t="s">
        <v>50</v>
      </c>
      <c r="I327" s="1" t="s">
        <v>83</v>
      </c>
      <c r="J327" s="1" t="s">
        <v>108</v>
      </c>
      <c r="K327" s="1"/>
      <c r="L327" s="15"/>
      <c r="M327" s="15" t="s">
        <v>56</v>
      </c>
      <c r="N327" s="1">
        <f t="shared" si="25"/>
        <v>9.7000000000000003E-2</v>
      </c>
      <c r="O327" s="1">
        <f t="shared" si="25"/>
        <v>1.7469999999999999</v>
      </c>
      <c r="P327" s="1">
        <f t="shared" si="25"/>
        <v>3.274</v>
      </c>
      <c r="Q327" s="1">
        <f t="shared" si="25"/>
        <v>3.177</v>
      </c>
      <c r="R327" s="1">
        <f t="shared" si="25"/>
        <v>1.65</v>
      </c>
      <c r="S327" s="1">
        <f t="shared" si="25"/>
        <v>1.5270000000000001</v>
      </c>
      <c r="T327" s="15">
        <f t="shared" si="25"/>
        <v>1</v>
      </c>
      <c r="U327" s="15">
        <f t="shared" si="25"/>
        <v>1</v>
      </c>
      <c r="V327" s="15">
        <f t="shared" si="25"/>
        <v>0</v>
      </c>
      <c r="W327" s="1">
        <f t="shared" si="25"/>
        <v>2.9809999999999999</v>
      </c>
      <c r="X327" s="1">
        <f t="shared" si="25"/>
        <v>1</v>
      </c>
      <c r="Y327" s="1">
        <f t="shared" si="25"/>
        <v>2.5110000000000001</v>
      </c>
      <c r="Z327" s="1">
        <f t="shared" si="25"/>
        <v>1</v>
      </c>
      <c r="AA327" s="1">
        <f t="shared" si="25"/>
        <v>0.54699999999999993</v>
      </c>
      <c r="AB327" s="1">
        <f t="shared" si="25"/>
        <v>0</v>
      </c>
      <c r="AC327" s="1">
        <f t="shared" si="25"/>
        <v>2.0330000000000004</v>
      </c>
      <c r="AD327" s="1">
        <f t="shared" si="25"/>
        <v>1</v>
      </c>
    </row>
    <row r="328" spans="1:33" x14ac:dyDescent="0.25">
      <c r="A328" s="1" t="s">
        <v>303</v>
      </c>
      <c r="B328" s="1">
        <v>2017</v>
      </c>
      <c r="C328" s="14" t="s">
        <v>308</v>
      </c>
      <c r="D328" s="1" t="s">
        <v>203</v>
      </c>
      <c r="E328" s="1" t="s">
        <v>204</v>
      </c>
      <c r="F328" s="1" t="s">
        <v>48</v>
      </c>
      <c r="G328" s="15" t="s">
        <v>205</v>
      </c>
      <c r="H328" s="8" t="s">
        <v>50</v>
      </c>
      <c r="I328" s="1" t="s">
        <v>83</v>
      </c>
      <c r="J328" s="1" t="s">
        <v>108</v>
      </c>
      <c r="K328" s="1"/>
      <c r="L328" s="15"/>
      <c r="M328" s="15" t="s">
        <v>56</v>
      </c>
      <c r="N328" s="1">
        <f t="shared" si="25"/>
        <v>0.11599999999999999</v>
      </c>
      <c r="O328" s="1">
        <f t="shared" si="25"/>
        <v>2.1800000000000002</v>
      </c>
      <c r="P328" s="1">
        <f t="shared" si="25"/>
        <v>3.2749999999999999</v>
      </c>
      <c r="Q328" s="1">
        <f t="shared" si="25"/>
        <v>3.1589999999999998</v>
      </c>
      <c r="R328" s="1">
        <f t="shared" si="25"/>
        <v>2.0640000000000001</v>
      </c>
      <c r="S328" s="1">
        <f t="shared" si="25"/>
        <v>1.0949999999999998</v>
      </c>
      <c r="T328" s="15">
        <f t="shared" si="25"/>
        <v>1</v>
      </c>
      <c r="U328" s="15">
        <f t="shared" si="25"/>
        <v>1</v>
      </c>
      <c r="V328" s="15">
        <f t="shared" si="25"/>
        <v>0</v>
      </c>
      <c r="W328" s="1">
        <f t="shared" si="25"/>
        <v>3.2079999999999997</v>
      </c>
      <c r="X328" s="1">
        <f t="shared" si="25"/>
        <v>1</v>
      </c>
      <c r="Y328" s="1">
        <f t="shared" si="25"/>
        <v>2.5179999999999998</v>
      </c>
      <c r="Z328" s="1">
        <f t="shared" si="25"/>
        <v>1</v>
      </c>
      <c r="AA328" s="1">
        <f t="shared" si="25"/>
        <v>0.52799999999999991</v>
      </c>
      <c r="AB328" s="1">
        <f t="shared" si="25"/>
        <v>0</v>
      </c>
      <c r="AC328" s="1">
        <f t="shared" si="25"/>
        <v>1.1300000000000001</v>
      </c>
      <c r="AD328" s="1">
        <f t="shared" si="25"/>
        <v>1</v>
      </c>
    </row>
    <row r="329" spans="1:33" x14ac:dyDescent="0.25">
      <c r="A329" s="1" t="s">
        <v>303</v>
      </c>
      <c r="B329" s="1">
        <v>2017</v>
      </c>
      <c r="C329" s="14" t="s">
        <v>310</v>
      </c>
      <c r="D329" s="1" t="s">
        <v>203</v>
      </c>
      <c r="E329" s="1" t="s">
        <v>204</v>
      </c>
      <c r="F329" s="1" t="s">
        <v>48</v>
      </c>
      <c r="G329" s="15" t="s">
        <v>205</v>
      </c>
      <c r="H329" s="8" t="s">
        <v>50</v>
      </c>
      <c r="I329" s="1" t="s">
        <v>83</v>
      </c>
      <c r="J329" s="1" t="s">
        <v>108</v>
      </c>
      <c r="K329" s="1"/>
      <c r="L329" s="15"/>
      <c r="M329" s="15" t="s">
        <v>56</v>
      </c>
      <c r="N329" s="1">
        <f t="shared" si="25"/>
        <v>0.129</v>
      </c>
      <c r="O329" s="1">
        <f t="shared" si="25"/>
        <v>2.867</v>
      </c>
      <c r="P329" s="1">
        <f t="shared" si="25"/>
        <v>2.976</v>
      </c>
      <c r="Q329" s="1">
        <f t="shared" si="25"/>
        <v>2.847</v>
      </c>
      <c r="R329" s="1">
        <f t="shared" si="25"/>
        <v>2.738</v>
      </c>
      <c r="S329" s="1">
        <f t="shared" si="25"/>
        <v>0.10899999999999999</v>
      </c>
      <c r="T329" s="15">
        <f t="shared" si="25"/>
        <v>1</v>
      </c>
      <c r="U329" s="15">
        <f t="shared" si="25"/>
        <v>0</v>
      </c>
      <c r="V329" s="15">
        <f t="shared" si="25"/>
        <v>0</v>
      </c>
      <c r="W329" s="1">
        <f t="shared" si="25"/>
        <v>2.605</v>
      </c>
      <c r="X329" s="1">
        <f t="shared" si="25"/>
        <v>1</v>
      </c>
      <c r="Y329" s="1">
        <f t="shared" si="25"/>
        <v>3.1870000000000003</v>
      </c>
      <c r="Z329" s="1">
        <f t="shared" si="25"/>
        <v>1</v>
      </c>
      <c r="AA329" s="1">
        <f t="shared" si="25"/>
        <v>3.0409999999999999</v>
      </c>
      <c r="AB329" s="1">
        <f t="shared" si="25"/>
        <v>1</v>
      </c>
      <c r="AC329" s="1">
        <f t="shared" si="25"/>
        <v>2.9629999999999996</v>
      </c>
      <c r="AD329" s="1">
        <f t="shared" si="25"/>
        <v>1</v>
      </c>
    </row>
    <row r="330" spans="1:33" x14ac:dyDescent="0.25">
      <c r="A330" s="1" t="s">
        <v>303</v>
      </c>
      <c r="B330" s="1">
        <v>2017</v>
      </c>
      <c r="C330" s="14" t="s">
        <v>312</v>
      </c>
      <c r="D330" s="1" t="s">
        <v>203</v>
      </c>
      <c r="E330" s="1" t="s">
        <v>204</v>
      </c>
      <c r="F330" s="1" t="s">
        <v>48</v>
      </c>
      <c r="G330" s="15" t="s">
        <v>205</v>
      </c>
      <c r="H330" s="8" t="s">
        <v>50</v>
      </c>
      <c r="I330" s="1" t="s">
        <v>83</v>
      </c>
      <c r="J330" s="1" t="s">
        <v>108</v>
      </c>
      <c r="K330" s="1"/>
      <c r="L330" s="15"/>
      <c r="M330" s="15" t="s">
        <v>56</v>
      </c>
      <c r="N330" s="1">
        <f t="shared" si="25"/>
        <v>4.4999999999999998E-2</v>
      </c>
      <c r="O330" s="1">
        <f t="shared" si="25"/>
        <v>2.7679999999999998</v>
      </c>
      <c r="P330" s="1">
        <f t="shared" si="25"/>
        <v>2.8969999999999998</v>
      </c>
      <c r="Q330" s="1">
        <f t="shared" si="25"/>
        <v>2.8519999999999999</v>
      </c>
      <c r="R330" s="1">
        <f t="shared" si="25"/>
        <v>2.7229999999999999</v>
      </c>
      <c r="S330" s="1">
        <f t="shared" si="25"/>
        <v>0.129</v>
      </c>
      <c r="T330" s="15">
        <f t="shared" si="25"/>
        <v>1</v>
      </c>
      <c r="U330" s="15">
        <f t="shared" si="25"/>
        <v>0</v>
      </c>
      <c r="V330" s="15">
        <f t="shared" si="25"/>
        <v>0</v>
      </c>
      <c r="W330" s="1">
        <f t="shared" si="25"/>
        <v>2.9179999999999997</v>
      </c>
      <c r="X330" s="1">
        <f t="shared" si="25"/>
        <v>1</v>
      </c>
      <c r="Y330" s="1">
        <f t="shared" si="25"/>
        <v>2.97</v>
      </c>
      <c r="Z330" s="1">
        <f t="shared" si="25"/>
        <v>1</v>
      </c>
      <c r="AA330" s="1">
        <f t="shared" si="25"/>
        <v>2.85</v>
      </c>
      <c r="AB330" s="1">
        <f t="shared" si="25"/>
        <v>1</v>
      </c>
      <c r="AC330" s="1">
        <f t="shared" si="25"/>
        <v>3.08</v>
      </c>
      <c r="AD330" s="1">
        <f t="shared" si="25"/>
        <v>1</v>
      </c>
    </row>
    <row r="331" spans="1:33" x14ac:dyDescent="0.25">
      <c r="A331" s="1" t="s">
        <v>303</v>
      </c>
      <c r="B331" s="1">
        <v>2017</v>
      </c>
      <c r="C331" s="14" t="s">
        <v>314</v>
      </c>
      <c r="D331" s="1" t="s">
        <v>212</v>
      </c>
      <c r="E331" s="1" t="s">
        <v>213</v>
      </c>
      <c r="F331" s="1" t="s">
        <v>48</v>
      </c>
      <c r="G331" s="15" t="s">
        <v>205</v>
      </c>
      <c r="H331" s="8" t="s">
        <v>50</v>
      </c>
      <c r="I331" s="1" t="s">
        <v>83</v>
      </c>
      <c r="J331" s="1" t="s">
        <v>108</v>
      </c>
      <c r="K331" s="1"/>
      <c r="L331" s="15"/>
      <c r="M331" s="15" t="s">
        <v>56</v>
      </c>
      <c r="N331" s="1">
        <f t="shared" si="25"/>
        <v>0.25700000000000001</v>
      </c>
      <c r="O331" s="1">
        <f t="shared" si="25"/>
        <v>2.113</v>
      </c>
      <c r="P331" s="1">
        <f t="shared" si="25"/>
        <v>3.1430000000000002</v>
      </c>
      <c r="Q331" s="1">
        <f t="shared" si="25"/>
        <v>2.8860000000000001</v>
      </c>
      <c r="R331" s="1">
        <f t="shared" si="25"/>
        <v>1.8559999999999999</v>
      </c>
      <c r="S331" s="1">
        <f t="shared" si="25"/>
        <v>1.0300000000000002</v>
      </c>
      <c r="T331" s="15">
        <f t="shared" si="25"/>
        <v>1</v>
      </c>
      <c r="U331" s="15">
        <f t="shared" si="25"/>
        <v>1</v>
      </c>
      <c r="V331" s="15">
        <f t="shared" si="25"/>
        <v>0</v>
      </c>
      <c r="W331" s="1">
        <f t="shared" si="25"/>
        <v>3.1789999999999998</v>
      </c>
      <c r="X331" s="1">
        <f t="shared" si="25"/>
        <v>1</v>
      </c>
      <c r="Y331" s="1">
        <f t="shared" si="25"/>
        <v>3.0430000000000001</v>
      </c>
      <c r="Z331" s="1">
        <f t="shared" si="25"/>
        <v>1</v>
      </c>
      <c r="AA331" s="1">
        <f t="shared" si="25"/>
        <v>3.1040000000000001</v>
      </c>
      <c r="AB331" s="1">
        <f t="shared" si="25"/>
        <v>1</v>
      </c>
      <c r="AC331" s="1">
        <f t="shared" si="25"/>
        <v>3.0180000000000002</v>
      </c>
      <c r="AD331" s="1">
        <f t="shared" si="25"/>
        <v>1</v>
      </c>
    </row>
    <row r="332" spans="1:33" x14ac:dyDescent="0.25">
      <c r="A332" s="1" t="s">
        <v>303</v>
      </c>
      <c r="B332" s="1">
        <v>2017</v>
      </c>
      <c r="C332" s="14" t="s">
        <v>316</v>
      </c>
      <c r="D332" s="1" t="s">
        <v>212</v>
      </c>
      <c r="E332" s="1" t="s">
        <v>213</v>
      </c>
      <c r="F332" s="1" t="s">
        <v>48</v>
      </c>
      <c r="G332" s="15" t="s">
        <v>205</v>
      </c>
      <c r="H332" s="8" t="s">
        <v>50</v>
      </c>
      <c r="I332" s="1" t="s">
        <v>83</v>
      </c>
      <c r="J332" s="1" t="s">
        <v>108</v>
      </c>
      <c r="K332" s="1"/>
      <c r="L332" s="15"/>
      <c r="M332" s="15" t="s">
        <v>56</v>
      </c>
      <c r="N332" s="1">
        <f t="shared" si="25"/>
        <v>0.67799999999999994</v>
      </c>
      <c r="O332" s="1">
        <f t="shared" si="25"/>
        <v>2.1179999999999999</v>
      </c>
      <c r="P332" s="1">
        <f t="shared" si="25"/>
        <v>2.9169999999999998</v>
      </c>
      <c r="Q332" s="1">
        <f t="shared" si="25"/>
        <v>2.2389999999999999</v>
      </c>
      <c r="R332" s="1">
        <f t="shared" si="25"/>
        <v>1.44</v>
      </c>
      <c r="S332" s="1">
        <f t="shared" si="25"/>
        <v>0.79899999999999993</v>
      </c>
      <c r="T332" s="15">
        <f t="shared" si="25"/>
        <v>1</v>
      </c>
      <c r="U332" s="15">
        <f t="shared" si="25"/>
        <v>1</v>
      </c>
      <c r="V332" s="15">
        <f t="shared" si="25"/>
        <v>0</v>
      </c>
      <c r="W332" s="1">
        <f t="shared" si="25"/>
        <v>2.992</v>
      </c>
      <c r="X332" s="1">
        <f t="shared" si="25"/>
        <v>1</v>
      </c>
      <c r="Y332" s="1">
        <f t="shared" si="25"/>
        <v>3.1360000000000001</v>
      </c>
      <c r="Z332" s="1">
        <f t="shared" si="25"/>
        <v>1</v>
      </c>
      <c r="AA332" s="1">
        <f t="shared" si="25"/>
        <v>2.91</v>
      </c>
      <c r="AB332" s="1">
        <f t="shared" si="25"/>
        <v>1</v>
      </c>
      <c r="AC332" s="1">
        <f t="shared" si="25"/>
        <v>3.0420000000000003</v>
      </c>
      <c r="AD332" s="1">
        <f t="shared" si="25"/>
        <v>1</v>
      </c>
    </row>
    <row r="333" spans="1:33" x14ac:dyDescent="0.25">
      <c r="A333" s="1" t="s">
        <v>303</v>
      </c>
      <c r="B333" s="1">
        <v>2017</v>
      </c>
      <c r="C333" s="14" t="s">
        <v>318</v>
      </c>
      <c r="D333" s="1" t="s">
        <v>212</v>
      </c>
      <c r="E333" s="1" t="s">
        <v>213</v>
      </c>
      <c r="F333" s="1" t="s">
        <v>48</v>
      </c>
      <c r="G333" s="15" t="s">
        <v>205</v>
      </c>
      <c r="H333" s="8" t="s">
        <v>50</v>
      </c>
      <c r="I333" s="1" t="s">
        <v>83</v>
      </c>
      <c r="J333" s="1" t="s">
        <v>108</v>
      </c>
      <c r="K333" s="1"/>
      <c r="L333" s="15"/>
      <c r="M333" s="15" t="s">
        <v>56</v>
      </c>
      <c r="N333" s="1">
        <f t="shared" si="25"/>
        <v>0.55999999999999994</v>
      </c>
      <c r="O333" s="1">
        <f t="shared" si="25"/>
        <v>2.9329999999999998</v>
      </c>
      <c r="P333" s="1">
        <f t="shared" si="25"/>
        <v>3.0019999999999998</v>
      </c>
      <c r="Q333" s="1">
        <f t="shared" si="25"/>
        <v>2.4419999999999997</v>
      </c>
      <c r="R333" s="1">
        <f t="shared" si="25"/>
        <v>2.3729999999999998</v>
      </c>
      <c r="S333" s="1">
        <f t="shared" si="25"/>
        <v>6.899999999999995E-2</v>
      </c>
      <c r="T333" s="15">
        <f t="shared" si="25"/>
        <v>1</v>
      </c>
      <c r="U333" s="15">
        <f t="shared" si="25"/>
        <v>0</v>
      </c>
      <c r="V333" s="15">
        <f t="shared" si="25"/>
        <v>0</v>
      </c>
      <c r="W333" s="1">
        <f t="shared" si="25"/>
        <v>3.173</v>
      </c>
      <c r="X333" s="1">
        <f t="shared" si="25"/>
        <v>1</v>
      </c>
      <c r="Y333" s="1">
        <f t="shared" si="25"/>
        <v>3.2370000000000001</v>
      </c>
      <c r="Z333" s="1">
        <f t="shared" si="25"/>
        <v>1</v>
      </c>
      <c r="AA333" s="1">
        <f t="shared" si="25"/>
        <v>2.8570000000000002</v>
      </c>
      <c r="AB333" s="1">
        <f t="shared" si="25"/>
        <v>1</v>
      </c>
      <c r="AC333" s="1">
        <f t="shared" si="25"/>
        <v>2.9459999999999997</v>
      </c>
      <c r="AD333" s="1">
        <f t="shared" si="25"/>
        <v>1</v>
      </c>
    </row>
    <row r="334" spans="1:33" x14ac:dyDescent="0.25">
      <c r="A334" s="1" t="s">
        <v>303</v>
      </c>
      <c r="B334" s="1">
        <v>2017</v>
      </c>
      <c r="C334" s="14" t="s">
        <v>320</v>
      </c>
      <c r="D334" s="1" t="s">
        <v>212</v>
      </c>
      <c r="E334" s="1" t="s">
        <v>213</v>
      </c>
      <c r="F334" s="1" t="s">
        <v>48</v>
      </c>
      <c r="G334" s="15" t="s">
        <v>205</v>
      </c>
      <c r="H334" s="8" t="s">
        <v>50</v>
      </c>
      <c r="I334" s="1" t="s">
        <v>83</v>
      </c>
      <c r="J334" s="1" t="s">
        <v>108</v>
      </c>
      <c r="K334" s="1"/>
      <c r="L334" s="15"/>
      <c r="M334" s="15" t="s">
        <v>56</v>
      </c>
      <c r="N334" s="1">
        <f t="shared" si="25"/>
        <v>3.2999999999999995E-2</v>
      </c>
      <c r="O334" s="1">
        <f t="shared" si="25"/>
        <v>0.64100000000000001</v>
      </c>
      <c r="P334" s="1">
        <f t="shared" si="25"/>
        <v>2.5209999999999999</v>
      </c>
      <c r="Q334" s="1">
        <f t="shared" si="25"/>
        <v>2.488</v>
      </c>
      <c r="R334" s="1">
        <f t="shared" si="25"/>
        <v>0.60799999999999998</v>
      </c>
      <c r="S334" s="1">
        <f t="shared" si="25"/>
        <v>1.88</v>
      </c>
      <c r="T334" s="15">
        <f t="shared" si="25"/>
        <v>1</v>
      </c>
      <c r="U334" s="15">
        <f t="shared" si="25"/>
        <v>1</v>
      </c>
      <c r="V334" s="15">
        <f t="shared" si="25"/>
        <v>0</v>
      </c>
      <c r="W334" s="1">
        <f t="shared" si="25"/>
        <v>3.1819999999999999</v>
      </c>
      <c r="X334" s="1">
        <f t="shared" si="25"/>
        <v>1</v>
      </c>
      <c r="Y334" s="1">
        <f t="shared" si="25"/>
        <v>0.94499999999999995</v>
      </c>
      <c r="Z334" s="1">
        <f t="shared" si="25"/>
        <v>1</v>
      </c>
      <c r="AA334" s="1">
        <f t="shared" si="25"/>
        <v>0.19</v>
      </c>
      <c r="AB334" s="1">
        <f t="shared" si="25"/>
        <v>0</v>
      </c>
      <c r="AC334" s="1">
        <f t="shared" si="25"/>
        <v>0.44400000000000001</v>
      </c>
      <c r="AD334" s="1">
        <f t="shared" si="25"/>
        <v>0</v>
      </c>
    </row>
    <row r="335" spans="1:33" x14ac:dyDescent="0.25">
      <c r="A335" s="1" t="s">
        <v>303</v>
      </c>
      <c r="B335" s="1">
        <v>2017</v>
      </c>
      <c r="C335" s="14" t="s">
        <v>322</v>
      </c>
      <c r="D335" s="1" t="s">
        <v>212</v>
      </c>
      <c r="E335" s="1" t="s">
        <v>213</v>
      </c>
      <c r="F335" s="1" t="s">
        <v>48</v>
      </c>
      <c r="G335" s="15" t="s">
        <v>205</v>
      </c>
      <c r="H335" s="8" t="s">
        <v>50</v>
      </c>
      <c r="I335" s="1" t="s">
        <v>83</v>
      </c>
      <c r="J335" s="1" t="s">
        <v>108</v>
      </c>
      <c r="K335" s="1"/>
      <c r="L335" s="15"/>
      <c r="M335" s="15" t="s">
        <v>56</v>
      </c>
      <c r="N335" s="1">
        <f t="shared" si="25"/>
        <v>1.0960000000000001</v>
      </c>
      <c r="O335" s="1">
        <f t="shared" si="25"/>
        <v>2.6440000000000001</v>
      </c>
      <c r="P335" s="1">
        <f t="shared" si="25"/>
        <v>3.0539999999999998</v>
      </c>
      <c r="Q335" s="1">
        <f t="shared" si="25"/>
        <v>1.9579999999999997</v>
      </c>
      <c r="R335" s="1">
        <f t="shared" si="25"/>
        <v>1.548</v>
      </c>
      <c r="S335" s="1">
        <f t="shared" si="25"/>
        <v>0.4099999999999997</v>
      </c>
      <c r="T335" s="15">
        <f t="shared" si="25"/>
        <v>1</v>
      </c>
      <c r="U335" s="15">
        <f t="shared" si="25"/>
        <v>1</v>
      </c>
      <c r="V335" s="15">
        <f t="shared" si="25"/>
        <v>0</v>
      </c>
      <c r="W335" s="1">
        <f t="shared" si="25"/>
        <v>3.1309999999999998</v>
      </c>
      <c r="X335" s="1">
        <f t="shared" si="25"/>
        <v>1</v>
      </c>
      <c r="Y335" s="1">
        <f t="shared" si="25"/>
        <v>3.3559999999999999</v>
      </c>
      <c r="Z335" s="1">
        <f t="shared" si="25"/>
        <v>1</v>
      </c>
      <c r="AA335" s="1">
        <f t="shared" si="25"/>
        <v>1.9450000000000001</v>
      </c>
      <c r="AB335" s="1">
        <f t="shared" si="25"/>
        <v>1</v>
      </c>
      <c r="AC335" s="1">
        <f t="shared" si="25"/>
        <v>3.11</v>
      </c>
      <c r="AD335" s="1">
        <f t="shared" si="25"/>
        <v>1</v>
      </c>
    </row>
    <row r="336" spans="1:33" x14ac:dyDescent="0.25">
      <c r="A336" s="1" t="s">
        <v>303</v>
      </c>
      <c r="B336" s="1">
        <v>2017</v>
      </c>
      <c r="C336" s="14" t="s">
        <v>346</v>
      </c>
      <c r="D336" s="1" t="s">
        <v>325</v>
      </c>
      <c r="E336" s="1" t="s">
        <v>213</v>
      </c>
      <c r="F336" s="1" t="s">
        <v>326</v>
      </c>
      <c r="G336" s="15" t="s">
        <v>49</v>
      </c>
      <c r="H336" s="8" t="s">
        <v>50</v>
      </c>
      <c r="I336" s="1" t="s">
        <v>83</v>
      </c>
      <c r="J336" s="1" t="s">
        <v>108</v>
      </c>
      <c r="K336" s="1"/>
      <c r="L336" s="15"/>
      <c r="M336" s="15" t="s">
        <v>56</v>
      </c>
      <c r="N336" s="1">
        <f t="shared" si="25"/>
        <v>5.1999999999999991E-2</v>
      </c>
      <c r="O336" s="1">
        <f t="shared" si="25"/>
        <v>2.3140000000000001</v>
      </c>
      <c r="P336" s="1">
        <f t="shared" si="25"/>
        <v>3.2029999999999998</v>
      </c>
      <c r="Q336" s="1">
        <f t="shared" si="25"/>
        <v>3.1509999999999998</v>
      </c>
      <c r="R336" s="1">
        <f t="shared" si="25"/>
        <v>2.262</v>
      </c>
      <c r="S336" s="1">
        <f t="shared" si="25"/>
        <v>0.88899999999999979</v>
      </c>
      <c r="T336" s="15">
        <f t="shared" si="25"/>
        <v>1</v>
      </c>
      <c r="U336" s="15">
        <f t="shared" si="25"/>
        <v>1</v>
      </c>
      <c r="V336" s="15">
        <f t="shared" si="25"/>
        <v>0</v>
      </c>
      <c r="W336" s="1">
        <f t="shared" si="25"/>
        <v>2.9649999999999999</v>
      </c>
      <c r="X336" s="1">
        <f t="shared" si="25"/>
        <v>1</v>
      </c>
      <c r="Y336" s="1">
        <f t="shared" si="25"/>
        <v>3.0790000000000002</v>
      </c>
      <c r="Z336" s="1">
        <f t="shared" si="25"/>
        <v>1</v>
      </c>
      <c r="AA336" s="1">
        <f t="shared" si="25"/>
        <v>0.95399999999999996</v>
      </c>
      <c r="AB336" s="1">
        <f t="shared" si="25"/>
        <v>0</v>
      </c>
      <c r="AC336" s="1">
        <f t="shared" si="25"/>
        <v>1.2269999999999999</v>
      </c>
      <c r="AD336" s="1">
        <f t="shared" si="25"/>
        <v>1</v>
      </c>
    </row>
    <row r="337" spans="1:45" x14ac:dyDescent="0.25">
      <c r="A337" s="1" t="s">
        <v>303</v>
      </c>
      <c r="B337" s="1">
        <v>2017</v>
      </c>
      <c r="C337" s="14" t="s">
        <v>328</v>
      </c>
      <c r="D337" s="1" t="s">
        <v>325</v>
      </c>
      <c r="E337" s="1" t="s">
        <v>213</v>
      </c>
      <c r="F337" s="1" t="s">
        <v>326</v>
      </c>
      <c r="G337" s="15" t="s">
        <v>49</v>
      </c>
      <c r="H337" s="8" t="s">
        <v>50</v>
      </c>
      <c r="I337" s="1" t="s">
        <v>83</v>
      </c>
      <c r="J337" s="1" t="s">
        <v>108</v>
      </c>
      <c r="K337" s="1"/>
      <c r="L337" s="15"/>
      <c r="M337" s="15" t="s">
        <v>56</v>
      </c>
      <c r="N337" s="1">
        <f t="shared" si="25"/>
        <v>5.1999999999999991E-2</v>
      </c>
      <c r="O337" s="1">
        <f t="shared" si="25"/>
        <v>0.79399999999999993</v>
      </c>
      <c r="P337" s="1">
        <f t="shared" si="25"/>
        <v>3.0070000000000001</v>
      </c>
      <c r="Q337" s="1">
        <f t="shared" si="25"/>
        <v>2.9550000000000001</v>
      </c>
      <c r="R337" s="1">
        <f t="shared" si="25"/>
        <v>0.74199999999999999</v>
      </c>
      <c r="S337" s="1">
        <f t="shared" si="25"/>
        <v>2.2130000000000001</v>
      </c>
      <c r="T337" s="15">
        <f t="shared" si="25"/>
        <v>1</v>
      </c>
      <c r="U337" s="15">
        <f t="shared" si="25"/>
        <v>1</v>
      </c>
      <c r="V337" s="15">
        <f t="shared" si="25"/>
        <v>0</v>
      </c>
      <c r="W337" s="1">
        <f t="shared" si="25"/>
        <v>2.4669999999999996</v>
      </c>
      <c r="X337" s="1">
        <f t="shared" si="25"/>
        <v>1</v>
      </c>
      <c r="Y337" s="1">
        <f t="shared" si="25"/>
        <v>2.9050000000000002</v>
      </c>
      <c r="Z337" s="1">
        <f t="shared" si="25"/>
        <v>1</v>
      </c>
      <c r="AA337" s="1">
        <f t="shared" si="25"/>
        <v>0.65499999999999992</v>
      </c>
      <c r="AB337" s="1">
        <f t="shared" si="25"/>
        <v>0</v>
      </c>
      <c r="AC337" s="1">
        <f t="shared" si="25"/>
        <v>0.48300000000000004</v>
      </c>
      <c r="AD337" s="1">
        <f t="shared" si="25"/>
        <v>0</v>
      </c>
    </row>
    <row r="338" spans="1:45" x14ac:dyDescent="0.25">
      <c r="A338" s="1" t="s">
        <v>303</v>
      </c>
      <c r="B338" s="1">
        <v>2017</v>
      </c>
      <c r="C338" s="14" t="s">
        <v>330</v>
      </c>
      <c r="D338" s="1" t="s">
        <v>325</v>
      </c>
      <c r="E338" s="1" t="s">
        <v>213</v>
      </c>
      <c r="F338" s="1" t="s">
        <v>326</v>
      </c>
      <c r="G338" s="15" t="s">
        <v>49</v>
      </c>
      <c r="H338" s="8" t="s">
        <v>50</v>
      </c>
      <c r="I338" s="1" t="s">
        <v>83</v>
      </c>
      <c r="J338" s="1" t="s">
        <v>108</v>
      </c>
      <c r="K338" s="1"/>
      <c r="L338" s="15"/>
      <c r="M338" s="15" t="s">
        <v>56</v>
      </c>
      <c r="N338" s="1">
        <f t="shared" si="25"/>
        <v>8.2000000000000003E-2</v>
      </c>
      <c r="O338" s="1">
        <f t="shared" si="25"/>
        <v>2.956</v>
      </c>
      <c r="P338" s="1">
        <f t="shared" si="25"/>
        <v>3.1259999999999999</v>
      </c>
      <c r="Q338" s="1">
        <f t="shared" si="25"/>
        <v>3.044</v>
      </c>
      <c r="R338" s="1">
        <f t="shared" si="25"/>
        <v>2.8740000000000001</v>
      </c>
      <c r="S338" s="1">
        <f t="shared" si="25"/>
        <v>0.16999999999999993</v>
      </c>
      <c r="T338" s="15">
        <f t="shared" si="25"/>
        <v>1</v>
      </c>
      <c r="U338" s="15">
        <f t="shared" si="25"/>
        <v>0</v>
      </c>
      <c r="V338" s="15">
        <f t="shared" si="25"/>
        <v>0</v>
      </c>
      <c r="W338" s="1">
        <f t="shared" si="25"/>
        <v>2.9209999999999998</v>
      </c>
      <c r="X338" s="1">
        <f t="shared" si="25"/>
        <v>1</v>
      </c>
      <c r="Y338" s="1">
        <f t="shared" si="25"/>
        <v>3.0590000000000002</v>
      </c>
      <c r="Z338" s="1">
        <f t="shared" si="25"/>
        <v>1</v>
      </c>
      <c r="AA338" s="1">
        <f t="shared" si="25"/>
        <v>1.8009999999999999</v>
      </c>
      <c r="AB338" s="1">
        <f t="shared" si="25"/>
        <v>1</v>
      </c>
      <c r="AC338" s="1">
        <f t="shared" si="25"/>
        <v>2.625</v>
      </c>
      <c r="AD338" s="1">
        <f t="shared" si="25"/>
        <v>1</v>
      </c>
    </row>
    <row r="339" spans="1:45" x14ac:dyDescent="0.25">
      <c r="A339" s="1" t="s">
        <v>303</v>
      </c>
      <c r="B339" s="1">
        <v>2017</v>
      </c>
      <c r="C339" s="14" t="s">
        <v>332</v>
      </c>
      <c r="D339" s="1" t="s">
        <v>325</v>
      </c>
      <c r="E339" s="1" t="s">
        <v>213</v>
      </c>
      <c r="F339" s="1" t="s">
        <v>326</v>
      </c>
      <c r="G339" s="15" t="s">
        <v>49</v>
      </c>
      <c r="H339" s="8" t="s">
        <v>50</v>
      </c>
      <c r="I339" s="1" t="s">
        <v>83</v>
      </c>
      <c r="J339" s="1" t="s">
        <v>108</v>
      </c>
      <c r="K339" s="1"/>
      <c r="L339" s="15"/>
      <c r="M339" s="15" t="s">
        <v>56</v>
      </c>
      <c r="N339" s="1">
        <f t="shared" si="25"/>
        <v>4.3000000000000003E-2</v>
      </c>
      <c r="O339" s="1">
        <f t="shared" si="25"/>
        <v>2.2070000000000003</v>
      </c>
      <c r="P339" s="1">
        <f t="shared" si="25"/>
        <v>3.0170000000000003</v>
      </c>
      <c r="Q339" s="1">
        <f t="shared" si="25"/>
        <v>2.9740000000000002</v>
      </c>
      <c r="R339" s="1">
        <f t="shared" si="25"/>
        <v>2.1640000000000001</v>
      </c>
      <c r="S339" s="1">
        <f t="shared" si="25"/>
        <v>0.81</v>
      </c>
      <c r="T339" s="15">
        <f t="shared" si="25"/>
        <v>1</v>
      </c>
      <c r="U339" s="15">
        <f t="shared" si="25"/>
        <v>1</v>
      </c>
      <c r="V339" s="15">
        <f t="shared" si="25"/>
        <v>0</v>
      </c>
      <c r="W339" s="1">
        <f t="shared" si="25"/>
        <v>2.7839999999999998</v>
      </c>
      <c r="X339" s="1">
        <f t="shared" si="25"/>
        <v>1</v>
      </c>
      <c r="Y339" s="1">
        <f t="shared" si="25"/>
        <v>3.1140000000000003</v>
      </c>
      <c r="Z339" s="1">
        <f t="shared" si="25"/>
        <v>1</v>
      </c>
      <c r="AA339" s="1">
        <f t="shared" si="25"/>
        <v>0.17099999999999999</v>
      </c>
      <c r="AB339" s="1">
        <f t="shared" si="25"/>
        <v>0</v>
      </c>
      <c r="AC339" s="1">
        <f t="shared" si="25"/>
        <v>1.21</v>
      </c>
      <c r="AD339" s="1">
        <f t="shared" si="25"/>
        <v>1</v>
      </c>
    </row>
    <row r="340" spans="1:45" x14ac:dyDescent="0.25">
      <c r="A340" s="1" t="s">
        <v>303</v>
      </c>
      <c r="B340" s="1">
        <v>2017</v>
      </c>
      <c r="C340" s="14" t="s">
        <v>351</v>
      </c>
      <c r="D340" s="1" t="s">
        <v>325</v>
      </c>
      <c r="E340" s="1" t="s">
        <v>213</v>
      </c>
      <c r="F340" s="1" t="s">
        <v>326</v>
      </c>
      <c r="G340" s="15" t="s">
        <v>49</v>
      </c>
      <c r="H340" s="8" t="s">
        <v>50</v>
      </c>
      <c r="I340" s="1" t="s">
        <v>83</v>
      </c>
      <c r="J340" s="1" t="s">
        <v>108</v>
      </c>
      <c r="K340" s="1"/>
      <c r="L340" s="15"/>
      <c r="M340" s="15" t="s">
        <v>56</v>
      </c>
      <c r="N340" s="1">
        <f t="shared" si="25"/>
        <v>7.400000000000001E-2</v>
      </c>
      <c r="O340" s="1">
        <f t="shared" si="25"/>
        <v>2.7</v>
      </c>
      <c r="P340" s="1">
        <f t="shared" si="25"/>
        <v>3.3149999999999999</v>
      </c>
      <c r="Q340" s="1">
        <f t="shared" si="25"/>
        <v>3.2410000000000001</v>
      </c>
      <c r="R340" s="1">
        <f t="shared" si="25"/>
        <v>2.6260000000000003</v>
      </c>
      <c r="S340" s="1">
        <f t="shared" si="25"/>
        <v>0.61499999999999977</v>
      </c>
      <c r="T340" s="15">
        <f t="shared" si="25"/>
        <v>1</v>
      </c>
      <c r="U340" s="15">
        <f t="shared" si="25"/>
        <v>1</v>
      </c>
      <c r="V340" s="15">
        <f t="shared" si="25"/>
        <v>0</v>
      </c>
      <c r="W340" s="1">
        <f t="shared" si="25"/>
        <v>2.9830000000000001</v>
      </c>
      <c r="X340" s="1">
        <f t="shared" si="25"/>
        <v>1</v>
      </c>
      <c r="Y340" s="1">
        <f t="shared" si="25"/>
        <v>2.8680000000000003</v>
      </c>
      <c r="Z340" s="1">
        <f t="shared" si="25"/>
        <v>1</v>
      </c>
      <c r="AA340" s="1">
        <f t="shared" si="25"/>
        <v>1.038</v>
      </c>
      <c r="AB340" s="1">
        <f t="shared" si="25"/>
        <v>0</v>
      </c>
      <c r="AC340" s="1">
        <f t="shared" si="25"/>
        <v>1.0029999999999999</v>
      </c>
      <c r="AD340" s="1">
        <f t="shared" si="25"/>
        <v>1</v>
      </c>
    </row>
    <row r="341" spans="1:45" x14ac:dyDescent="0.25">
      <c r="A341" s="1" t="s">
        <v>303</v>
      </c>
      <c r="B341" s="1">
        <v>2017</v>
      </c>
      <c r="C341" s="14" t="s">
        <v>304</v>
      </c>
      <c r="D341" s="1" t="s">
        <v>203</v>
      </c>
      <c r="E341" s="1" t="s">
        <v>204</v>
      </c>
      <c r="F341" s="1" t="s">
        <v>48</v>
      </c>
      <c r="G341" s="15" t="s">
        <v>205</v>
      </c>
      <c r="H341" s="7" t="s">
        <v>50</v>
      </c>
      <c r="I341" s="1" t="s">
        <v>83</v>
      </c>
      <c r="J341" s="1" t="s">
        <v>116</v>
      </c>
      <c r="K341" s="1"/>
      <c r="L341" s="15"/>
      <c r="M341" s="15" t="s">
        <v>56</v>
      </c>
      <c r="N341" s="1">
        <f t="shared" ref="N341:AD355" si="26">+N326</f>
        <v>3.6999999999999991E-2</v>
      </c>
      <c r="O341" s="1">
        <f t="shared" si="26"/>
        <v>3.012</v>
      </c>
      <c r="P341" s="1">
        <f t="shared" si="26"/>
        <v>3.101</v>
      </c>
      <c r="Q341" s="1">
        <f t="shared" si="26"/>
        <v>3.0640000000000001</v>
      </c>
      <c r="R341" s="1">
        <f t="shared" si="26"/>
        <v>2.9750000000000001</v>
      </c>
      <c r="S341" s="1">
        <f t="shared" si="26"/>
        <v>8.8999999999999968E-2</v>
      </c>
      <c r="T341" s="15">
        <f t="shared" si="26"/>
        <v>1</v>
      </c>
      <c r="U341" s="15">
        <f t="shared" si="26"/>
        <v>0</v>
      </c>
      <c r="V341" s="15">
        <f t="shared" si="26"/>
        <v>0</v>
      </c>
      <c r="W341" s="1">
        <f t="shared" si="26"/>
        <v>2.9010000000000002</v>
      </c>
      <c r="X341" s="1">
        <f t="shared" si="26"/>
        <v>1</v>
      </c>
      <c r="Y341" s="1">
        <f t="shared" si="26"/>
        <v>2.6109999999999998</v>
      </c>
      <c r="Z341" s="1">
        <f t="shared" si="26"/>
        <v>1</v>
      </c>
      <c r="AA341" s="1">
        <f t="shared" si="26"/>
        <v>2.1760000000000002</v>
      </c>
      <c r="AB341" s="1">
        <f t="shared" si="26"/>
        <v>1</v>
      </c>
      <c r="AC341" s="1">
        <f t="shared" si="26"/>
        <v>0.89100000000000001</v>
      </c>
      <c r="AD341" s="1">
        <f t="shared" si="26"/>
        <v>1</v>
      </c>
      <c r="AH341" s="1">
        <v>5135</v>
      </c>
      <c r="AI341" s="1">
        <v>12</v>
      </c>
      <c r="AJ341" s="1" t="s">
        <v>55</v>
      </c>
      <c r="AK341" s="1">
        <v>25</v>
      </c>
      <c r="AL341" s="1" t="s">
        <v>55</v>
      </c>
      <c r="AM341" s="1" t="s">
        <v>55</v>
      </c>
      <c r="AN341" s="1">
        <v>11</v>
      </c>
      <c r="AO341" s="1" t="s">
        <v>55</v>
      </c>
      <c r="AP341" s="1" t="s">
        <v>55</v>
      </c>
      <c r="AQ341" s="1">
        <v>15</v>
      </c>
      <c r="AR341" s="1" t="s">
        <v>55</v>
      </c>
      <c r="AS341" s="1" t="s">
        <v>55</v>
      </c>
    </row>
    <row r="342" spans="1:45" x14ac:dyDescent="0.25">
      <c r="A342" s="1" t="s">
        <v>303</v>
      </c>
      <c r="B342" s="1">
        <v>2017</v>
      </c>
      <c r="C342" s="14" t="s">
        <v>306</v>
      </c>
      <c r="D342" s="1" t="s">
        <v>203</v>
      </c>
      <c r="E342" s="1" t="s">
        <v>204</v>
      </c>
      <c r="F342" s="1" t="s">
        <v>48</v>
      </c>
      <c r="G342" s="15" t="s">
        <v>205</v>
      </c>
      <c r="H342" s="7" t="s">
        <v>50</v>
      </c>
      <c r="I342" s="1" t="s">
        <v>83</v>
      </c>
      <c r="J342" s="1" t="s">
        <v>116</v>
      </c>
      <c r="K342" s="1"/>
      <c r="L342" s="15"/>
      <c r="M342" s="15" t="s">
        <v>56</v>
      </c>
      <c r="N342" s="1">
        <f t="shared" si="26"/>
        <v>9.7000000000000003E-2</v>
      </c>
      <c r="O342" s="1">
        <f t="shared" si="26"/>
        <v>1.7469999999999999</v>
      </c>
      <c r="P342" s="1">
        <f t="shared" si="26"/>
        <v>3.274</v>
      </c>
      <c r="Q342" s="1">
        <f t="shared" si="26"/>
        <v>3.177</v>
      </c>
      <c r="R342" s="1">
        <f t="shared" si="26"/>
        <v>1.65</v>
      </c>
      <c r="S342" s="1">
        <f t="shared" si="26"/>
        <v>1.5270000000000001</v>
      </c>
      <c r="T342" s="15">
        <f t="shared" si="26"/>
        <v>1</v>
      </c>
      <c r="U342" s="15">
        <f t="shared" si="26"/>
        <v>1</v>
      </c>
      <c r="V342" s="15">
        <f t="shared" si="26"/>
        <v>0</v>
      </c>
      <c r="W342" s="1">
        <f t="shared" si="26"/>
        <v>2.9809999999999999</v>
      </c>
      <c r="X342" s="1">
        <f t="shared" si="26"/>
        <v>1</v>
      </c>
      <c r="Y342" s="1">
        <f t="shared" si="26"/>
        <v>2.5110000000000001</v>
      </c>
      <c r="Z342" s="1">
        <f t="shared" si="26"/>
        <v>1</v>
      </c>
      <c r="AA342" s="1">
        <f t="shared" si="26"/>
        <v>0.54699999999999993</v>
      </c>
      <c r="AB342" s="1">
        <f t="shared" si="26"/>
        <v>0</v>
      </c>
      <c r="AC342" s="1">
        <f t="shared" si="26"/>
        <v>2.0330000000000004</v>
      </c>
      <c r="AD342" s="1">
        <f t="shared" si="26"/>
        <v>1</v>
      </c>
      <c r="AH342" s="1">
        <v>7428</v>
      </c>
      <c r="AI342" s="1">
        <v>4</v>
      </c>
      <c r="AJ342" s="1" t="s">
        <v>56</v>
      </c>
      <c r="AK342" s="1">
        <v>13</v>
      </c>
      <c r="AL342" s="1" t="s">
        <v>55</v>
      </c>
      <c r="AM342" s="1" t="s">
        <v>55</v>
      </c>
      <c r="AN342" s="1">
        <v>8</v>
      </c>
      <c r="AO342" s="1" t="s">
        <v>55</v>
      </c>
      <c r="AP342" s="1" t="s">
        <v>56</v>
      </c>
      <c r="AQ342" s="1">
        <v>7</v>
      </c>
      <c r="AR342" s="1" t="s">
        <v>55</v>
      </c>
      <c r="AS342" s="1" t="s">
        <v>56</v>
      </c>
    </row>
    <row r="343" spans="1:45" x14ac:dyDescent="0.25">
      <c r="A343" s="1" t="s">
        <v>303</v>
      </c>
      <c r="B343" s="1">
        <v>2017</v>
      </c>
      <c r="C343" s="14" t="s">
        <v>308</v>
      </c>
      <c r="D343" s="1" t="s">
        <v>203</v>
      </c>
      <c r="E343" s="1" t="s">
        <v>204</v>
      </c>
      <c r="F343" s="1" t="s">
        <v>48</v>
      </c>
      <c r="G343" s="15" t="s">
        <v>205</v>
      </c>
      <c r="H343" s="7" t="s">
        <v>50</v>
      </c>
      <c r="I343" s="1" t="s">
        <v>83</v>
      </c>
      <c r="J343" s="1" t="s">
        <v>116</v>
      </c>
      <c r="K343" s="1"/>
      <c r="L343" s="15"/>
      <c r="M343" s="15" t="s">
        <v>56</v>
      </c>
      <c r="N343" s="1">
        <f t="shared" si="26"/>
        <v>0.11599999999999999</v>
      </c>
      <c r="O343" s="1">
        <f t="shared" si="26"/>
        <v>2.1800000000000002</v>
      </c>
      <c r="P343" s="1">
        <f t="shared" si="26"/>
        <v>3.2749999999999999</v>
      </c>
      <c r="Q343" s="1">
        <f t="shared" si="26"/>
        <v>3.1589999999999998</v>
      </c>
      <c r="R343" s="1">
        <f t="shared" si="26"/>
        <v>2.0640000000000001</v>
      </c>
      <c r="S343" s="1">
        <f t="shared" si="26"/>
        <v>1.0949999999999998</v>
      </c>
      <c r="T343" s="15">
        <f t="shared" si="26"/>
        <v>1</v>
      </c>
      <c r="U343" s="15">
        <f t="shared" si="26"/>
        <v>1</v>
      </c>
      <c r="V343" s="15">
        <f t="shared" si="26"/>
        <v>0</v>
      </c>
      <c r="W343" s="1">
        <f t="shared" si="26"/>
        <v>3.2079999999999997</v>
      </c>
      <c r="X343" s="1">
        <f t="shared" si="26"/>
        <v>1</v>
      </c>
      <c r="Y343" s="1">
        <f t="shared" si="26"/>
        <v>2.5179999999999998</v>
      </c>
      <c r="Z343" s="1">
        <f t="shared" si="26"/>
        <v>1</v>
      </c>
      <c r="AA343" s="1">
        <f t="shared" si="26"/>
        <v>0.52799999999999991</v>
      </c>
      <c r="AB343" s="1">
        <f t="shared" si="26"/>
        <v>0</v>
      </c>
      <c r="AC343" s="1">
        <f t="shared" si="26"/>
        <v>1.1300000000000001</v>
      </c>
      <c r="AD343" s="1">
        <f t="shared" si="26"/>
        <v>1</v>
      </c>
      <c r="AH343" s="1">
        <v>6822</v>
      </c>
      <c r="AI343" s="1">
        <v>6</v>
      </c>
      <c r="AJ343" s="1" t="s">
        <v>55</v>
      </c>
      <c r="AK343" s="1">
        <v>14</v>
      </c>
      <c r="AL343" s="1" t="s">
        <v>55</v>
      </c>
      <c r="AM343" s="1" t="s">
        <v>55</v>
      </c>
      <c r="AN343" s="1">
        <v>3</v>
      </c>
      <c r="AO343" s="1" t="s">
        <v>55</v>
      </c>
      <c r="AP343" s="1" t="s">
        <v>56</v>
      </c>
      <c r="AQ343" s="1">
        <v>4</v>
      </c>
      <c r="AR343" s="1" t="s">
        <v>55</v>
      </c>
      <c r="AS343" s="1" t="s">
        <v>56</v>
      </c>
    </row>
    <row r="344" spans="1:45" x14ac:dyDescent="0.25">
      <c r="A344" s="1" t="s">
        <v>303</v>
      </c>
      <c r="B344" s="1">
        <v>2017</v>
      </c>
      <c r="C344" s="14" t="s">
        <v>310</v>
      </c>
      <c r="D344" s="1" t="s">
        <v>203</v>
      </c>
      <c r="E344" s="1" t="s">
        <v>204</v>
      </c>
      <c r="F344" s="1" t="s">
        <v>48</v>
      </c>
      <c r="G344" s="15" t="s">
        <v>205</v>
      </c>
      <c r="H344" s="7" t="s">
        <v>50</v>
      </c>
      <c r="I344" s="1" t="s">
        <v>83</v>
      </c>
      <c r="J344" s="1" t="s">
        <v>116</v>
      </c>
      <c r="K344" s="1"/>
      <c r="L344" s="15"/>
      <c r="M344" s="15" t="s">
        <v>56</v>
      </c>
      <c r="N344" s="1">
        <f t="shared" si="26"/>
        <v>0.129</v>
      </c>
      <c r="O344" s="1">
        <f t="shared" si="26"/>
        <v>2.867</v>
      </c>
      <c r="P344" s="1">
        <f t="shared" si="26"/>
        <v>2.976</v>
      </c>
      <c r="Q344" s="1">
        <f t="shared" si="26"/>
        <v>2.847</v>
      </c>
      <c r="R344" s="1">
        <f t="shared" si="26"/>
        <v>2.738</v>
      </c>
      <c r="S344" s="1">
        <f t="shared" si="26"/>
        <v>0.10899999999999999</v>
      </c>
      <c r="T344" s="15">
        <f t="shared" si="26"/>
        <v>1</v>
      </c>
      <c r="U344" s="15">
        <f t="shared" si="26"/>
        <v>0</v>
      </c>
      <c r="V344" s="15">
        <f t="shared" si="26"/>
        <v>0</v>
      </c>
      <c r="W344" s="1">
        <f t="shared" si="26"/>
        <v>2.605</v>
      </c>
      <c r="X344" s="1">
        <f t="shared" si="26"/>
        <v>1</v>
      </c>
      <c r="Y344" s="1">
        <f t="shared" si="26"/>
        <v>3.1870000000000003</v>
      </c>
      <c r="Z344" s="1">
        <f t="shared" si="26"/>
        <v>1</v>
      </c>
      <c r="AA344" s="1">
        <f t="shared" si="26"/>
        <v>3.0409999999999999</v>
      </c>
      <c r="AB344" s="1">
        <f t="shared" si="26"/>
        <v>1</v>
      </c>
      <c r="AC344" s="1">
        <f t="shared" si="26"/>
        <v>2.9629999999999996</v>
      </c>
      <c r="AD344" s="1">
        <f t="shared" si="26"/>
        <v>1</v>
      </c>
      <c r="AH344" s="1">
        <v>6020</v>
      </c>
      <c r="AI344" s="1">
        <v>11</v>
      </c>
      <c r="AJ344" s="1" t="s">
        <v>55</v>
      </c>
      <c r="AK344" s="1">
        <v>25</v>
      </c>
      <c r="AL344" s="1" t="s">
        <v>55</v>
      </c>
      <c r="AM344" s="1" t="s">
        <v>55</v>
      </c>
      <c r="AN344" s="1">
        <v>16</v>
      </c>
      <c r="AO344" s="1" t="s">
        <v>55</v>
      </c>
      <c r="AP344" s="1" t="s">
        <v>55</v>
      </c>
      <c r="AQ344" s="1">
        <v>14</v>
      </c>
      <c r="AR344" s="1" t="s">
        <v>55</v>
      </c>
      <c r="AS344" s="1" t="s">
        <v>55</v>
      </c>
    </row>
    <row r="345" spans="1:45" x14ac:dyDescent="0.25">
      <c r="A345" s="1" t="s">
        <v>303</v>
      </c>
      <c r="B345" s="1">
        <v>2017</v>
      </c>
      <c r="C345" s="14" t="s">
        <v>312</v>
      </c>
      <c r="D345" s="1" t="s">
        <v>203</v>
      </c>
      <c r="E345" s="1" t="s">
        <v>204</v>
      </c>
      <c r="F345" s="1" t="s">
        <v>48</v>
      </c>
      <c r="G345" s="15" t="s">
        <v>205</v>
      </c>
      <c r="H345" s="7" t="s">
        <v>50</v>
      </c>
      <c r="I345" s="1" t="s">
        <v>83</v>
      </c>
      <c r="J345" s="1" t="s">
        <v>116</v>
      </c>
      <c r="K345" s="1"/>
      <c r="L345" s="15"/>
      <c r="M345" s="15" t="s">
        <v>56</v>
      </c>
      <c r="N345" s="1">
        <f t="shared" si="26"/>
        <v>4.4999999999999998E-2</v>
      </c>
      <c r="O345" s="1">
        <f t="shared" si="26"/>
        <v>2.7679999999999998</v>
      </c>
      <c r="P345" s="1">
        <f t="shared" si="26"/>
        <v>2.8969999999999998</v>
      </c>
      <c r="Q345" s="1">
        <f t="shared" si="26"/>
        <v>2.8519999999999999</v>
      </c>
      <c r="R345" s="1">
        <f t="shared" si="26"/>
        <v>2.7229999999999999</v>
      </c>
      <c r="S345" s="1">
        <f t="shared" si="26"/>
        <v>0.129</v>
      </c>
      <c r="T345" s="15">
        <f t="shared" si="26"/>
        <v>1</v>
      </c>
      <c r="U345" s="15">
        <f t="shared" si="26"/>
        <v>0</v>
      </c>
      <c r="V345" s="15">
        <f t="shared" si="26"/>
        <v>0</v>
      </c>
      <c r="W345" s="1">
        <f t="shared" si="26"/>
        <v>2.9179999999999997</v>
      </c>
      <c r="X345" s="1">
        <f t="shared" si="26"/>
        <v>1</v>
      </c>
      <c r="Y345" s="1">
        <f t="shared" si="26"/>
        <v>2.97</v>
      </c>
      <c r="Z345" s="1">
        <f t="shared" si="26"/>
        <v>1</v>
      </c>
      <c r="AA345" s="1">
        <f t="shared" si="26"/>
        <v>2.85</v>
      </c>
      <c r="AB345" s="1">
        <f t="shared" si="26"/>
        <v>1</v>
      </c>
      <c r="AC345" s="1">
        <f t="shared" si="26"/>
        <v>3.08</v>
      </c>
      <c r="AD345" s="1">
        <f t="shared" si="26"/>
        <v>1</v>
      </c>
      <c r="AH345" s="1">
        <v>9630</v>
      </c>
      <c r="AI345" s="1">
        <v>6</v>
      </c>
      <c r="AJ345" s="1" t="s">
        <v>55</v>
      </c>
      <c r="AK345" s="1">
        <v>14</v>
      </c>
      <c r="AL345" s="1" t="s">
        <v>55</v>
      </c>
      <c r="AM345" s="1" t="s">
        <v>55</v>
      </c>
      <c r="AN345" s="1">
        <v>10</v>
      </c>
      <c r="AO345" s="1" t="s">
        <v>55</v>
      </c>
      <c r="AP345" s="1" t="s">
        <v>56</v>
      </c>
      <c r="AQ345" s="1">
        <v>10</v>
      </c>
      <c r="AR345" s="1" t="s">
        <v>55</v>
      </c>
      <c r="AS345" s="1" t="s">
        <v>56</v>
      </c>
    </row>
    <row r="346" spans="1:45" x14ac:dyDescent="0.25">
      <c r="A346" s="1" t="s">
        <v>303</v>
      </c>
      <c r="B346" s="1">
        <v>2017</v>
      </c>
      <c r="C346" s="14" t="s">
        <v>314</v>
      </c>
      <c r="D346" s="1" t="s">
        <v>212</v>
      </c>
      <c r="E346" s="1" t="s">
        <v>213</v>
      </c>
      <c r="F346" s="1" t="s">
        <v>48</v>
      </c>
      <c r="G346" s="15" t="s">
        <v>205</v>
      </c>
      <c r="H346" s="7" t="s">
        <v>50</v>
      </c>
      <c r="I346" s="1" t="s">
        <v>83</v>
      </c>
      <c r="J346" s="1" t="s">
        <v>116</v>
      </c>
      <c r="K346" s="1"/>
      <c r="L346" s="15"/>
      <c r="M346" s="15" t="s">
        <v>56</v>
      </c>
      <c r="N346" s="1">
        <f t="shared" si="26"/>
        <v>0.25700000000000001</v>
      </c>
      <c r="O346" s="1">
        <f t="shared" si="26"/>
        <v>2.113</v>
      </c>
      <c r="P346" s="1">
        <f t="shared" si="26"/>
        <v>3.1430000000000002</v>
      </c>
      <c r="Q346" s="1">
        <f t="shared" si="26"/>
        <v>2.8860000000000001</v>
      </c>
      <c r="R346" s="1">
        <f t="shared" si="26"/>
        <v>1.8559999999999999</v>
      </c>
      <c r="S346" s="1">
        <f t="shared" si="26"/>
        <v>1.0300000000000002</v>
      </c>
      <c r="T346" s="15">
        <f t="shared" si="26"/>
        <v>1</v>
      </c>
      <c r="U346" s="15">
        <f t="shared" si="26"/>
        <v>1</v>
      </c>
      <c r="V346" s="15">
        <f t="shared" si="26"/>
        <v>0</v>
      </c>
      <c r="W346" s="1">
        <f t="shared" si="26"/>
        <v>3.1789999999999998</v>
      </c>
      <c r="X346" s="1">
        <f t="shared" si="26"/>
        <v>1</v>
      </c>
      <c r="Y346" s="1">
        <f t="shared" si="26"/>
        <v>3.0430000000000001</v>
      </c>
      <c r="Z346" s="1">
        <f t="shared" si="26"/>
        <v>1</v>
      </c>
      <c r="AA346" s="1">
        <f t="shared" si="26"/>
        <v>3.1040000000000001</v>
      </c>
      <c r="AB346" s="1">
        <f t="shared" si="26"/>
        <v>1</v>
      </c>
      <c r="AC346" s="1">
        <f t="shared" si="26"/>
        <v>3.0180000000000002</v>
      </c>
      <c r="AD346" s="1">
        <f t="shared" si="26"/>
        <v>1</v>
      </c>
      <c r="AH346" s="1">
        <v>9808</v>
      </c>
      <c r="AI346" s="1">
        <v>4</v>
      </c>
      <c r="AJ346" s="1" t="s">
        <v>56</v>
      </c>
      <c r="AK346" s="1">
        <v>14</v>
      </c>
      <c r="AL346" s="1" t="s">
        <v>55</v>
      </c>
      <c r="AM346" s="1" t="s">
        <v>56</v>
      </c>
      <c r="AN346" s="1">
        <v>7</v>
      </c>
      <c r="AO346" s="1" t="s">
        <v>55</v>
      </c>
      <c r="AP346" s="1" t="s">
        <v>56</v>
      </c>
      <c r="AQ346" s="1">
        <v>8</v>
      </c>
      <c r="AR346" s="1" t="s">
        <v>55</v>
      </c>
      <c r="AS346" s="1" t="s">
        <v>56</v>
      </c>
    </row>
    <row r="347" spans="1:45" x14ac:dyDescent="0.25">
      <c r="A347" s="1" t="s">
        <v>303</v>
      </c>
      <c r="B347" s="1">
        <v>2017</v>
      </c>
      <c r="C347" s="14" t="s">
        <v>316</v>
      </c>
      <c r="D347" s="1" t="s">
        <v>212</v>
      </c>
      <c r="E347" s="1" t="s">
        <v>213</v>
      </c>
      <c r="F347" s="1" t="s">
        <v>48</v>
      </c>
      <c r="G347" s="15" t="s">
        <v>205</v>
      </c>
      <c r="H347" s="7" t="s">
        <v>50</v>
      </c>
      <c r="I347" s="1" t="s">
        <v>83</v>
      </c>
      <c r="J347" s="1" t="s">
        <v>116</v>
      </c>
      <c r="K347" s="1"/>
      <c r="L347" s="15"/>
      <c r="M347" s="15" t="s">
        <v>56</v>
      </c>
      <c r="N347" s="1">
        <f t="shared" si="26"/>
        <v>0.67799999999999994</v>
      </c>
      <c r="O347" s="1">
        <f t="shared" si="26"/>
        <v>2.1179999999999999</v>
      </c>
      <c r="P347" s="1">
        <f t="shared" si="26"/>
        <v>2.9169999999999998</v>
      </c>
      <c r="Q347" s="1">
        <f t="shared" si="26"/>
        <v>2.2389999999999999</v>
      </c>
      <c r="R347" s="1">
        <f t="shared" si="26"/>
        <v>1.44</v>
      </c>
      <c r="S347" s="1">
        <f t="shared" si="26"/>
        <v>0.79899999999999993</v>
      </c>
      <c r="T347" s="15">
        <f t="shared" si="26"/>
        <v>1</v>
      </c>
      <c r="U347" s="15">
        <f t="shared" si="26"/>
        <v>1</v>
      </c>
      <c r="V347" s="15">
        <f t="shared" si="26"/>
        <v>0</v>
      </c>
      <c r="W347" s="1">
        <f t="shared" si="26"/>
        <v>2.992</v>
      </c>
      <c r="X347" s="1">
        <f t="shared" si="26"/>
        <v>1</v>
      </c>
      <c r="Y347" s="1">
        <f t="shared" si="26"/>
        <v>3.1360000000000001</v>
      </c>
      <c r="Z347" s="1">
        <f t="shared" si="26"/>
        <v>1</v>
      </c>
      <c r="AA347" s="1">
        <f t="shared" si="26"/>
        <v>2.91</v>
      </c>
      <c r="AB347" s="1">
        <f t="shared" si="26"/>
        <v>1</v>
      </c>
      <c r="AC347" s="1">
        <f t="shared" si="26"/>
        <v>3.0420000000000003</v>
      </c>
      <c r="AD347" s="1">
        <f t="shared" si="26"/>
        <v>1</v>
      </c>
      <c r="AH347" s="1">
        <v>6339</v>
      </c>
      <c r="AI347" s="1">
        <v>4</v>
      </c>
      <c r="AJ347" s="1" t="s">
        <v>56</v>
      </c>
      <c r="AK347" s="1">
        <v>15</v>
      </c>
      <c r="AL347" s="1" t="s">
        <v>55</v>
      </c>
      <c r="AM347" s="1" t="s">
        <v>56</v>
      </c>
      <c r="AN347" s="1">
        <v>3</v>
      </c>
      <c r="AO347" s="1" t="s">
        <v>55</v>
      </c>
      <c r="AP347" s="1" t="s">
        <v>56</v>
      </c>
      <c r="AQ347" s="1">
        <v>8</v>
      </c>
      <c r="AR347" s="1" t="s">
        <v>55</v>
      </c>
      <c r="AS347" s="1" t="s">
        <v>56</v>
      </c>
    </row>
    <row r="348" spans="1:45" x14ac:dyDescent="0.25">
      <c r="A348" s="1" t="s">
        <v>303</v>
      </c>
      <c r="B348" s="1">
        <v>2017</v>
      </c>
      <c r="C348" s="14" t="s">
        <v>318</v>
      </c>
      <c r="D348" s="1" t="s">
        <v>212</v>
      </c>
      <c r="E348" s="1" t="s">
        <v>213</v>
      </c>
      <c r="F348" s="1" t="s">
        <v>48</v>
      </c>
      <c r="G348" s="15" t="s">
        <v>205</v>
      </c>
      <c r="H348" s="7" t="s">
        <v>50</v>
      </c>
      <c r="I348" s="1" t="s">
        <v>83</v>
      </c>
      <c r="J348" s="1" t="s">
        <v>116</v>
      </c>
      <c r="K348" s="1"/>
      <c r="L348" s="15"/>
      <c r="M348" s="15" t="s">
        <v>56</v>
      </c>
      <c r="N348" s="1">
        <f t="shared" si="26"/>
        <v>0.55999999999999994</v>
      </c>
      <c r="O348" s="1">
        <f t="shared" si="26"/>
        <v>2.9329999999999998</v>
      </c>
      <c r="P348" s="1">
        <f t="shared" si="26"/>
        <v>3.0019999999999998</v>
      </c>
      <c r="Q348" s="1">
        <f t="shared" si="26"/>
        <v>2.4419999999999997</v>
      </c>
      <c r="R348" s="1">
        <f t="shared" si="26"/>
        <v>2.3729999999999998</v>
      </c>
      <c r="S348" s="1">
        <f t="shared" si="26"/>
        <v>6.899999999999995E-2</v>
      </c>
      <c r="T348" s="15">
        <f t="shared" si="26"/>
        <v>1</v>
      </c>
      <c r="U348" s="15">
        <f t="shared" si="26"/>
        <v>0</v>
      </c>
      <c r="V348" s="15">
        <f t="shared" si="26"/>
        <v>0</v>
      </c>
      <c r="W348" s="1">
        <f t="shared" si="26"/>
        <v>3.173</v>
      </c>
      <c r="X348" s="1">
        <f t="shared" si="26"/>
        <v>1</v>
      </c>
      <c r="Y348" s="1">
        <f t="shared" si="26"/>
        <v>3.2370000000000001</v>
      </c>
      <c r="Z348" s="1">
        <f t="shared" si="26"/>
        <v>1</v>
      </c>
      <c r="AA348" s="1">
        <f t="shared" si="26"/>
        <v>2.8570000000000002</v>
      </c>
      <c r="AB348" s="1">
        <f t="shared" si="26"/>
        <v>1</v>
      </c>
      <c r="AC348" s="1">
        <f t="shared" si="26"/>
        <v>2.9459999999999997</v>
      </c>
      <c r="AD348" s="1">
        <f t="shared" si="26"/>
        <v>1</v>
      </c>
      <c r="AH348" s="1">
        <v>9403</v>
      </c>
      <c r="AI348" s="1">
        <v>2</v>
      </c>
      <c r="AJ348" s="1" t="s">
        <v>56</v>
      </c>
      <c r="AK348" s="1">
        <v>12</v>
      </c>
      <c r="AL348" s="1" t="s">
        <v>55</v>
      </c>
      <c r="AM348" s="1" t="s">
        <v>56</v>
      </c>
      <c r="AN348" s="1">
        <v>7</v>
      </c>
      <c r="AO348" s="1" t="s">
        <v>55</v>
      </c>
      <c r="AP348" s="1" t="s">
        <v>56</v>
      </c>
      <c r="AQ348" s="1">
        <v>11</v>
      </c>
      <c r="AR348" s="1" t="s">
        <v>55</v>
      </c>
      <c r="AS348" s="1" t="s">
        <v>55</v>
      </c>
    </row>
    <row r="349" spans="1:45" x14ac:dyDescent="0.25">
      <c r="A349" s="1" t="s">
        <v>303</v>
      </c>
      <c r="B349" s="1">
        <v>2017</v>
      </c>
      <c r="C349" s="14" t="s">
        <v>320</v>
      </c>
      <c r="D349" s="1" t="s">
        <v>212</v>
      </c>
      <c r="E349" s="1" t="s">
        <v>213</v>
      </c>
      <c r="F349" s="1" t="s">
        <v>48</v>
      </c>
      <c r="G349" s="15" t="s">
        <v>205</v>
      </c>
      <c r="H349" s="7" t="s">
        <v>50</v>
      </c>
      <c r="I349" s="1" t="s">
        <v>83</v>
      </c>
      <c r="J349" s="1" t="s">
        <v>116</v>
      </c>
      <c r="K349" s="1"/>
      <c r="L349" s="15"/>
      <c r="M349" s="15" t="s">
        <v>56</v>
      </c>
      <c r="N349" s="1">
        <f t="shared" si="26"/>
        <v>3.2999999999999995E-2</v>
      </c>
      <c r="O349" s="1">
        <f t="shared" si="26"/>
        <v>0.64100000000000001</v>
      </c>
      <c r="P349" s="1">
        <f t="shared" si="26"/>
        <v>2.5209999999999999</v>
      </c>
      <c r="Q349" s="1">
        <f t="shared" si="26"/>
        <v>2.488</v>
      </c>
      <c r="R349" s="1">
        <f t="shared" si="26"/>
        <v>0.60799999999999998</v>
      </c>
      <c r="S349" s="1">
        <f t="shared" si="26"/>
        <v>1.88</v>
      </c>
      <c r="T349" s="15">
        <f t="shared" si="26"/>
        <v>1</v>
      </c>
      <c r="U349" s="15">
        <f t="shared" si="26"/>
        <v>1</v>
      </c>
      <c r="V349" s="15">
        <f t="shared" si="26"/>
        <v>0</v>
      </c>
      <c r="W349" s="1">
        <f t="shared" si="26"/>
        <v>3.1819999999999999</v>
      </c>
      <c r="X349" s="1">
        <f t="shared" si="26"/>
        <v>1</v>
      </c>
      <c r="Y349" s="1">
        <f t="shared" si="26"/>
        <v>0.94499999999999995</v>
      </c>
      <c r="Z349" s="1">
        <f t="shared" si="26"/>
        <v>1</v>
      </c>
      <c r="AA349" s="1">
        <f t="shared" si="26"/>
        <v>0.19</v>
      </c>
      <c r="AB349" s="1">
        <f t="shared" si="26"/>
        <v>0</v>
      </c>
      <c r="AC349" s="1">
        <f t="shared" si="26"/>
        <v>0.44400000000000001</v>
      </c>
      <c r="AD349" s="1">
        <f t="shared" si="26"/>
        <v>0</v>
      </c>
      <c r="AH349" s="1">
        <v>4665</v>
      </c>
      <c r="AI349" s="1">
        <v>8</v>
      </c>
      <c r="AJ349" s="1" t="s">
        <v>55</v>
      </c>
      <c r="AK349" s="1">
        <v>26</v>
      </c>
      <c r="AL349" s="1" t="s">
        <v>55</v>
      </c>
      <c r="AM349" s="1" t="s">
        <v>56</v>
      </c>
      <c r="AN349" s="1">
        <v>9</v>
      </c>
      <c r="AO349" s="1" t="s">
        <v>55</v>
      </c>
      <c r="AP349" s="1" t="s">
        <v>56</v>
      </c>
      <c r="AQ349" s="1">
        <v>10</v>
      </c>
      <c r="AR349" s="1" t="s">
        <v>55</v>
      </c>
      <c r="AS349" s="1" t="s">
        <v>56</v>
      </c>
    </row>
    <row r="350" spans="1:45" x14ac:dyDescent="0.25">
      <c r="A350" s="1" t="s">
        <v>303</v>
      </c>
      <c r="B350" s="1">
        <v>2017</v>
      </c>
      <c r="C350" s="14" t="s">
        <v>322</v>
      </c>
      <c r="D350" s="1" t="s">
        <v>212</v>
      </c>
      <c r="E350" s="1" t="s">
        <v>213</v>
      </c>
      <c r="F350" s="1" t="s">
        <v>48</v>
      </c>
      <c r="G350" s="15" t="s">
        <v>205</v>
      </c>
      <c r="H350" s="7" t="s">
        <v>50</v>
      </c>
      <c r="I350" s="1" t="s">
        <v>83</v>
      </c>
      <c r="J350" s="1" t="s">
        <v>116</v>
      </c>
      <c r="K350" s="1"/>
      <c r="L350" s="15"/>
      <c r="M350" s="15" t="s">
        <v>56</v>
      </c>
      <c r="N350" s="1">
        <f t="shared" si="26"/>
        <v>1.0960000000000001</v>
      </c>
      <c r="O350" s="1">
        <f t="shared" si="26"/>
        <v>2.6440000000000001</v>
      </c>
      <c r="P350" s="1">
        <f t="shared" si="26"/>
        <v>3.0539999999999998</v>
      </c>
      <c r="Q350" s="1">
        <f t="shared" si="26"/>
        <v>1.9579999999999997</v>
      </c>
      <c r="R350" s="1">
        <f t="shared" si="26"/>
        <v>1.548</v>
      </c>
      <c r="S350" s="1">
        <f t="shared" si="26"/>
        <v>0.4099999999999997</v>
      </c>
      <c r="T350" s="15">
        <f t="shared" si="26"/>
        <v>1</v>
      </c>
      <c r="U350" s="15">
        <f t="shared" si="26"/>
        <v>1</v>
      </c>
      <c r="V350" s="15">
        <f t="shared" si="26"/>
        <v>0</v>
      </c>
      <c r="W350" s="1">
        <f t="shared" si="26"/>
        <v>3.1309999999999998</v>
      </c>
      <c r="X350" s="1">
        <f t="shared" si="26"/>
        <v>1</v>
      </c>
      <c r="Y350" s="1">
        <f t="shared" si="26"/>
        <v>3.3559999999999999</v>
      </c>
      <c r="Z350" s="1">
        <f t="shared" si="26"/>
        <v>1</v>
      </c>
      <c r="AA350" s="1">
        <f t="shared" si="26"/>
        <v>1.9450000000000001</v>
      </c>
      <c r="AB350" s="1">
        <f t="shared" si="26"/>
        <v>1</v>
      </c>
      <c r="AC350" s="1">
        <f t="shared" si="26"/>
        <v>3.11</v>
      </c>
      <c r="AD350" s="1">
        <f t="shared" si="26"/>
        <v>1</v>
      </c>
      <c r="AH350" s="1">
        <v>197</v>
      </c>
      <c r="AI350" s="1">
        <v>3</v>
      </c>
      <c r="AJ350" s="1" t="s">
        <v>56</v>
      </c>
      <c r="AK350" s="1">
        <v>19</v>
      </c>
      <c r="AL350" s="1" t="s">
        <v>55</v>
      </c>
      <c r="AM350" s="1" t="s">
        <v>56</v>
      </c>
      <c r="AN350" s="1">
        <v>20</v>
      </c>
      <c r="AO350" s="1" t="s">
        <v>55</v>
      </c>
      <c r="AP350" s="1" t="s">
        <v>55</v>
      </c>
      <c r="AQ350" s="1">
        <v>21</v>
      </c>
      <c r="AR350" s="1" t="s">
        <v>55</v>
      </c>
      <c r="AS350" s="1" t="s">
        <v>55</v>
      </c>
    </row>
    <row r="351" spans="1:45" x14ac:dyDescent="0.25">
      <c r="A351" s="1" t="s">
        <v>303</v>
      </c>
      <c r="B351" s="1">
        <v>2017</v>
      </c>
      <c r="C351" s="14" t="s">
        <v>346</v>
      </c>
      <c r="D351" s="1" t="s">
        <v>325</v>
      </c>
      <c r="E351" s="1" t="s">
        <v>213</v>
      </c>
      <c r="F351" s="1" t="s">
        <v>326</v>
      </c>
      <c r="G351" s="15" t="s">
        <v>49</v>
      </c>
      <c r="H351" s="7" t="s">
        <v>50</v>
      </c>
      <c r="I351" s="1" t="s">
        <v>83</v>
      </c>
      <c r="J351" s="1" t="s">
        <v>116</v>
      </c>
      <c r="K351" s="1"/>
      <c r="L351" s="15"/>
      <c r="M351" s="15" t="s">
        <v>56</v>
      </c>
      <c r="N351" s="1">
        <f t="shared" si="26"/>
        <v>5.1999999999999991E-2</v>
      </c>
      <c r="O351" s="1">
        <f t="shared" si="26"/>
        <v>2.3140000000000001</v>
      </c>
      <c r="P351" s="1">
        <f t="shared" si="26"/>
        <v>3.2029999999999998</v>
      </c>
      <c r="Q351" s="1">
        <f t="shared" si="26"/>
        <v>3.1509999999999998</v>
      </c>
      <c r="R351" s="1">
        <f t="shared" si="26"/>
        <v>2.262</v>
      </c>
      <c r="S351" s="1">
        <f t="shared" si="26"/>
        <v>0.88899999999999979</v>
      </c>
      <c r="T351" s="15">
        <f t="shared" si="26"/>
        <v>1</v>
      </c>
      <c r="U351" s="15">
        <f t="shared" si="26"/>
        <v>1</v>
      </c>
      <c r="V351" s="15">
        <f t="shared" si="26"/>
        <v>0</v>
      </c>
      <c r="W351" s="1">
        <f t="shared" si="26"/>
        <v>2.9649999999999999</v>
      </c>
      <c r="X351" s="1">
        <f t="shared" si="26"/>
        <v>1</v>
      </c>
      <c r="Y351" s="1">
        <f t="shared" si="26"/>
        <v>3.0790000000000002</v>
      </c>
      <c r="Z351" s="1">
        <f t="shared" si="26"/>
        <v>1</v>
      </c>
      <c r="AA351" s="1">
        <f t="shared" si="26"/>
        <v>0.95399999999999996</v>
      </c>
      <c r="AB351" s="1">
        <f t="shared" si="26"/>
        <v>0</v>
      </c>
      <c r="AC351" s="1">
        <f t="shared" si="26"/>
        <v>1.2269999999999999</v>
      </c>
      <c r="AD351" s="1">
        <f t="shared" si="26"/>
        <v>1</v>
      </c>
      <c r="AH351" s="1">
        <v>9646</v>
      </c>
      <c r="AI351" s="1">
        <v>2</v>
      </c>
      <c r="AJ351" s="1" t="s">
        <v>56</v>
      </c>
      <c r="AK351" s="1">
        <v>23</v>
      </c>
      <c r="AL351" s="1" t="s">
        <v>55</v>
      </c>
      <c r="AM351" s="1" t="s">
        <v>56</v>
      </c>
      <c r="AN351" s="1">
        <v>9</v>
      </c>
      <c r="AO351" s="1" t="s">
        <v>55</v>
      </c>
      <c r="AP351" s="1" t="s">
        <v>56</v>
      </c>
      <c r="AQ351" s="1">
        <v>8</v>
      </c>
      <c r="AR351" s="1" t="s">
        <v>55</v>
      </c>
      <c r="AS351" s="1" t="s">
        <v>56</v>
      </c>
    </row>
    <row r="352" spans="1:45" x14ac:dyDescent="0.25">
      <c r="A352" s="1" t="s">
        <v>303</v>
      </c>
      <c r="B352" s="1">
        <v>2017</v>
      </c>
      <c r="C352" s="14" t="s">
        <v>328</v>
      </c>
      <c r="D352" s="1" t="s">
        <v>325</v>
      </c>
      <c r="E352" s="1" t="s">
        <v>213</v>
      </c>
      <c r="F352" s="1" t="s">
        <v>326</v>
      </c>
      <c r="G352" s="15" t="s">
        <v>49</v>
      </c>
      <c r="H352" s="7" t="s">
        <v>50</v>
      </c>
      <c r="I352" s="1" t="s">
        <v>83</v>
      </c>
      <c r="J352" s="1" t="s">
        <v>116</v>
      </c>
      <c r="K352" s="1"/>
      <c r="L352" s="15"/>
      <c r="M352" s="15" t="s">
        <v>56</v>
      </c>
      <c r="N352" s="1">
        <f t="shared" si="26"/>
        <v>5.1999999999999991E-2</v>
      </c>
      <c r="O352" s="1">
        <f t="shared" si="26"/>
        <v>0.79399999999999993</v>
      </c>
      <c r="P352" s="1">
        <f t="shared" si="26"/>
        <v>3.0070000000000001</v>
      </c>
      <c r="Q352" s="1">
        <f t="shared" si="26"/>
        <v>2.9550000000000001</v>
      </c>
      <c r="R352" s="1">
        <f t="shared" si="26"/>
        <v>0.74199999999999999</v>
      </c>
      <c r="S352" s="1">
        <f t="shared" si="26"/>
        <v>2.2130000000000001</v>
      </c>
      <c r="T352" s="15">
        <f t="shared" si="26"/>
        <v>1</v>
      </c>
      <c r="U352" s="15">
        <f t="shared" si="26"/>
        <v>1</v>
      </c>
      <c r="V352" s="15">
        <f t="shared" si="26"/>
        <v>0</v>
      </c>
      <c r="W352" s="1">
        <f t="shared" si="26"/>
        <v>2.4669999999999996</v>
      </c>
      <c r="X352" s="1">
        <f t="shared" si="26"/>
        <v>1</v>
      </c>
      <c r="Y352" s="1">
        <f t="shared" si="26"/>
        <v>2.9050000000000002</v>
      </c>
      <c r="Z352" s="1">
        <f t="shared" si="26"/>
        <v>1</v>
      </c>
      <c r="AA352" s="1">
        <f t="shared" si="26"/>
        <v>0.65499999999999992</v>
      </c>
      <c r="AB352" s="1">
        <f t="shared" si="26"/>
        <v>0</v>
      </c>
      <c r="AC352" s="1">
        <f t="shared" si="26"/>
        <v>0.48300000000000004</v>
      </c>
      <c r="AD352" s="1">
        <f t="shared" si="26"/>
        <v>0</v>
      </c>
      <c r="AH352" s="1">
        <v>4463</v>
      </c>
      <c r="AI352" s="1">
        <v>6</v>
      </c>
      <c r="AJ352" s="1" t="s">
        <v>55</v>
      </c>
      <c r="AK352" s="1">
        <v>11</v>
      </c>
      <c r="AL352" s="1" t="s">
        <v>55</v>
      </c>
      <c r="AM352" s="1" t="s">
        <v>56</v>
      </c>
      <c r="AN352" s="1">
        <v>6</v>
      </c>
      <c r="AO352" s="1" t="s">
        <v>55</v>
      </c>
      <c r="AP352" s="1" t="s">
        <v>56</v>
      </c>
      <c r="AQ352" s="1">
        <v>6</v>
      </c>
      <c r="AR352" s="1" t="s">
        <v>55</v>
      </c>
      <c r="AS352" s="1" t="s">
        <v>56</v>
      </c>
    </row>
    <row r="353" spans="1:45" x14ac:dyDescent="0.25">
      <c r="A353" s="1" t="s">
        <v>303</v>
      </c>
      <c r="B353" s="1">
        <v>2017</v>
      </c>
      <c r="C353" s="14" t="s">
        <v>330</v>
      </c>
      <c r="D353" s="1" t="s">
        <v>325</v>
      </c>
      <c r="E353" s="1" t="s">
        <v>213</v>
      </c>
      <c r="F353" s="1" t="s">
        <v>326</v>
      </c>
      <c r="G353" s="15" t="s">
        <v>49</v>
      </c>
      <c r="H353" s="7" t="s">
        <v>50</v>
      </c>
      <c r="I353" s="1" t="s">
        <v>83</v>
      </c>
      <c r="J353" s="1" t="s">
        <v>116</v>
      </c>
      <c r="K353" s="1"/>
      <c r="L353" s="15"/>
      <c r="M353" s="15" t="s">
        <v>56</v>
      </c>
      <c r="N353" s="1">
        <f t="shared" si="26"/>
        <v>8.2000000000000003E-2</v>
      </c>
      <c r="O353" s="1">
        <f t="shared" si="26"/>
        <v>2.956</v>
      </c>
      <c r="P353" s="1">
        <f t="shared" si="26"/>
        <v>3.1259999999999999</v>
      </c>
      <c r="Q353" s="1">
        <f t="shared" si="26"/>
        <v>3.044</v>
      </c>
      <c r="R353" s="1">
        <f t="shared" si="26"/>
        <v>2.8740000000000001</v>
      </c>
      <c r="S353" s="1">
        <f t="shared" si="26"/>
        <v>0.16999999999999993</v>
      </c>
      <c r="T353" s="15">
        <f t="shared" si="26"/>
        <v>1</v>
      </c>
      <c r="U353" s="15">
        <f t="shared" si="26"/>
        <v>0</v>
      </c>
      <c r="V353" s="15">
        <f t="shared" si="26"/>
        <v>0</v>
      </c>
      <c r="W353" s="1">
        <f t="shared" si="26"/>
        <v>2.9209999999999998</v>
      </c>
      <c r="X353" s="1">
        <f t="shared" si="26"/>
        <v>1</v>
      </c>
      <c r="Y353" s="1">
        <f t="shared" si="26"/>
        <v>3.0590000000000002</v>
      </c>
      <c r="Z353" s="1">
        <f t="shared" si="26"/>
        <v>1</v>
      </c>
      <c r="AA353" s="1">
        <f t="shared" si="26"/>
        <v>1.8009999999999999</v>
      </c>
      <c r="AB353" s="1">
        <f t="shared" si="26"/>
        <v>1</v>
      </c>
      <c r="AC353" s="1">
        <f t="shared" si="26"/>
        <v>2.625</v>
      </c>
      <c r="AD353" s="1">
        <f t="shared" si="26"/>
        <v>1</v>
      </c>
      <c r="AH353" s="1">
        <v>8286</v>
      </c>
      <c r="AI353" s="1">
        <v>6</v>
      </c>
      <c r="AJ353" s="1" t="s">
        <v>55</v>
      </c>
      <c r="AK353" s="1">
        <v>25</v>
      </c>
      <c r="AL353" s="1" t="s">
        <v>55</v>
      </c>
      <c r="AM353" s="1" t="s">
        <v>55</v>
      </c>
      <c r="AN353" s="1">
        <v>13</v>
      </c>
      <c r="AO353" s="1" t="s">
        <v>55</v>
      </c>
      <c r="AP353" s="1" t="s">
        <v>55</v>
      </c>
      <c r="AQ353" s="1">
        <v>10</v>
      </c>
      <c r="AR353" s="1" t="s">
        <v>55</v>
      </c>
      <c r="AS353" s="1" t="s">
        <v>56</v>
      </c>
    </row>
    <row r="354" spans="1:45" x14ac:dyDescent="0.25">
      <c r="A354" s="1" t="s">
        <v>303</v>
      </c>
      <c r="B354" s="1">
        <v>2017</v>
      </c>
      <c r="C354" s="14" t="s">
        <v>332</v>
      </c>
      <c r="D354" s="1" t="s">
        <v>325</v>
      </c>
      <c r="E354" s="1" t="s">
        <v>213</v>
      </c>
      <c r="F354" s="1" t="s">
        <v>326</v>
      </c>
      <c r="G354" s="15" t="s">
        <v>49</v>
      </c>
      <c r="H354" s="7" t="s">
        <v>50</v>
      </c>
      <c r="I354" s="1" t="s">
        <v>83</v>
      </c>
      <c r="J354" s="1" t="s">
        <v>116</v>
      </c>
      <c r="K354" s="1"/>
      <c r="L354" s="15"/>
      <c r="M354" s="15" t="s">
        <v>56</v>
      </c>
      <c r="N354" s="1">
        <f t="shared" si="26"/>
        <v>4.3000000000000003E-2</v>
      </c>
      <c r="O354" s="1">
        <f t="shared" si="26"/>
        <v>2.2070000000000003</v>
      </c>
      <c r="P354" s="1">
        <f t="shared" si="26"/>
        <v>3.0170000000000003</v>
      </c>
      <c r="Q354" s="1">
        <f t="shared" si="26"/>
        <v>2.9740000000000002</v>
      </c>
      <c r="R354" s="1">
        <f t="shared" si="26"/>
        <v>2.1640000000000001</v>
      </c>
      <c r="S354" s="1">
        <f t="shared" si="26"/>
        <v>0.81</v>
      </c>
      <c r="T354" s="15">
        <f t="shared" si="26"/>
        <v>1</v>
      </c>
      <c r="U354" s="15">
        <f t="shared" si="26"/>
        <v>1</v>
      </c>
      <c r="V354" s="15">
        <f t="shared" si="26"/>
        <v>0</v>
      </c>
      <c r="W354" s="1">
        <f t="shared" si="26"/>
        <v>2.7839999999999998</v>
      </c>
      <c r="X354" s="1">
        <f t="shared" si="26"/>
        <v>1</v>
      </c>
      <c r="Y354" s="1">
        <f t="shared" si="26"/>
        <v>3.1140000000000003</v>
      </c>
      <c r="Z354" s="1">
        <f t="shared" si="26"/>
        <v>1</v>
      </c>
      <c r="AA354" s="1">
        <f t="shared" si="26"/>
        <v>0.17099999999999999</v>
      </c>
      <c r="AB354" s="1">
        <f t="shared" si="26"/>
        <v>0</v>
      </c>
      <c r="AC354" s="1">
        <f t="shared" si="26"/>
        <v>1.21</v>
      </c>
      <c r="AD354" s="1">
        <f t="shared" si="26"/>
        <v>1</v>
      </c>
      <c r="AH354" s="1">
        <v>448</v>
      </c>
      <c r="AI354" s="1">
        <v>8</v>
      </c>
      <c r="AJ354" s="1" t="s">
        <v>55</v>
      </c>
      <c r="AK354" s="1">
        <v>28</v>
      </c>
      <c r="AL354" s="1" t="s">
        <v>55</v>
      </c>
      <c r="AM354" s="1" t="s">
        <v>55</v>
      </c>
      <c r="AN354" s="1">
        <v>13</v>
      </c>
      <c r="AO354" s="1" t="s">
        <v>55</v>
      </c>
      <c r="AP354" s="1" t="s">
        <v>55</v>
      </c>
      <c r="AQ354" s="1">
        <v>11</v>
      </c>
      <c r="AR354" s="1" t="s">
        <v>55</v>
      </c>
      <c r="AS354" s="1" t="s">
        <v>55</v>
      </c>
    </row>
    <row r="355" spans="1:45" x14ac:dyDescent="0.25">
      <c r="A355" s="1" t="s">
        <v>303</v>
      </c>
      <c r="B355" s="1">
        <v>2017</v>
      </c>
      <c r="C355" s="14" t="s">
        <v>351</v>
      </c>
      <c r="D355" s="1" t="s">
        <v>325</v>
      </c>
      <c r="E355" s="1" t="s">
        <v>213</v>
      </c>
      <c r="F355" s="1" t="s">
        <v>326</v>
      </c>
      <c r="G355" s="15" t="s">
        <v>49</v>
      </c>
      <c r="H355" s="7" t="s">
        <v>50</v>
      </c>
      <c r="I355" s="1" t="s">
        <v>83</v>
      </c>
      <c r="J355" s="1" t="s">
        <v>116</v>
      </c>
      <c r="K355" s="1"/>
      <c r="L355" s="15"/>
      <c r="M355" s="15" t="s">
        <v>56</v>
      </c>
      <c r="N355" s="1">
        <f t="shared" si="26"/>
        <v>7.400000000000001E-2</v>
      </c>
      <c r="O355" s="1">
        <f t="shared" si="26"/>
        <v>2.7</v>
      </c>
      <c r="P355" s="1">
        <f t="shared" si="26"/>
        <v>3.3149999999999999</v>
      </c>
      <c r="Q355" s="1">
        <f t="shared" si="26"/>
        <v>3.2410000000000001</v>
      </c>
      <c r="R355" s="1">
        <f t="shared" si="26"/>
        <v>2.6260000000000003</v>
      </c>
      <c r="S355" s="1">
        <f t="shared" si="26"/>
        <v>0.61499999999999977</v>
      </c>
      <c r="T355" s="15">
        <f t="shared" si="26"/>
        <v>1</v>
      </c>
      <c r="U355" s="15">
        <f t="shared" si="26"/>
        <v>1</v>
      </c>
      <c r="V355" s="15">
        <f t="shared" si="26"/>
        <v>0</v>
      </c>
      <c r="W355" s="1">
        <f t="shared" si="26"/>
        <v>2.9830000000000001</v>
      </c>
      <c r="X355" s="1">
        <f t="shared" si="26"/>
        <v>1</v>
      </c>
      <c r="Y355" s="1">
        <f t="shared" si="26"/>
        <v>2.8680000000000003</v>
      </c>
      <c r="Z355" s="1">
        <f t="shared" si="26"/>
        <v>1</v>
      </c>
      <c r="AA355" s="1">
        <f t="shared" si="26"/>
        <v>1.038</v>
      </c>
      <c r="AB355" s="1">
        <f t="shared" si="26"/>
        <v>0</v>
      </c>
      <c r="AC355" s="1">
        <f t="shared" si="26"/>
        <v>1.0029999999999999</v>
      </c>
      <c r="AD355" s="1">
        <f t="shared" si="26"/>
        <v>1</v>
      </c>
      <c r="AH355" s="1">
        <v>1912</v>
      </c>
      <c r="AI355" s="1">
        <v>7</v>
      </c>
      <c r="AJ355" s="1" t="s">
        <v>55</v>
      </c>
      <c r="AK355" s="1">
        <v>25</v>
      </c>
      <c r="AL355" s="1" t="s">
        <v>55</v>
      </c>
      <c r="AM355" s="1" t="s">
        <v>56</v>
      </c>
      <c r="AN355" s="1">
        <v>13</v>
      </c>
      <c r="AO355" s="1" t="s">
        <v>55</v>
      </c>
      <c r="AP355" s="1" t="s">
        <v>55</v>
      </c>
      <c r="AQ355" s="1">
        <v>15</v>
      </c>
      <c r="AR355" s="1" t="s">
        <v>55</v>
      </c>
      <c r="AS355" s="1" t="s">
        <v>55</v>
      </c>
    </row>
  </sheetData>
  <autoFilter ref="A1:AG355" xr:uid="{9891AB9B-09A6-44E4-AF93-8EB8E41BB210}">
    <sortState xmlns:xlrd2="http://schemas.microsoft.com/office/spreadsheetml/2017/richdata2" ref="A2:AG355">
      <sortCondition ref="B2:B355"/>
      <sortCondition ref="J2:J355"/>
      <sortCondition ref="D2:D355"/>
      <sortCondition ref="C2:C355"/>
    </sortState>
  </autoFilter>
  <pageMargins left="0.75" right="0.75" top="1" bottom="1" header="0" footer="0"/>
  <pageSetup paperSize="256" scale="6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Standard-Animal_jmv_Filled</vt:lpstr>
      <vt:lpstr>'Standard-Animal_jmv_Filled'!Área_de_impresión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A. Juste</dc:creator>
  <cp:lastModifiedBy>Ramon A. Juste</cp:lastModifiedBy>
  <dcterms:created xsi:type="dcterms:W3CDTF">2025-02-05T11:02:16Z</dcterms:created>
  <dcterms:modified xsi:type="dcterms:W3CDTF">2025-02-05T11:03:12Z</dcterms:modified>
</cp:coreProperties>
</file>