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filterPrivacy="1"/>
  <xr:revisionPtr revIDLastSave="0" documentId="8_{EDA8C47C-7CE2-486E-A3C2-1E2B05C65ED0}" xr6:coauthVersionLast="45" xr6:coauthVersionMax="45" xr10:uidLastSave="{00000000-0000-0000-0000-000000000000}"/>
  <bookViews>
    <workbookView xWindow="-110" yWindow="-110" windowWidth="19420" windowHeight="10420" tabRatio="643" xr2:uid="{00000000-000D-0000-FFFF-FFFF00000000}"/>
  </bookViews>
  <sheets>
    <sheet name="AD5J vs AD5F" sheetId="2" r:id="rId1"/>
    <sheet name="AD5J vs AD5S" sheetId="3" r:id="rId2"/>
    <sheet name="AD5J vs AD5N" sheetId="4" r:id="rId3"/>
    <sheet name="AD5F vs AD5S" sheetId="5" r:id="rId4"/>
    <sheet name="AD5F vs AD5N" sheetId="6" r:id="rId5"/>
    <sheet name="AD5S vs AD5N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7" i="7" l="1"/>
  <c r="Q6" i="7"/>
  <c r="Q7" i="6"/>
  <c r="Q6" i="6"/>
  <c r="Q7" i="5"/>
  <c r="Q6" i="5"/>
  <c r="M5" i="7"/>
  <c r="N5" i="7" s="1"/>
  <c r="M17" i="7"/>
  <c r="N17" i="7" s="1"/>
  <c r="M3" i="7"/>
  <c r="N3" i="7" s="1"/>
  <c r="M25" i="7"/>
  <c r="N25" i="7" s="1"/>
  <c r="M26" i="7"/>
  <c r="N26" i="7" s="1"/>
  <c r="M14" i="7"/>
  <c r="N14" i="7" s="1"/>
  <c r="M31" i="7"/>
  <c r="N31" i="7" s="1"/>
  <c r="M32" i="7"/>
  <c r="N32" i="7" s="1"/>
  <c r="M33" i="7"/>
  <c r="N33" i="7" s="1"/>
  <c r="M34" i="7"/>
  <c r="N34" i="7" s="1"/>
  <c r="M19" i="7"/>
  <c r="N19" i="7" s="1"/>
  <c r="M8" i="7"/>
  <c r="N8" i="7" s="1"/>
  <c r="M6" i="7"/>
  <c r="N6" i="7" s="1"/>
  <c r="M36" i="7"/>
  <c r="N36" i="7" s="1"/>
  <c r="M18" i="7"/>
  <c r="N18" i="7" s="1"/>
  <c r="M22" i="7"/>
  <c r="N22" i="7" s="1"/>
  <c r="M41" i="7"/>
  <c r="N41" i="7" s="1"/>
  <c r="M42" i="7"/>
  <c r="N42" i="7" s="1"/>
  <c r="M43" i="7"/>
  <c r="N43" i="7" s="1"/>
  <c r="M11" i="7"/>
  <c r="N11" i="7" s="1"/>
  <c r="M44" i="7"/>
  <c r="N44" i="7" s="1"/>
  <c r="M37" i="7"/>
  <c r="N37" i="7" s="1"/>
  <c r="M16" i="7"/>
  <c r="N16" i="7" s="1"/>
  <c r="M40" i="7"/>
  <c r="N40" i="7" s="1"/>
  <c r="M27" i="7"/>
  <c r="N27" i="7" s="1"/>
  <c r="M4" i="7"/>
  <c r="N4" i="7" s="1"/>
  <c r="M28" i="7"/>
  <c r="N28" i="7" s="1"/>
  <c r="M10" i="7"/>
  <c r="N10" i="7" s="1"/>
  <c r="M29" i="7"/>
  <c r="N29" i="7" s="1"/>
  <c r="M21" i="7"/>
  <c r="N21" i="7" s="1"/>
  <c r="M38" i="7"/>
  <c r="N38" i="7" s="1"/>
  <c r="M24" i="7"/>
  <c r="N24" i="7" s="1"/>
  <c r="M23" i="7"/>
  <c r="N23" i="7" s="1"/>
  <c r="M7" i="7"/>
  <c r="N7" i="7" s="1"/>
  <c r="M45" i="7"/>
  <c r="N45" i="7" s="1"/>
  <c r="M12" i="7"/>
  <c r="N12" i="7" s="1"/>
  <c r="M35" i="7"/>
  <c r="N35" i="7" s="1"/>
  <c r="M15" i="7"/>
  <c r="N15" i="7" s="1"/>
  <c r="M39" i="7"/>
  <c r="N39" i="7" s="1"/>
  <c r="M46" i="7"/>
  <c r="N46" i="7" s="1"/>
  <c r="M20" i="7"/>
  <c r="N20" i="7" s="1"/>
  <c r="M30" i="7"/>
  <c r="N30" i="7" s="1"/>
  <c r="M13" i="7"/>
  <c r="N13" i="7" s="1"/>
  <c r="M47" i="7"/>
  <c r="N47" i="7" s="1"/>
  <c r="M9" i="7"/>
  <c r="N9" i="7" s="1"/>
  <c r="M30" i="6"/>
  <c r="N30" i="6" s="1"/>
  <c r="M31" i="6"/>
  <c r="N31" i="6" s="1"/>
  <c r="M32" i="6"/>
  <c r="N32" i="6" s="1"/>
  <c r="M13" i="6"/>
  <c r="N13" i="6" s="1"/>
  <c r="M5" i="6"/>
  <c r="N5" i="6" s="1"/>
  <c r="M3" i="6"/>
  <c r="N3" i="6" s="1"/>
  <c r="M45" i="6"/>
  <c r="N45" i="6" s="1"/>
  <c r="M46" i="6"/>
  <c r="N46" i="6" s="1"/>
  <c r="M33" i="6"/>
  <c r="N33" i="6" s="1"/>
  <c r="M18" i="6"/>
  <c r="N18" i="6" s="1"/>
  <c r="M7" i="6"/>
  <c r="N7" i="6" s="1"/>
  <c r="M4" i="6"/>
  <c r="N4" i="6" s="1"/>
  <c r="M51" i="6"/>
  <c r="N51" i="6" s="1"/>
  <c r="M40" i="6"/>
  <c r="N40" i="6" s="1"/>
  <c r="M6" i="6"/>
  <c r="N6" i="6" s="1"/>
  <c r="M56" i="6"/>
  <c r="N56" i="6" s="1"/>
  <c r="M48" i="6"/>
  <c r="N48" i="6" s="1"/>
  <c r="M37" i="6"/>
  <c r="N37" i="6" s="1"/>
  <c r="M25" i="6"/>
  <c r="N25" i="6" s="1"/>
  <c r="M19" i="6"/>
  <c r="N19" i="6" s="1"/>
  <c r="M9" i="6"/>
  <c r="N9" i="6" s="1"/>
  <c r="M47" i="6"/>
  <c r="N47" i="6" s="1"/>
  <c r="M20" i="6"/>
  <c r="N20" i="6" s="1"/>
  <c r="M43" i="6"/>
  <c r="N43" i="6" s="1"/>
  <c r="M17" i="6"/>
  <c r="N17" i="6" s="1"/>
  <c r="M12" i="6"/>
  <c r="N12" i="6" s="1"/>
  <c r="M57" i="6"/>
  <c r="N57" i="6" s="1"/>
  <c r="M35" i="6"/>
  <c r="N35" i="6" s="1"/>
  <c r="M36" i="6"/>
  <c r="N36" i="6" s="1"/>
  <c r="M44" i="6"/>
  <c r="N44" i="6" s="1"/>
  <c r="M39" i="6"/>
  <c r="N39" i="6" s="1"/>
  <c r="M22" i="6"/>
  <c r="N22" i="6" s="1"/>
  <c r="M42" i="6"/>
  <c r="N42" i="6" s="1"/>
  <c r="M34" i="6"/>
  <c r="N34" i="6" s="1"/>
  <c r="M26" i="6"/>
  <c r="N26" i="6" s="1"/>
  <c r="M53" i="6"/>
  <c r="N53" i="6" s="1"/>
  <c r="M52" i="6"/>
  <c r="N52" i="6" s="1"/>
  <c r="M38" i="6"/>
  <c r="N38" i="6" s="1"/>
  <c r="M28" i="6"/>
  <c r="N28" i="6" s="1"/>
  <c r="M16" i="6"/>
  <c r="N16" i="6" s="1"/>
  <c r="M24" i="6"/>
  <c r="N24" i="6" s="1"/>
  <c r="M15" i="6"/>
  <c r="N15" i="6" s="1"/>
  <c r="M11" i="6"/>
  <c r="N11" i="6" s="1"/>
  <c r="M49" i="6"/>
  <c r="N49" i="6" s="1"/>
  <c r="M27" i="6"/>
  <c r="N27" i="6" s="1"/>
  <c r="M55" i="6"/>
  <c r="N55" i="6" s="1"/>
  <c r="M14" i="6"/>
  <c r="N14" i="6" s="1"/>
  <c r="M41" i="6"/>
  <c r="N41" i="6" s="1"/>
  <c r="M8" i="6"/>
  <c r="N8" i="6" s="1"/>
  <c r="M21" i="6"/>
  <c r="N21" i="6" s="1"/>
  <c r="M54" i="6"/>
  <c r="N54" i="6" s="1"/>
  <c r="M10" i="6"/>
  <c r="N10" i="6" s="1"/>
  <c r="M23" i="6"/>
  <c r="N23" i="6" s="1"/>
  <c r="M50" i="6"/>
  <c r="N50" i="6" s="1"/>
  <c r="M58" i="6"/>
  <c r="N58" i="6" s="1"/>
  <c r="M29" i="6"/>
  <c r="N29" i="6" s="1"/>
  <c r="M36" i="5"/>
  <c r="N36" i="5" s="1"/>
  <c r="M26" i="5"/>
  <c r="N26" i="5" s="1"/>
  <c r="M27" i="5"/>
  <c r="N27" i="5" s="1"/>
  <c r="M21" i="5"/>
  <c r="N21" i="5" s="1"/>
  <c r="M14" i="5"/>
  <c r="N14" i="5" s="1"/>
  <c r="M9" i="5"/>
  <c r="N9" i="5" s="1"/>
  <c r="M8" i="5"/>
  <c r="N8" i="5" s="1"/>
  <c r="M6" i="5"/>
  <c r="N6" i="5" s="1"/>
  <c r="M4" i="5"/>
  <c r="N4" i="5" s="1"/>
  <c r="M3" i="5"/>
  <c r="N3" i="5" s="1"/>
  <c r="M37" i="5"/>
  <c r="N37" i="5" s="1"/>
  <c r="M19" i="5"/>
  <c r="N19" i="5" s="1"/>
  <c r="M12" i="5"/>
  <c r="N12" i="5" s="1"/>
  <c r="M33" i="5"/>
  <c r="N33" i="5" s="1"/>
  <c r="M29" i="5"/>
  <c r="N29" i="5" s="1"/>
  <c r="M17" i="5"/>
  <c r="N17" i="5" s="1"/>
  <c r="M24" i="5"/>
  <c r="N24" i="5" s="1"/>
  <c r="M10" i="5"/>
  <c r="N10" i="5" s="1"/>
  <c r="M31" i="5"/>
  <c r="N31" i="5" s="1"/>
  <c r="M32" i="5"/>
  <c r="N32" i="5" s="1"/>
  <c r="M44" i="5"/>
  <c r="N44" i="5" s="1"/>
  <c r="M13" i="5"/>
  <c r="N13" i="5" s="1"/>
  <c r="M34" i="5"/>
  <c r="N34" i="5" s="1"/>
  <c r="M43" i="5"/>
  <c r="N43" i="5" s="1"/>
  <c r="M28" i="5"/>
  <c r="N28" i="5" s="1"/>
  <c r="M11" i="5"/>
  <c r="N11" i="5" s="1"/>
  <c r="M39" i="5"/>
  <c r="N39" i="5" s="1"/>
  <c r="M23" i="5"/>
  <c r="N23" i="5" s="1"/>
  <c r="M18" i="5"/>
  <c r="N18" i="5" s="1"/>
  <c r="M30" i="5"/>
  <c r="N30" i="5" s="1"/>
  <c r="M40" i="5"/>
  <c r="N40" i="5" s="1"/>
  <c r="M5" i="5"/>
  <c r="N5" i="5" s="1"/>
  <c r="M7" i="5"/>
  <c r="N7" i="5" s="1"/>
  <c r="M22" i="5"/>
  <c r="N22" i="5" s="1"/>
  <c r="M42" i="5"/>
  <c r="N42" i="5" s="1"/>
  <c r="M38" i="5"/>
  <c r="N38" i="5" s="1"/>
  <c r="M25" i="5"/>
  <c r="N25" i="5" s="1"/>
  <c r="M20" i="5"/>
  <c r="N20" i="5" s="1"/>
  <c r="M15" i="5"/>
  <c r="N15" i="5" s="1"/>
  <c r="M16" i="5"/>
  <c r="N16" i="5" s="1"/>
  <c r="M41" i="5"/>
  <c r="N41" i="5" s="1"/>
  <c r="M35" i="5"/>
  <c r="N35" i="5" s="1"/>
  <c r="Q7" i="4"/>
  <c r="Q6" i="4"/>
  <c r="M12" i="4"/>
  <c r="N12" i="4" s="1"/>
  <c r="M13" i="4"/>
  <c r="N13" i="4" s="1"/>
  <c r="M14" i="4"/>
  <c r="N14" i="4" s="1"/>
  <c r="M4" i="4"/>
  <c r="N4" i="4" s="1"/>
  <c r="M25" i="4"/>
  <c r="N25" i="4" s="1"/>
  <c r="M26" i="4"/>
  <c r="N26" i="4" s="1"/>
  <c r="M27" i="4"/>
  <c r="N27" i="4" s="1"/>
  <c r="M28" i="4"/>
  <c r="N28" i="4" s="1"/>
  <c r="M15" i="4"/>
  <c r="N15" i="4" s="1"/>
  <c r="M16" i="4"/>
  <c r="N16" i="4" s="1"/>
  <c r="M5" i="4"/>
  <c r="N5" i="4" s="1"/>
  <c r="M33" i="4"/>
  <c r="N33" i="4" s="1"/>
  <c r="M34" i="4"/>
  <c r="N34" i="4" s="1"/>
  <c r="M9" i="4"/>
  <c r="N9" i="4" s="1"/>
  <c r="M37" i="4"/>
  <c r="N37" i="4" s="1"/>
  <c r="M38" i="4"/>
  <c r="N38" i="4" s="1"/>
  <c r="M35" i="4"/>
  <c r="N35" i="4" s="1"/>
  <c r="M36" i="4"/>
  <c r="N36" i="4" s="1"/>
  <c r="M23" i="4"/>
  <c r="N23" i="4" s="1"/>
  <c r="M29" i="4"/>
  <c r="N29" i="4" s="1"/>
  <c r="M21" i="4"/>
  <c r="N21" i="4" s="1"/>
  <c r="M44" i="4"/>
  <c r="N44" i="4" s="1"/>
  <c r="M45" i="4"/>
  <c r="N45" i="4" s="1"/>
  <c r="M40" i="4"/>
  <c r="N40" i="4" s="1"/>
  <c r="M49" i="4"/>
  <c r="N49" i="4" s="1"/>
  <c r="M10" i="4"/>
  <c r="N10" i="4" s="1"/>
  <c r="M3" i="4"/>
  <c r="N3" i="4" s="1"/>
  <c r="M41" i="4"/>
  <c r="N41" i="4" s="1"/>
  <c r="M6" i="4"/>
  <c r="N6" i="4" s="1"/>
  <c r="M39" i="4"/>
  <c r="N39" i="4" s="1"/>
  <c r="M24" i="4"/>
  <c r="N24" i="4" s="1"/>
  <c r="M19" i="4"/>
  <c r="N19" i="4" s="1"/>
  <c r="M43" i="4"/>
  <c r="N43" i="4" s="1"/>
  <c r="M20" i="4"/>
  <c r="N20" i="4" s="1"/>
  <c r="M18" i="4"/>
  <c r="N18" i="4" s="1"/>
  <c r="M22" i="4"/>
  <c r="N22" i="4" s="1"/>
  <c r="M48" i="4"/>
  <c r="N48" i="4" s="1"/>
  <c r="M46" i="4"/>
  <c r="N46" i="4" s="1"/>
  <c r="M32" i="4"/>
  <c r="N32" i="4" s="1"/>
  <c r="M31" i="4"/>
  <c r="N31" i="4" s="1"/>
  <c r="M30" i="4"/>
  <c r="N30" i="4" s="1"/>
  <c r="M17" i="4"/>
  <c r="N17" i="4" s="1"/>
  <c r="M47" i="4"/>
  <c r="N47" i="4" s="1"/>
  <c r="M42" i="4"/>
  <c r="N42" i="4" s="1"/>
  <c r="M7" i="4"/>
  <c r="N7" i="4" s="1"/>
  <c r="M50" i="4"/>
  <c r="N50" i="4" s="1"/>
  <c r="M8" i="4"/>
  <c r="N8" i="4" s="1"/>
  <c r="M11" i="4"/>
  <c r="N11" i="4" s="1"/>
  <c r="Q7" i="3"/>
  <c r="Q6" i="3"/>
  <c r="M21" i="3"/>
  <c r="N21" i="3" s="1"/>
  <c r="M22" i="3"/>
  <c r="N22" i="3" s="1"/>
  <c r="M23" i="3"/>
  <c r="N23" i="3" s="1"/>
  <c r="M13" i="3"/>
  <c r="N13" i="3" s="1"/>
  <c r="M8" i="3"/>
  <c r="N8" i="3" s="1"/>
  <c r="M7" i="3"/>
  <c r="N7" i="3" s="1"/>
  <c r="M4" i="3"/>
  <c r="N4" i="3" s="1"/>
  <c r="M29" i="3"/>
  <c r="N29" i="3" s="1"/>
  <c r="M12" i="3"/>
  <c r="N12" i="3" s="1"/>
  <c r="M26" i="3"/>
  <c r="N26" i="3" s="1"/>
  <c r="M19" i="3"/>
  <c r="N19" i="3" s="1"/>
  <c r="M16" i="3"/>
  <c r="N16" i="3" s="1"/>
  <c r="M30" i="3"/>
  <c r="N30" i="3" s="1"/>
  <c r="M24" i="3"/>
  <c r="N24" i="3" s="1"/>
  <c r="M33" i="3"/>
  <c r="N33" i="3" s="1"/>
  <c r="M36" i="3"/>
  <c r="N36" i="3" s="1"/>
  <c r="M11" i="3"/>
  <c r="N11" i="3" s="1"/>
  <c r="M10" i="3"/>
  <c r="N10" i="3" s="1"/>
  <c r="M27" i="3"/>
  <c r="N27" i="3" s="1"/>
  <c r="M9" i="3"/>
  <c r="N9" i="3" s="1"/>
  <c r="M35" i="3"/>
  <c r="N35" i="3" s="1"/>
  <c r="M17" i="3"/>
  <c r="N17" i="3" s="1"/>
  <c r="M14" i="3"/>
  <c r="N14" i="3" s="1"/>
  <c r="M18" i="3"/>
  <c r="N18" i="3" s="1"/>
  <c r="M34" i="3"/>
  <c r="N34" i="3" s="1"/>
  <c r="M3" i="3"/>
  <c r="N3" i="3" s="1"/>
  <c r="M5" i="3"/>
  <c r="N5" i="3" s="1"/>
  <c r="M15" i="3"/>
  <c r="N15" i="3" s="1"/>
  <c r="M28" i="3"/>
  <c r="N28" i="3" s="1"/>
  <c r="M38" i="3"/>
  <c r="N38" i="3" s="1"/>
  <c r="M31" i="3"/>
  <c r="N31" i="3" s="1"/>
  <c r="M25" i="3"/>
  <c r="N25" i="3" s="1"/>
  <c r="M6" i="3"/>
  <c r="N6" i="3" s="1"/>
  <c r="M32" i="3"/>
  <c r="N32" i="3" s="1"/>
  <c r="M37" i="3"/>
  <c r="N37" i="3" s="1"/>
  <c r="M20" i="3"/>
  <c r="N20" i="3" s="1"/>
  <c r="Q7" i="2"/>
  <c r="Q6" i="2"/>
  <c r="M11" i="2"/>
  <c r="N11" i="2" s="1"/>
  <c r="M12" i="2"/>
  <c r="N12" i="2" s="1"/>
  <c r="M13" i="2"/>
  <c r="N13" i="2" s="1"/>
  <c r="M21" i="2"/>
  <c r="N21" i="2" s="1"/>
  <c r="M22" i="2"/>
  <c r="N22" i="2" s="1"/>
  <c r="M23" i="2"/>
  <c r="N23" i="2" s="1"/>
  <c r="M24" i="2"/>
  <c r="N24" i="2" s="1"/>
  <c r="M6" i="2"/>
  <c r="N6" i="2" s="1"/>
  <c r="M18" i="2"/>
  <c r="N18" i="2" s="1"/>
  <c r="M19" i="2"/>
  <c r="N19" i="2" s="1"/>
  <c r="M15" i="2"/>
  <c r="N15" i="2" s="1"/>
  <c r="M14" i="2"/>
  <c r="N14" i="2" s="1"/>
  <c r="M38" i="2"/>
  <c r="N38" i="2" s="1"/>
  <c r="M41" i="2"/>
  <c r="N41" i="2" s="1"/>
  <c r="M5" i="2"/>
  <c r="N5" i="2" s="1"/>
  <c r="M42" i="2"/>
  <c r="N42" i="2" s="1"/>
  <c r="M43" i="2"/>
  <c r="N43" i="2" s="1"/>
  <c r="M34" i="2"/>
  <c r="N34" i="2" s="1"/>
  <c r="M35" i="2"/>
  <c r="N35" i="2" s="1"/>
  <c r="M36" i="2"/>
  <c r="N36" i="2" s="1"/>
  <c r="M25" i="2"/>
  <c r="N25" i="2" s="1"/>
  <c r="M27" i="2"/>
  <c r="N27" i="2" s="1"/>
  <c r="M29" i="2"/>
  <c r="N29" i="2" s="1"/>
  <c r="M32" i="2"/>
  <c r="N32" i="2" s="1"/>
  <c r="M33" i="2"/>
  <c r="N33" i="2" s="1"/>
  <c r="M7" i="2"/>
  <c r="N7" i="2" s="1"/>
  <c r="M4" i="2"/>
  <c r="N4" i="2" s="1"/>
  <c r="M8" i="2"/>
  <c r="N8" i="2" s="1"/>
  <c r="M16" i="2"/>
  <c r="N16" i="2" s="1"/>
  <c r="M44" i="2"/>
  <c r="N44" i="2" s="1"/>
  <c r="M31" i="2"/>
  <c r="N31" i="2" s="1"/>
  <c r="M28" i="2"/>
  <c r="N28" i="2" s="1"/>
  <c r="M45" i="2"/>
  <c r="N45" i="2" s="1"/>
  <c r="M30" i="2"/>
  <c r="N30" i="2" s="1"/>
  <c r="M26" i="2"/>
  <c r="N26" i="2" s="1"/>
  <c r="M20" i="2"/>
  <c r="N20" i="2" s="1"/>
  <c r="M37" i="2"/>
  <c r="N37" i="2" s="1"/>
  <c r="M17" i="2"/>
  <c r="N17" i="2" s="1"/>
  <c r="M3" i="2"/>
  <c r="N3" i="2" s="1"/>
  <c r="M39" i="2"/>
  <c r="N39" i="2" s="1"/>
  <c r="M40" i="2"/>
  <c r="N40" i="2" s="1"/>
  <c r="M9" i="2"/>
  <c r="N9" i="2" s="1"/>
  <c r="M46" i="2"/>
  <c r="N46" i="2" s="1"/>
  <c r="M10" i="2"/>
  <c r="N10" i="2" s="1"/>
</calcChain>
</file>

<file path=xl/sharedStrings.xml><?xml version="1.0" encoding="utf-8"?>
<sst xmlns="http://schemas.openxmlformats.org/spreadsheetml/2006/main" count="1220" uniqueCount="124">
  <si>
    <t>Genera</t>
  </si>
  <si>
    <t>AD5F</t>
  </si>
  <si>
    <t>AD5J</t>
  </si>
  <si>
    <t>AD5N</t>
  </si>
  <si>
    <t>AD5S</t>
  </si>
  <si>
    <t>Actinomyces</t>
  </si>
  <si>
    <t>N09</t>
  </si>
  <si>
    <t>Corynebacterium</t>
  </si>
  <si>
    <t>Piscicoccus</t>
  </si>
  <si>
    <t>Dietzia</t>
  </si>
  <si>
    <t>Gordonia</t>
  </si>
  <si>
    <t>Tetrasphaera</t>
  </si>
  <si>
    <t>Jonesia</t>
  </si>
  <si>
    <t>Leucobacter</t>
  </si>
  <si>
    <t>Microbacterium</t>
  </si>
  <si>
    <t>Rothia</t>
  </si>
  <si>
    <t>Mycobacterium</t>
  </si>
  <si>
    <t>Rhodococcus</t>
  </si>
  <si>
    <t>Propionicimonas</t>
  </si>
  <si>
    <t>Propionibacterium</t>
  </si>
  <si>
    <t>Bifidobacterium</t>
  </si>
  <si>
    <t>Collinsella</t>
  </si>
  <si>
    <t>Bacteroides</t>
  </si>
  <si>
    <t>Cytophaga</t>
  </si>
  <si>
    <t>Ruminofilibacter</t>
  </si>
  <si>
    <t>Dysgonomonas</t>
  </si>
  <si>
    <t>Paludibacter</t>
  </si>
  <si>
    <t>Prevotella</t>
  </si>
  <si>
    <t>Blvii28</t>
  </si>
  <si>
    <t>YRC22</t>
  </si>
  <si>
    <t>Fluviicola</t>
  </si>
  <si>
    <t>Cloacibacterium</t>
  </si>
  <si>
    <t>B004</t>
  </si>
  <si>
    <t>Longilinea</t>
  </si>
  <si>
    <t>SHD-231</t>
  </si>
  <si>
    <t>T78</t>
  </si>
  <si>
    <t>WCHB1-05</t>
  </si>
  <si>
    <t>Caldilinea</t>
  </si>
  <si>
    <t>Fibrobacter</t>
  </si>
  <si>
    <t>Streptococcus</t>
  </si>
  <si>
    <t>02d06</t>
  </si>
  <si>
    <t>Caloramator</t>
  </si>
  <si>
    <t>Clostridium</t>
  </si>
  <si>
    <t>SMB53</t>
  </si>
  <si>
    <t>Anaerofustis</t>
  </si>
  <si>
    <t>Lutispora</t>
  </si>
  <si>
    <t>Shuttleworthia</t>
  </si>
  <si>
    <t>Pelotomaculum</t>
  </si>
  <si>
    <t>Anaerofilum</t>
  </si>
  <si>
    <t>Faecalibacterium</t>
  </si>
  <si>
    <t>Oscillospira</t>
  </si>
  <si>
    <t>Ruminococcus</t>
  </si>
  <si>
    <t>Syntrophomonas</t>
  </si>
  <si>
    <t>Fusibacter</t>
  </si>
  <si>
    <t>Anaerovorax</t>
  </si>
  <si>
    <t>Gallicola</t>
  </si>
  <si>
    <t>Sedimentibacter</t>
  </si>
  <si>
    <t>Sporanaerobacter</t>
  </si>
  <si>
    <t>Soehngenia</t>
  </si>
  <si>
    <t>Coprothermobacter</t>
  </si>
  <si>
    <t>Nitrospira</t>
  </si>
  <si>
    <t>Gemmata</t>
  </si>
  <si>
    <t>Nostocoida</t>
  </si>
  <si>
    <t>Planctomyces</t>
  </si>
  <si>
    <t>Caulobacter</t>
  </si>
  <si>
    <t>Phenylobacterium</t>
  </si>
  <si>
    <t>Devosia</t>
  </si>
  <si>
    <t>Hyphomicrobium</t>
  </si>
  <si>
    <t>Rhodoplanes</t>
  </si>
  <si>
    <t>Pleomorphomonas</t>
  </si>
  <si>
    <t>Mesorhizobium</t>
  </si>
  <si>
    <t>Agrobacterium</t>
  </si>
  <si>
    <t>Shinella</t>
  </si>
  <si>
    <t>Xanthobacter</t>
  </si>
  <si>
    <t>Amaricoccus</t>
  </si>
  <si>
    <t>Paracoccus</t>
  </si>
  <si>
    <t>Rhodobacter</t>
  </si>
  <si>
    <t>Blastomonas</t>
  </si>
  <si>
    <t>Novosphingobium</t>
  </si>
  <si>
    <t>Sphingobium</t>
  </si>
  <si>
    <t>Alicycliphilus</t>
  </si>
  <si>
    <t>Azospira</t>
  </si>
  <si>
    <t>Dok59</t>
  </si>
  <si>
    <t>Petrobacter</t>
  </si>
  <si>
    <t>Propionivibrio</t>
  </si>
  <si>
    <t>Thauera</t>
  </si>
  <si>
    <t>Bdellovibrio</t>
  </si>
  <si>
    <t>Desulfococcus</t>
  </si>
  <si>
    <t>Desulfobulbus</t>
  </si>
  <si>
    <t>Desulfomicrobium</t>
  </si>
  <si>
    <t>Desulfovibrio</t>
  </si>
  <si>
    <t>Syntrophus</t>
  </si>
  <si>
    <t>Arcobacter</t>
  </si>
  <si>
    <t>Sulfurospirillum</t>
  </si>
  <si>
    <t>Allochromatium</t>
  </si>
  <si>
    <t>Thermomonas</t>
  </si>
  <si>
    <t>Sphaerochaeta</t>
  </si>
  <si>
    <t>Treponema</t>
  </si>
  <si>
    <t>SJA-88</t>
  </si>
  <si>
    <t>Aminiphilus</t>
  </si>
  <si>
    <t>Aminobacterium</t>
  </si>
  <si>
    <t>Dethiosulfovibrio</t>
  </si>
  <si>
    <t>HA73</t>
  </si>
  <si>
    <t>PD-UASB-13</t>
  </si>
  <si>
    <t>vadinCA02</t>
  </si>
  <si>
    <t>E6</t>
  </si>
  <si>
    <t>AUTHM297</t>
  </si>
  <si>
    <t>Fervidobacterium</t>
  </si>
  <si>
    <t>Kosmotoga</t>
  </si>
  <si>
    <t>SC103</t>
  </si>
  <si>
    <t>W22</t>
  </si>
  <si>
    <t>W5</t>
  </si>
  <si>
    <t>Foldchange</t>
  </si>
  <si>
    <t>Log2Foldchange</t>
  </si>
  <si>
    <t>Mean</t>
  </si>
  <si>
    <t>SD</t>
  </si>
  <si>
    <t>Mean+2SD</t>
  </si>
  <si>
    <t>Mean-2SD</t>
  </si>
  <si>
    <t>Total genera</t>
  </si>
  <si>
    <t>Common genera between both the groups</t>
  </si>
  <si>
    <t>AD5F specific genera</t>
  </si>
  <si>
    <t>AD5J specific genera</t>
  </si>
  <si>
    <t>AD5S specific genera</t>
  </si>
  <si>
    <t>AD5N specific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</si>
</sst>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1" xfId="0" applyFont="1" applyBorder="1"/>
    <xf numFmtId="0" fontId="0" fillId="2" borderId="1" xfId="0" applyFill="1" applyBorder="1"/>
    <xf numFmtId="0" fontId="1" fillId="2" borderId="1" xfId="0" applyFont="1" applyFill="1" applyBorder="1"/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09"/>
  <sheetViews>
    <sheetView tabSelected="1" topLeftCell="A14" workbookViewId="0">
      <selection activeCell="P14" sqref="P14"/>
    </sheetView>
  </sheetViews>
  <sheetFormatPr defaultRowHeight="14.5" x14ac:dyDescent="0.35"/>
  <cols>
    <col min="1" max="1" width="12.81640625" customWidth="1"/>
    <col min="13" max="13" width="13.54296875" customWidth="1"/>
    <col min="14" max="14" width="14.7265625" customWidth="1"/>
  </cols>
  <sheetData>
    <row r="1" spans="1:17" x14ac:dyDescent="0.35">
      <c r="A1" s="8" t="s">
        <v>118</v>
      </c>
      <c r="B1" s="8"/>
      <c r="C1" s="8"/>
      <c r="D1" s="8" t="s">
        <v>120</v>
      </c>
      <c r="E1" s="8"/>
      <c r="F1" s="8"/>
      <c r="G1" s="8" t="s">
        <v>121</v>
      </c>
      <c r="H1" s="8"/>
      <c r="I1" s="8"/>
      <c r="J1" s="8" t="s">
        <v>119</v>
      </c>
      <c r="K1" s="8"/>
      <c r="L1" s="8"/>
      <c r="M1" s="8"/>
      <c r="N1" s="8"/>
    </row>
    <row r="2" spans="1:17" x14ac:dyDescent="0.35">
      <c r="A2" s="6" t="s">
        <v>0</v>
      </c>
      <c r="B2" s="6" t="s">
        <v>2</v>
      </c>
      <c r="C2" s="6" t="s">
        <v>1</v>
      </c>
      <c r="D2" s="6" t="s">
        <v>0</v>
      </c>
      <c r="E2" s="6" t="s">
        <v>2</v>
      </c>
      <c r="F2" s="6" t="s">
        <v>1</v>
      </c>
      <c r="G2" s="6" t="s">
        <v>0</v>
      </c>
      <c r="H2" s="6" t="s">
        <v>2</v>
      </c>
      <c r="I2" s="6" t="s">
        <v>1</v>
      </c>
      <c r="J2" s="6" t="s">
        <v>0</v>
      </c>
      <c r="K2" s="6" t="s">
        <v>2</v>
      </c>
      <c r="L2" s="6" t="s">
        <v>1</v>
      </c>
      <c r="M2" s="6" t="s">
        <v>112</v>
      </c>
      <c r="N2" s="6" t="s">
        <v>113</v>
      </c>
    </row>
    <row r="3" spans="1:17" x14ac:dyDescent="0.35">
      <c r="A3" s="4" t="s">
        <v>5</v>
      </c>
      <c r="B3" s="1">
        <v>0</v>
      </c>
      <c r="C3" s="1">
        <v>0</v>
      </c>
      <c r="D3" s="4" t="s">
        <v>6</v>
      </c>
      <c r="E3" s="1">
        <v>0</v>
      </c>
      <c r="F3" s="1">
        <v>5.9161095663491699E-3</v>
      </c>
      <c r="G3" s="4" t="s">
        <v>23</v>
      </c>
      <c r="H3" s="1">
        <v>1.14678899082569E-2</v>
      </c>
      <c r="I3" s="2">
        <v>0</v>
      </c>
      <c r="J3" s="5" t="s">
        <v>28</v>
      </c>
      <c r="K3" s="3">
        <v>40.057339449541303</v>
      </c>
      <c r="L3" s="3">
        <v>2.3723599361060201</v>
      </c>
      <c r="M3" s="3">
        <f t="shared" ref="M3:M46" si="0">L3/K3</f>
        <v>5.9224101468206371E-2</v>
      </c>
      <c r="N3" s="3">
        <f t="shared" ref="N3:N46" si="1">LOG(M3,2)</f>
        <v>-4.0776717843159105</v>
      </c>
    </row>
    <row r="4" spans="1:17" x14ac:dyDescent="0.35">
      <c r="A4" s="4" t="s">
        <v>6</v>
      </c>
      <c r="B4" s="1">
        <v>0</v>
      </c>
      <c r="C4" s="1">
        <v>5.9161095663491699E-3</v>
      </c>
      <c r="D4" s="4" t="s">
        <v>8</v>
      </c>
      <c r="E4" s="1">
        <v>0</v>
      </c>
      <c r="F4" s="1">
        <v>5.9161095663491699E-3</v>
      </c>
      <c r="G4" s="4" t="s">
        <v>38</v>
      </c>
      <c r="H4" s="1">
        <v>1.14678899082569E-2</v>
      </c>
      <c r="I4" s="2">
        <v>0</v>
      </c>
      <c r="J4" s="4" t="s">
        <v>26</v>
      </c>
      <c r="K4" s="1">
        <v>0.47018348623853201</v>
      </c>
      <c r="L4" s="1">
        <v>0.10648997219428501</v>
      </c>
      <c r="M4" s="1">
        <f t="shared" si="0"/>
        <v>0.22648598964247937</v>
      </c>
      <c r="N4" s="1">
        <f t="shared" si="1"/>
        <v>-2.1425062865517384</v>
      </c>
      <c r="P4" s="1" t="s">
        <v>114</v>
      </c>
      <c r="Q4" s="1">
        <v>0.18906789428700385</v>
      </c>
    </row>
    <row r="5" spans="1:17" x14ac:dyDescent="0.35">
      <c r="A5" s="4" t="s">
        <v>7</v>
      </c>
      <c r="B5" s="1">
        <v>0</v>
      </c>
      <c r="C5" s="1">
        <v>0</v>
      </c>
      <c r="D5" s="4" t="s">
        <v>9</v>
      </c>
      <c r="E5" s="1">
        <v>0</v>
      </c>
      <c r="F5" s="1">
        <v>4.1412766964444202E-2</v>
      </c>
      <c r="G5" s="4" t="s">
        <v>60</v>
      </c>
      <c r="H5" s="1">
        <v>1.14678899082569E-2</v>
      </c>
      <c r="I5" s="2">
        <v>0</v>
      </c>
      <c r="J5" s="4" t="s">
        <v>106</v>
      </c>
      <c r="K5" s="1">
        <v>0.17201834862385301</v>
      </c>
      <c r="L5" s="1">
        <v>4.1412766964444202E-2</v>
      </c>
      <c r="M5" s="1">
        <f t="shared" si="0"/>
        <v>0.24074621861996923</v>
      </c>
      <c r="N5" s="1">
        <f t="shared" si="1"/>
        <v>-2.054414956926879</v>
      </c>
      <c r="P5" s="1" t="s">
        <v>115</v>
      </c>
      <c r="Q5" s="1">
        <v>1.4723470994003727</v>
      </c>
    </row>
    <row r="6" spans="1:17" x14ac:dyDescent="0.35">
      <c r="A6" s="4" t="s">
        <v>8</v>
      </c>
      <c r="B6" s="1">
        <v>0</v>
      </c>
      <c r="C6" s="1">
        <v>5.9161095663491699E-3</v>
      </c>
      <c r="D6" s="4" t="s">
        <v>20</v>
      </c>
      <c r="E6" s="1">
        <v>0</v>
      </c>
      <c r="F6" s="1">
        <v>1.7748328699047501E-2</v>
      </c>
      <c r="G6" s="4" t="s">
        <v>74</v>
      </c>
      <c r="H6" s="1">
        <v>1.14678899082569E-2</v>
      </c>
      <c r="I6" s="2">
        <v>0</v>
      </c>
      <c r="J6" s="4" t="s">
        <v>82</v>
      </c>
      <c r="K6" s="1">
        <v>4.5871559633027498E-2</v>
      </c>
      <c r="L6" s="1">
        <v>1.18322191326983E-2</v>
      </c>
      <c r="M6" s="1">
        <f t="shared" si="0"/>
        <v>0.25794237709282308</v>
      </c>
      <c r="N6" s="1">
        <f t="shared" si="1"/>
        <v>-1.9548792833759707</v>
      </c>
      <c r="P6" s="1" t="s">
        <v>116</v>
      </c>
      <c r="Q6" s="1">
        <f>Q4+2*Q5</f>
        <v>3.133762093087749</v>
      </c>
    </row>
    <row r="7" spans="1:17" x14ac:dyDescent="0.35">
      <c r="A7" s="4" t="s">
        <v>9</v>
      </c>
      <c r="B7" s="1">
        <v>0</v>
      </c>
      <c r="C7" s="1">
        <v>4.1412766964444202E-2</v>
      </c>
      <c r="D7" s="4" t="s">
        <v>24</v>
      </c>
      <c r="E7" s="1">
        <v>0</v>
      </c>
      <c r="F7" s="1">
        <v>2.9580547831745799E-2</v>
      </c>
      <c r="G7" s="4" t="s">
        <v>80</v>
      </c>
      <c r="H7" s="1">
        <v>1.14678899082569E-2</v>
      </c>
      <c r="I7" s="2">
        <v>0</v>
      </c>
      <c r="J7" s="4" t="s">
        <v>97</v>
      </c>
      <c r="K7" s="1">
        <v>0.37844036697247702</v>
      </c>
      <c r="L7" s="1">
        <v>0.10648997219428501</v>
      </c>
      <c r="M7" s="1">
        <f t="shared" si="0"/>
        <v>0.28139168410126225</v>
      </c>
      <c r="N7" s="1">
        <f t="shared" si="1"/>
        <v>-1.8293484012921082</v>
      </c>
      <c r="P7" s="1" t="s">
        <v>117</v>
      </c>
      <c r="Q7" s="1">
        <f>Q4-2*Q5</f>
        <v>-2.7556263045137417</v>
      </c>
    </row>
    <row r="8" spans="1:17" x14ac:dyDescent="0.35">
      <c r="A8" s="4" t="s">
        <v>10</v>
      </c>
      <c r="B8" s="1">
        <v>5.73394495412844E-2</v>
      </c>
      <c r="C8" s="1">
        <v>7.0993314796190005E-2</v>
      </c>
      <c r="D8" s="4" t="s">
        <v>25</v>
      </c>
      <c r="E8" s="1">
        <v>0</v>
      </c>
      <c r="F8" s="1">
        <v>5.9161095663491699E-3</v>
      </c>
      <c r="G8" s="4" t="s">
        <v>87</v>
      </c>
      <c r="H8" s="1">
        <v>1.14678899082569E-2</v>
      </c>
      <c r="I8" s="2">
        <v>0</v>
      </c>
      <c r="J8" s="4" t="s">
        <v>16</v>
      </c>
      <c r="K8" s="1">
        <v>0.28669724770642202</v>
      </c>
      <c r="L8" s="1">
        <v>0.118322191326983</v>
      </c>
      <c r="M8" s="1">
        <f t="shared" si="0"/>
        <v>0.4127078033485167</v>
      </c>
      <c r="N8" s="1">
        <f t="shared" si="1"/>
        <v>-1.2768073782633338</v>
      </c>
    </row>
    <row r="9" spans="1:17" x14ac:dyDescent="0.35">
      <c r="A9" s="4" t="s">
        <v>11</v>
      </c>
      <c r="B9" s="1">
        <v>0</v>
      </c>
      <c r="C9" s="1">
        <v>0</v>
      </c>
      <c r="D9" s="4" t="s">
        <v>29</v>
      </c>
      <c r="E9" s="1">
        <v>0</v>
      </c>
      <c r="F9" s="1">
        <v>6.5077205229840895E-2</v>
      </c>
      <c r="G9" s="4" t="s">
        <v>91</v>
      </c>
      <c r="H9" s="1">
        <v>1.14678899082569E-2</v>
      </c>
      <c r="I9" s="2">
        <v>0</v>
      </c>
      <c r="J9" s="4" t="s">
        <v>107</v>
      </c>
      <c r="K9" s="1">
        <v>14.7821100917431</v>
      </c>
      <c r="L9" s="1">
        <v>6.8271904395669401</v>
      </c>
      <c r="M9" s="1">
        <f t="shared" si="0"/>
        <v>0.46185493121042509</v>
      </c>
      <c r="N9" s="1">
        <f t="shared" si="1"/>
        <v>-1.1144883230921336</v>
      </c>
    </row>
    <row r="10" spans="1:17" x14ac:dyDescent="0.35">
      <c r="A10" s="4" t="s">
        <v>12</v>
      </c>
      <c r="B10" s="1">
        <v>0</v>
      </c>
      <c r="C10" s="1">
        <v>0</v>
      </c>
      <c r="D10" s="4" t="s">
        <v>32</v>
      </c>
      <c r="E10" s="1">
        <v>0</v>
      </c>
      <c r="F10" s="1">
        <v>5.9161095663491699E-3</v>
      </c>
      <c r="G10" s="4" t="s">
        <v>95</v>
      </c>
      <c r="H10" s="1">
        <v>1.14678899082569E-2</v>
      </c>
      <c r="I10" s="2">
        <v>0</v>
      </c>
      <c r="J10" s="4" t="s">
        <v>18</v>
      </c>
      <c r="K10" s="1">
        <v>1.14678899082569E-2</v>
      </c>
      <c r="L10" s="1">
        <v>5.9161095663491699E-3</v>
      </c>
      <c r="M10" s="1">
        <f t="shared" si="0"/>
        <v>0.51588475418564672</v>
      </c>
      <c r="N10" s="1">
        <f t="shared" si="1"/>
        <v>-0.95487928337596895</v>
      </c>
    </row>
    <row r="11" spans="1:17" x14ac:dyDescent="0.35">
      <c r="A11" s="4" t="s">
        <v>13</v>
      </c>
      <c r="B11" s="1">
        <v>1.14678899082569E-2</v>
      </c>
      <c r="C11" s="1">
        <v>1.18322191326983E-2</v>
      </c>
      <c r="D11" s="4" t="s">
        <v>34</v>
      </c>
      <c r="E11" s="1">
        <v>0</v>
      </c>
      <c r="F11" s="1">
        <v>8.2825533928888403E-2</v>
      </c>
      <c r="G11" s="4" t="s">
        <v>98</v>
      </c>
      <c r="H11" s="1">
        <v>2.2935779816513801E-2</v>
      </c>
      <c r="I11" s="2">
        <v>0</v>
      </c>
      <c r="J11" s="4" t="s">
        <v>49</v>
      </c>
      <c r="K11" s="1">
        <v>1.14678899082569E-2</v>
      </c>
      <c r="L11" s="1">
        <v>5.9161095663491699E-3</v>
      </c>
      <c r="M11" s="1">
        <f t="shared" si="0"/>
        <v>0.51588475418564672</v>
      </c>
      <c r="N11" s="1">
        <f t="shared" si="1"/>
        <v>-0.95487928337596895</v>
      </c>
    </row>
    <row r="12" spans="1:17" x14ac:dyDescent="0.35">
      <c r="A12" s="4" t="s">
        <v>14</v>
      </c>
      <c r="B12" s="1">
        <v>0</v>
      </c>
      <c r="C12" s="1">
        <v>0</v>
      </c>
      <c r="D12" s="4" t="s">
        <v>46</v>
      </c>
      <c r="E12" s="1">
        <v>0</v>
      </c>
      <c r="F12" s="1">
        <v>5.9161095663491699E-3</v>
      </c>
      <c r="J12" s="4" t="s">
        <v>58</v>
      </c>
      <c r="K12" s="1">
        <v>1.14678899082569E-2</v>
      </c>
      <c r="L12" s="1">
        <v>5.9161095663491699E-3</v>
      </c>
      <c r="M12" s="1">
        <f t="shared" si="0"/>
        <v>0.51588475418564672</v>
      </c>
      <c r="N12" s="1">
        <f t="shared" si="1"/>
        <v>-0.95487928337596895</v>
      </c>
    </row>
    <row r="13" spans="1:17" x14ac:dyDescent="0.35">
      <c r="A13" s="4" t="s">
        <v>15</v>
      </c>
      <c r="B13" s="1">
        <v>0</v>
      </c>
      <c r="C13" s="1">
        <v>0</v>
      </c>
      <c r="D13" s="4" t="s">
        <v>48</v>
      </c>
      <c r="E13" s="1">
        <v>0</v>
      </c>
      <c r="F13" s="1">
        <v>5.9161095663491699E-3</v>
      </c>
      <c r="J13" s="4" t="s">
        <v>69</v>
      </c>
      <c r="K13" s="1">
        <v>1.14678899082569E-2</v>
      </c>
      <c r="L13" s="1">
        <v>5.9161095663491699E-3</v>
      </c>
      <c r="M13" s="1">
        <f t="shared" si="0"/>
        <v>0.51588475418564672</v>
      </c>
      <c r="N13" s="1">
        <f t="shared" si="1"/>
        <v>-0.95487928337596895</v>
      </c>
    </row>
    <row r="14" spans="1:17" x14ac:dyDescent="0.35">
      <c r="A14" s="4" t="s">
        <v>16</v>
      </c>
      <c r="B14" s="1">
        <v>0.28669724770642202</v>
      </c>
      <c r="C14" s="1">
        <v>0.118322191326983</v>
      </c>
      <c r="D14" s="4" t="s">
        <v>51</v>
      </c>
      <c r="E14" s="1">
        <v>0</v>
      </c>
      <c r="F14" s="1">
        <v>2.9580547831745799E-2</v>
      </c>
      <c r="J14" s="4" t="s">
        <v>89</v>
      </c>
      <c r="K14" s="1">
        <v>4.5871559633027498E-2</v>
      </c>
      <c r="L14" s="1">
        <v>2.3664438265396701E-2</v>
      </c>
      <c r="M14" s="1">
        <f t="shared" si="0"/>
        <v>0.51588475418564839</v>
      </c>
      <c r="N14" s="1">
        <f t="shared" si="1"/>
        <v>-0.95487928337596439</v>
      </c>
    </row>
    <row r="15" spans="1:17" x14ac:dyDescent="0.35">
      <c r="A15" s="4" t="s">
        <v>17</v>
      </c>
      <c r="B15" s="1">
        <v>0.79128440366972497</v>
      </c>
      <c r="C15" s="1">
        <v>0.70401703839555096</v>
      </c>
      <c r="D15" s="4" t="s">
        <v>53</v>
      </c>
      <c r="E15" s="1">
        <v>0</v>
      </c>
      <c r="F15" s="1">
        <v>5.9161095663491699E-3</v>
      </c>
      <c r="J15" s="4" t="s">
        <v>110</v>
      </c>
      <c r="K15" s="1">
        <v>3.4403669724770602E-2</v>
      </c>
      <c r="L15" s="1">
        <v>2.3664438265396701E-2</v>
      </c>
      <c r="M15" s="1">
        <f t="shared" si="0"/>
        <v>0.68784633891419822</v>
      </c>
      <c r="N15" s="1">
        <f t="shared" si="1"/>
        <v>-0.5398417840971198</v>
      </c>
    </row>
    <row r="16" spans="1:17" x14ac:dyDescent="0.35">
      <c r="A16" s="4" t="s">
        <v>18</v>
      </c>
      <c r="B16" s="1">
        <v>1.14678899082569E-2</v>
      </c>
      <c r="C16" s="1">
        <v>5.9161095663491699E-3</v>
      </c>
      <c r="D16" s="4" t="s">
        <v>57</v>
      </c>
      <c r="E16" s="1">
        <v>0</v>
      </c>
      <c r="F16" s="1">
        <v>1.18322191326983E-2</v>
      </c>
      <c r="J16" s="4" t="s">
        <v>94</v>
      </c>
      <c r="K16" s="1">
        <v>0.206422018348624</v>
      </c>
      <c r="L16" s="1">
        <v>0.14790273915872901</v>
      </c>
      <c r="M16" s="1">
        <f t="shared" si="0"/>
        <v>0.71650660303561997</v>
      </c>
      <c r="N16" s="1">
        <f t="shared" si="1"/>
        <v>-0.48094809504355762</v>
      </c>
    </row>
    <row r="17" spans="1:14" x14ac:dyDescent="0.35">
      <c r="A17" s="4" t="s">
        <v>19</v>
      </c>
      <c r="B17" s="1">
        <v>0</v>
      </c>
      <c r="C17" s="1">
        <v>0</v>
      </c>
      <c r="D17" s="4" t="s">
        <v>68</v>
      </c>
      <c r="E17" s="1">
        <v>0</v>
      </c>
      <c r="F17" s="1">
        <v>5.9161095663491703E-2</v>
      </c>
      <c r="J17" s="4" t="s">
        <v>111</v>
      </c>
      <c r="K17" s="1">
        <v>2.8555045871559601</v>
      </c>
      <c r="L17" s="1">
        <v>2.1357155534520502</v>
      </c>
      <c r="M17" s="1">
        <f t="shared" si="0"/>
        <v>0.74792930225308829</v>
      </c>
      <c r="N17" s="1">
        <f t="shared" si="1"/>
        <v>-0.41902618855687501</v>
      </c>
    </row>
    <row r="18" spans="1:14" x14ac:dyDescent="0.35">
      <c r="A18" s="4" t="s">
        <v>20</v>
      </c>
      <c r="B18" s="1">
        <v>0</v>
      </c>
      <c r="C18" s="1">
        <v>1.7748328699047501E-2</v>
      </c>
      <c r="D18" s="4" t="s">
        <v>72</v>
      </c>
      <c r="E18" s="1">
        <v>0</v>
      </c>
      <c r="F18" s="1">
        <v>1.18322191326983E-2</v>
      </c>
      <c r="J18" s="4" t="s">
        <v>21</v>
      </c>
      <c r="K18" s="1">
        <v>2.2935779816513801E-2</v>
      </c>
      <c r="L18" s="1">
        <v>1.7748328699047501E-2</v>
      </c>
      <c r="M18" s="1">
        <f t="shared" si="0"/>
        <v>0.77382713127846969</v>
      </c>
      <c r="N18" s="1">
        <f t="shared" si="1"/>
        <v>-0.36991678265481359</v>
      </c>
    </row>
    <row r="19" spans="1:14" x14ac:dyDescent="0.35">
      <c r="A19" s="4" t="s">
        <v>21</v>
      </c>
      <c r="B19" s="1">
        <v>2.2935779816513801E-2</v>
      </c>
      <c r="C19" s="1">
        <v>1.7748328699047501E-2</v>
      </c>
      <c r="D19" s="4" t="s">
        <v>75</v>
      </c>
      <c r="E19" s="1">
        <v>0</v>
      </c>
      <c r="F19" s="1">
        <v>5.9161095663491699E-3</v>
      </c>
      <c r="J19" s="4" t="s">
        <v>96</v>
      </c>
      <c r="K19" s="1">
        <v>2.2935779816513801E-2</v>
      </c>
      <c r="L19" s="1">
        <v>1.7748328699047501E-2</v>
      </c>
      <c r="M19" s="1">
        <f t="shared" si="0"/>
        <v>0.77382713127846969</v>
      </c>
      <c r="N19" s="1">
        <f t="shared" si="1"/>
        <v>-0.36991678265481359</v>
      </c>
    </row>
    <row r="20" spans="1:14" x14ac:dyDescent="0.35">
      <c r="A20" s="4" t="s">
        <v>22</v>
      </c>
      <c r="B20" s="1">
        <v>1.14678899082569E-2</v>
      </c>
      <c r="C20" s="1">
        <v>4.7328876530793401E-2</v>
      </c>
      <c r="D20" s="4" t="s">
        <v>78</v>
      </c>
      <c r="E20" s="1">
        <v>0</v>
      </c>
      <c r="F20" s="1">
        <v>3.5496657398095002E-2</v>
      </c>
      <c r="J20" s="4" t="s">
        <v>17</v>
      </c>
      <c r="K20" s="1">
        <v>0.79128440366972497</v>
      </c>
      <c r="L20" s="1">
        <v>0.70401703839555096</v>
      </c>
      <c r="M20" s="1">
        <f t="shared" si="0"/>
        <v>0.88971428620423232</v>
      </c>
      <c r="N20" s="1">
        <f t="shared" si="1"/>
        <v>-0.16858597684619289</v>
      </c>
    </row>
    <row r="21" spans="1:14" x14ac:dyDescent="0.35">
      <c r="A21" s="4" t="s">
        <v>23</v>
      </c>
      <c r="B21" s="1">
        <v>1.14678899082569E-2</v>
      </c>
      <c r="C21" s="1">
        <v>0</v>
      </c>
      <c r="D21" s="4" t="s">
        <v>86</v>
      </c>
      <c r="E21" s="1">
        <v>0</v>
      </c>
      <c r="F21" s="1">
        <v>3.5496657398095002E-2</v>
      </c>
      <c r="J21" s="4" t="s">
        <v>13</v>
      </c>
      <c r="K21" s="1">
        <v>1.14678899082569E-2</v>
      </c>
      <c r="L21" s="1">
        <v>1.18322191326983E-2</v>
      </c>
      <c r="M21" s="1">
        <f t="shared" si="0"/>
        <v>1.0317695083712899</v>
      </c>
      <c r="N21" s="1">
        <f t="shared" si="1"/>
        <v>4.512071662402603E-2</v>
      </c>
    </row>
    <row r="22" spans="1:14" x14ac:dyDescent="0.35">
      <c r="A22" s="4" t="s">
        <v>24</v>
      </c>
      <c r="B22" s="1">
        <v>0</v>
      </c>
      <c r="C22" s="1">
        <v>2.9580547831745799E-2</v>
      </c>
      <c r="D22" s="4" t="s">
        <v>93</v>
      </c>
      <c r="E22" s="1">
        <v>0</v>
      </c>
      <c r="F22" s="1">
        <v>5.9161095663491699E-3</v>
      </c>
      <c r="J22" s="4" t="s">
        <v>70</v>
      </c>
      <c r="K22" s="1">
        <v>1.14678899082569E-2</v>
      </c>
      <c r="L22" s="1">
        <v>1.18322191326983E-2</v>
      </c>
      <c r="M22" s="1">
        <f t="shared" si="0"/>
        <v>1.0317695083712899</v>
      </c>
      <c r="N22" s="1">
        <f t="shared" si="1"/>
        <v>4.512071662402603E-2</v>
      </c>
    </row>
    <row r="23" spans="1:14" x14ac:dyDescent="0.35">
      <c r="A23" s="4" t="s">
        <v>25</v>
      </c>
      <c r="B23" s="1">
        <v>0</v>
      </c>
      <c r="C23" s="1">
        <v>5.9161095663491699E-3</v>
      </c>
      <c r="D23" s="4" t="s">
        <v>100</v>
      </c>
      <c r="E23" s="1">
        <v>0</v>
      </c>
      <c r="F23" s="1">
        <v>1.18322191326983E-2</v>
      </c>
      <c r="J23" s="4" t="s">
        <v>85</v>
      </c>
      <c r="K23" s="1">
        <v>1.14678899082569E-2</v>
      </c>
      <c r="L23" s="1">
        <v>1.18322191326983E-2</v>
      </c>
      <c r="M23" s="1">
        <f t="shared" si="0"/>
        <v>1.0317695083712899</v>
      </c>
      <c r="N23" s="1">
        <f t="shared" si="1"/>
        <v>4.512071662402603E-2</v>
      </c>
    </row>
    <row r="24" spans="1:14" x14ac:dyDescent="0.35">
      <c r="A24" s="4" t="s">
        <v>26</v>
      </c>
      <c r="B24" s="1">
        <v>0.47018348623853201</v>
      </c>
      <c r="C24" s="1">
        <v>0.10648997219428501</v>
      </c>
      <c r="D24" s="4" t="s">
        <v>109</v>
      </c>
      <c r="E24" s="1">
        <v>0</v>
      </c>
      <c r="F24" s="1">
        <v>2.3664438265396701E-2</v>
      </c>
      <c r="J24" s="4" t="s">
        <v>103</v>
      </c>
      <c r="K24" s="1">
        <v>1.14678899082569E-2</v>
      </c>
      <c r="L24" s="1">
        <v>1.18322191326983E-2</v>
      </c>
      <c r="M24" s="1">
        <f t="shared" si="0"/>
        <v>1.0317695083712899</v>
      </c>
      <c r="N24" s="1">
        <f t="shared" si="1"/>
        <v>4.512071662402603E-2</v>
      </c>
    </row>
    <row r="25" spans="1:14" x14ac:dyDescent="0.35">
      <c r="A25" s="4" t="s">
        <v>27</v>
      </c>
      <c r="B25" s="1">
        <v>1.14678899082569E-2</v>
      </c>
      <c r="C25" s="1">
        <v>5.3244986097142497E-2</v>
      </c>
      <c r="J25" s="4" t="s">
        <v>54</v>
      </c>
      <c r="K25" s="1">
        <v>5.73394495412844E-2</v>
      </c>
      <c r="L25" s="1">
        <v>6.5077205229840895E-2</v>
      </c>
      <c r="M25" s="1">
        <f t="shared" si="0"/>
        <v>1.1349464592084253</v>
      </c>
      <c r="N25" s="1">
        <f t="shared" si="1"/>
        <v>0.1826242403739691</v>
      </c>
    </row>
    <row r="26" spans="1:14" x14ac:dyDescent="0.35">
      <c r="A26" s="4" t="s">
        <v>28</v>
      </c>
      <c r="B26" s="1">
        <v>40.057339449541303</v>
      </c>
      <c r="C26" s="1">
        <v>2.3723599361060201</v>
      </c>
      <c r="J26" s="4" t="s">
        <v>63</v>
      </c>
      <c r="K26" s="1">
        <v>0.42431192660550499</v>
      </c>
      <c r="L26" s="1">
        <v>0.49103709400698098</v>
      </c>
      <c r="M26" s="1">
        <f t="shared" si="0"/>
        <v>1.1572549891191541</v>
      </c>
      <c r="N26" s="1">
        <f t="shared" si="1"/>
        <v>0.21070678234200685</v>
      </c>
    </row>
    <row r="27" spans="1:14" x14ac:dyDescent="0.35">
      <c r="A27" s="4" t="s">
        <v>29</v>
      </c>
      <c r="B27" s="1">
        <v>0</v>
      </c>
      <c r="C27" s="1">
        <v>6.5077205229840895E-2</v>
      </c>
      <c r="J27" s="4" t="s">
        <v>10</v>
      </c>
      <c r="K27" s="1">
        <v>5.73394495412844E-2</v>
      </c>
      <c r="L27" s="1">
        <v>7.0993314796190005E-2</v>
      </c>
      <c r="M27" s="1">
        <f t="shared" si="0"/>
        <v>1.2381234100455538</v>
      </c>
      <c r="N27" s="1">
        <f t="shared" si="1"/>
        <v>0.30815512245782678</v>
      </c>
    </row>
    <row r="28" spans="1:14" x14ac:dyDescent="0.35">
      <c r="A28" s="4" t="s">
        <v>30</v>
      </c>
      <c r="B28" s="1">
        <v>0</v>
      </c>
      <c r="C28" s="1">
        <v>0</v>
      </c>
      <c r="J28" s="4" t="s">
        <v>42</v>
      </c>
      <c r="K28" s="1">
        <v>0.2293577981651379</v>
      </c>
      <c r="L28" s="1">
        <v>0.29580547831745801</v>
      </c>
      <c r="M28" s="1">
        <f t="shared" si="0"/>
        <v>1.2897118854641154</v>
      </c>
      <c r="N28" s="1">
        <f t="shared" si="1"/>
        <v>0.36704881151139179</v>
      </c>
    </row>
    <row r="29" spans="1:14" x14ac:dyDescent="0.35">
      <c r="A29" s="4" t="s">
        <v>31</v>
      </c>
      <c r="B29" s="1">
        <v>0</v>
      </c>
      <c r="C29" s="1">
        <v>0</v>
      </c>
      <c r="J29" s="4" t="s">
        <v>36</v>
      </c>
      <c r="K29" s="1">
        <v>5.73394495412844E-2</v>
      </c>
      <c r="L29" s="1">
        <v>8.2825533928888403E-2</v>
      </c>
      <c r="M29" s="1">
        <f t="shared" si="0"/>
        <v>1.4444773117198138</v>
      </c>
      <c r="N29" s="1">
        <f t="shared" si="1"/>
        <v>0.53054754379427571</v>
      </c>
    </row>
    <row r="30" spans="1:14" x14ac:dyDescent="0.35">
      <c r="A30" s="4" t="s">
        <v>32</v>
      </c>
      <c r="B30" s="1">
        <v>0</v>
      </c>
      <c r="C30" s="1">
        <v>5.9161095663491699E-3</v>
      </c>
      <c r="J30" s="4" t="s">
        <v>37</v>
      </c>
      <c r="K30" s="1">
        <v>0.298165137614679</v>
      </c>
      <c r="L30" s="1">
        <v>0.44962432704253702</v>
      </c>
      <c r="M30" s="1">
        <f t="shared" si="0"/>
        <v>1.5079708199272774</v>
      </c>
      <c r="N30" s="1">
        <f t="shared" si="1"/>
        <v>0.59260851192652664</v>
      </c>
    </row>
    <row r="31" spans="1:14" x14ac:dyDescent="0.35">
      <c r="A31" s="4" t="s">
        <v>33</v>
      </c>
      <c r="B31" s="1">
        <v>0</v>
      </c>
      <c r="C31" s="1">
        <v>0</v>
      </c>
      <c r="J31" s="4" t="s">
        <v>43</v>
      </c>
      <c r="K31" s="1">
        <v>0.13761467889908299</v>
      </c>
      <c r="L31" s="1">
        <v>0.21889605395491901</v>
      </c>
      <c r="M31" s="1">
        <f t="shared" si="0"/>
        <v>1.5906446587390732</v>
      </c>
      <c r="N31" s="1">
        <f t="shared" si="1"/>
        <v>0.66961158153182088</v>
      </c>
    </row>
    <row r="32" spans="1:14" x14ac:dyDescent="0.35">
      <c r="A32" s="4" t="s">
        <v>34</v>
      </c>
      <c r="B32" s="1">
        <v>0</v>
      </c>
      <c r="C32" s="1">
        <v>8.2825533928888403E-2</v>
      </c>
      <c r="J32" s="4" t="s">
        <v>105</v>
      </c>
      <c r="K32" s="1">
        <v>4.5871559633027498E-2</v>
      </c>
      <c r="L32" s="1">
        <v>8.8741643495237499E-2</v>
      </c>
      <c r="M32" s="1">
        <f t="shared" si="0"/>
        <v>1.9345678281961785</v>
      </c>
      <c r="N32" s="1">
        <f t="shared" si="1"/>
        <v>0.95201131223255187</v>
      </c>
    </row>
    <row r="33" spans="1:14" x14ac:dyDescent="0.35">
      <c r="A33" s="4" t="s">
        <v>35</v>
      </c>
      <c r="B33" s="1">
        <v>1.11238532110092</v>
      </c>
      <c r="C33" s="1">
        <v>10.3709400698101</v>
      </c>
      <c r="J33" s="4" t="s">
        <v>108</v>
      </c>
      <c r="K33" s="1">
        <v>4.5871559633027498E-2</v>
      </c>
      <c r="L33" s="1">
        <v>0.10057386262793599</v>
      </c>
      <c r="M33" s="1">
        <f t="shared" si="0"/>
        <v>2.1925102052890058</v>
      </c>
      <c r="N33" s="1">
        <f t="shared" si="1"/>
        <v>1.1325835578743753</v>
      </c>
    </row>
    <row r="34" spans="1:14" x14ac:dyDescent="0.35">
      <c r="A34" s="4" t="s">
        <v>36</v>
      </c>
      <c r="B34" s="1">
        <v>5.73394495412844E-2</v>
      </c>
      <c r="C34" s="1">
        <v>8.2825533928888403E-2</v>
      </c>
      <c r="J34" s="4" t="s">
        <v>47</v>
      </c>
      <c r="K34" s="1">
        <v>2.2935779816513801E-2</v>
      </c>
      <c r="L34" s="1">
        <v>5.3244986097142497E-2</v>
      </c>
      <c r="M34" s="1">
        <f t="shared" si="0"/>
        <v>2.3214813938354086</v>
      </c>
      <c r="N34" s="1">
        <f t="shared" si="1"/>
        <v>1.2150457180663425</v>
      </c>
    </row>
    <row r="35" spans="1:14" x14ac:dyDescent="0.35">
      <c r="A35" s="4" t="s">
        <v>37</v>
      </c>
      <c r="B35" s="1">
        <v>0.298165137614679</v>
      </c>
      <c r="C35" s="1">
        <v>0.44962432704253702</v>
      </c>
      <c r="J35" s="4" t="s">
        <v>76</v>
      </c>
      <c r="K35" s="1">
        <v>2.2935779816513801E-2</v>
      </c>
      <c r="L35" s="1">
        <v>5.3244986097142497E-2</v>
      </c>
      <c r="M35" s="1">
        <f t="shared" si="0"/>
        <v>2.3214813938354086</v>
      </c>
      <c r="N35" s="1">
        <f t="shared" si="1"/>
        <v>1.2150457180663425</v>
      </c>
    </row>
    <row r="36" spans="1:14" x14ac:dyDescent="0.35">
      <c r="A36" s="4" t="s">
        <v>38</v>
      </c>
      <c r="B36" s="1">
        <v>1.14678899082569E-2</v>
      </c>
      <c r="C36" s="1">
        <v>0</v>
      </c>
      <c r="J36" s="4" t="s">
        <v>99</v>
      </c>
      <c r="K36" s="1">
        <v>2.2935779816513801E-2</v>
      </c>
      <c r="L36" s="1">
        <v>5.3244986097142497E-2</v>
      </c>
      <c r="M36" s="1">
        <f t="shared" si="0"/>
        <v>2.3214813938354086</v>
      </c>
      <c r="N36" s="1">
        <f t="shared" si="1"/>
        <v>1.2150457180663425</v>
      </c>
    </row>
    <row r="37" spans="1:14" x14ac:dyDescent="0.35">
      <c r="A37" s="4" t="s">
        <v>39</v>
      </c>
      <c r="B37" s="1">
        <v>0</v>
      </c>
      <c r="C37" s="1">
        <v>0</v>
      </c>
      <c r="J37" s="4" t="s">
        <v>102</v>
      </c>
      <c r="K37" s="1">
        <v>0.447247706422018</v>
      </c>
      <c r="L37" s="1">
        <v>1.06489972194285</v>
      </c>
      <c r="M37" s="1">
        <f t="shared" si="0"/>
        <v>2.3810065577799127</v>
      </c>
      <c r="N37" s="1">
        <f t="shared" si="1"/>
        <v>1.2515715940914602</v>
      </c>
    </row>
    <row r="38" spans="1:14" x14ac:dyDescent="0.35">
      <c r="A38" s="4" t="s">
        <v>40</v>
      </c>
      <c r="B38" s="1">
        <v>0</v>
      </c>
      <c r="C38" s="1">
        <v>0</v>
      </c>
      <c r="J38" s="4" t="s">
        <v>52</v>
      </c>
      <c r="K38" s="1">
        <v>1.14678899082569E-2</v>
      </c>
      <c r="L38" s="1">
        <v>3.5496657398095002E-2</v>
      </c>
      <c r="M38" s="1">
        <f t="shared" si="0"/>
        <v>3.0953085251138788</v>
      </c>
      <c r="N38" s="1">
        <f t="shared" si="1"/>
        <v>1.6300832173451865</v>
      </c>
    </row>
    <row r="39" spans="1:14" x14ac:dyDescent="0.35">
      <c r="A39" s="4" t="s">
        <v>41</v>
      </c>
      <c r="B39" s="1">
        <v>0</v>
      </c>
      <c r="C39" s="1">
        <v>0</v>
      </c>
      <c r="J39" s="4" t="s">
        <v>56</v>
      </c>
      <c r="K39" s="1">
        <v>0.94036697247706402</v>
      </c>
      <c r="L39" s="1">
        <v>3.0527125362361698</v>
      </c>
      <c r="M39" s="1">
        <f t="shared" si="0"/>
        <v>3.2462991848755371</v>
      </c>
      <c r="N39" s="1">
        <f t="shared" si="1"/>
        <v>1.6987959674292035</v>
      </c>
    </row>
    <row r="40" spans="1:14" x14ac:dyDescent="0.35">
      <c r="A40" s="4" t="s">
        <v>42</v>
      </c>
      <c r="B40" s="1">
        <v>0.2293577981651379</v>
      </c>
      <c r="C40" s="1">
        <v>0.29580547831745801</v>
      </c>
      <c r="J40" s="4" t="s">
        <v>59</v>
      </c>
      <c r="K40" s="1">
        <v>0.894495412844037</v>
      </c>
      <c r="L40" s="1">
        <v>3.0941253032006202</v>
      </c>
      <c r="M40" s="1">
        <f t="shared" si="0"/>
        <v>3.4590734158858205</v>
      </c>
      <c r="N40" s="1">
        <f t="shared" si="1"/>
        <v>1.7903856340087281</v>
      </c>
    </row>
    <row r="41" spans="1:14" x14ac:dyDescent="0.35">
      <c r="A41" s="4" t="s">
        <v>43</v>
      </c>
      <c r="B41" s="1">
        <v>0.13761467889908299</v>
      </c>
      <c r="C41" s="1">
        <v>0.21889605395491901</v>
      </c>
      <c r="J41" s="4" t="s">
        <v>66</v>
      </c>
      <c r="K41" s="1">
        <v>1.14678899082569E-2</v>
      </c>
      <c r="L41" s="1">
        <v>4.1412766964444202E-2</v>
      </c>
      <c r="M41" s="1">
        <f t="shared" si="0"/>
        <v>3.611193279299528</v>
      </c>
      <c r="N41" s="1">
        <f t="shared" si="1"/>
        <v>1.8524756386816355</v>
      </c>
    </row>
    <row r="42" spans="1:14" x14ac:dyDescent="0.35">
      <c r="A42" s="4" t="s">
        <v>44</v>
      </c>
      <c r="B42" s="1">
        <v>0</v>
      </c>
      <c r="C42" s="1">
        <v>0</v>
      </c>
      <c r="J42" s="4" t="s">
        <v>22</v>
      </c>
      <c r="K42" s="1">
        <v>1.14678899082569E-2</v>
      </c>
      <c r="L42" s="1">
        <v>4.7328876530793401E-2</v>
      </c>
      <c r="M42" s="1">
        <f t="shared" si="0"/>
        <v>4.1270780334851773</v>
      </c>
      <c r="N42" s="1">
        <f t="shared" si="1"/>
        <v>2.0451207166240324</v>
      </c>
    </row>
    <row r="43" spans="1:14" x14ac:dyDescent="0.35">
      <c r="A43" s="4" t="s">
        <v>45</v>
      </c>
      <c r="B43" s="1">
        <v>0</v>
      </c>
      <c r="C43" s="1">
        <v>0</v>
      </c>
      <c r="J43" s="4" t="s">
        <v>27</v>
      </c>
      <c r="K43" s="1">
        <v>1.14678899082569E-2</v>
      </c>
      <c r="L43" s="1">
        <v>5.3244986097142497E-2</v>
      </c>
      <c r="M43" s="1">
        <f t="shared" si="0"/>
        <v>4.6429627876708173</v>
      </c>
      <c r="N43" s="1">
        <f t="shared" si="1"/>
        <v>2.2150457180663423</v>
      </c>
    </row>
    <row r="44" spans="1:14" x14ac:dyDescent="0.35">
      <c r="A44" s="4" t="s">
        <v>46</v>
      </c>
      <c r="B44" s="1">
        <v>0</v>
      </c>
      <c r="C44" s="1">
        <v>5.9161095663491699E-3</v>
      </c>
      <c r="J44" s="4" t="s">
        <v>67</v>
      </c>
      <c r="K44" s="1">
        <v>3.4403669724770602E-2</v>
      </c>
      <c r="L44" s="1">
        <v>0.20706383482222099</v>
      </c>
      <c r="M44" s="1">
        <f t="shared" si="0"/>
        <v>6.0186554654992301</v>
      </c>
      <c r="N44" s="1">
        <f t="shared" si="1"/>
        <v>2.5894412328478458</v>
      </c>
    </row>
    <row r="45" spans="1:14" x14ac:dyDescent="0.35">
      <c r="A45" s="4" t="s">
        <v>47</v>
      </c>
      <c r="B45" s="1">
        <v>2.2935779816513801E-2</v>
      </c>
      <c r="C45" s="1">
        <v>5.3244986097142497E-2</v>
      </c>
      <c r="J45" s="4" t="s">
        <v>104</v>
      </c>
      <c r="K45" s="1">
        <v>4.5871559633027498E-2</v>
      </c>
      <c r="L45" s="1">
        <v>0.32538602614920398</v>
      </c>
      <c r="M45" s="1">
        <f t="shared" si="0"/>
        <v>7.093415370052651</v>
      </c>
      <c r="N45" s="1">
        <f t="shared" si="1"/>
        <v>2.8264804301486923</v>
      </c>
    </row>
    <row r="46" spans="1:14" x14ac:dyDescent="0.35">
      <c r="A46" s="4" t="s">
        <v>48</v>
      </c>
      <c r="B46" s="1">
        <v>0</v>
      </c>
      <c r="C46" s="1">
        <v>5.9161095663491699E-3</v>
      </c>
      <c r="J46" s="5" t="s">
        <v>35</v>
      </c>
      <c r="K46" s="3">
        <v>1.11238532110092</v>
      </c>
      <c r="L46" s="3">
        <v>10.3709400698101</v>
      </c>
      <c r="M46" s="3">
        <f t="shared" si="0"/>
        <v>9.3231543720354502</v>
      </c>
      <c r="N46" s="3">
        <f t="shared" si="1"/>
        <v>3.220818155196441</v>
      </c>
    </row>
    <row r="47" spans="1:14" x14ac:dyDescent="0.35">
      <c r="A47" s="4" t="s">
        <v>49</v>
      </c>
      <c r="B47" s="1">
        <v>1.14678899082569E-2</v>
      </c>
      <c r="C47" s="1">
        <v>5.9161095663491699E-3</v>
      </c>
    </row>
    <row r="48" spans="1:14" x14ac:dyDescent="0.35">
      <c r="A48" s="4" t="s">
        <v>50</v>
      </c>
      <c r="B48" s="1">
        <v>0</v>
      </c>
      <c r="C48" s="1">
        <v>0</v>
      </c>
    </row>
    <row r="49" spans="1:3" x14ac:dyDescent="0.35">
      <c r="A49" s="4" t="s">
        <v>51</v>
      </c>
      <c r="B49" s="1">
        <v>0</v>
      </c>
      <c r="C49" s="1">
        <v>2.9580547831745799E-2</v>
      </c>
    </row>
    <row r="50" spans="1:3" x14ac:dyDescent="0.35">
      <c r="A50" s="4" t="s">
        <v>52</v>
      </c>
      <c r="B50" s="1">
        <v>1.14678899082569E-2</v>
      </c>
      <c r="C50" s="1">
        <v>3.5496657398095002E-2</v>
      </c>
    </row>
    <row r="51" spans="1:3" x14ac:dyDescent="0.35">
      <c r="A51" s="4" t="s">
        <v>53</v>
      </c>
      <c r="B51" s="1">
        <v>0</v>
      </c>
      <c r="C51" s="1">
        <v>5.9161095663491699E-3</v>
      </c>
    </row>
    <row r="52" spans="1:3" x14ac:dyDescent="0.35">
      <c r="A52" s="4" t="s">
        <v>54</v>
      </c>
      <c r="B52" s="1">
        <v>5.73394495412844E-2</v>
      </c>
      <c r="C52" s="1">
        <v>6.5077205229840895E-2</v>
      </c>
    </row>
    <row r="53" spans="1:3" x14ac:dyDescent="0.35">
      <c r="A53" s="4" t="s">
        <v>55</v>
      </c>
      <c r="B53" s="1">
        <v>0</v>
      </c>
      <c r="C53" s="1">
        <v>0</v>
      </c>
    </row>
    <row r="54" spans="1:3" x14ac:dyDescent="0.35">
      <c r="A54" s="4" t="s">
        <v>56</v>
      </c>
      <c r="B54" s="1">
        <v>0.94036697247706402</v>
      </c>
      <c r="C54" s="1">
        <v>3.0527125362361698</v>
      </c>
    </row>
    <row r="55" spans="1:3" x14ac:dyDescent="0.35">
      <c r="A55" s="4" t="s">
        <v>57</v>
      </c>
      <c r="B55" s="1">
        <v>0</v>
      </c>
      <c r="C55" s="1">
        <v>1.18322191326983E-2</v>
      </c>
    </row>
    <row r="56" spans="1:3" x14ac:dyDescent="0.35">
      <c r="A56" s="4" t="s">
        <v>58</v>
      </c>
      <c r="B56" s="1">
        <v>1.14678899082569E-2</v>
      </c>
      <c r="C56" s="1">
        <v>5.9161095663491699E-3</v>
      </c>
    </row>
    <row r="57" spans="1:3" x14ac:dyDescent="0.35">
      <c r="A57" s="4" t="s">
        <v>59</v>
      </c>
      <c r="B57" s="1">
        <v>0.894495412844037</v>
      </c>
      <c r="C57" s="1">
        <v>3.0941253032006202</v>
      </c>
    </row>
    <row r="58" spans="1:3" x14ac:dyDescent="0.35">
      <c r="A58" s="4" t="s">
        <v>60</v>
      </c>
      <c r="B58" s="1">
        <v>1.14678899082569E-2</v>
      </c>
      <c r="C58" s="1">
        <v>0</v>
      </c>
    </row>
    <row r="59" spans="1:3" x14ac:dyDescent="0.35">
      <c r="A59" s="4" t="s">
        <v>61</v>
      </c>
      <c r="B59" s="1">
        <v>0</v>
      </c>
      <c r="C59" s="1">
        <v>0</v>
      </c>
    </row>
    <row r="60" spans="1:3" x14ac:dyDescent="0.35">
      <c r="A60" s="4" t="s">
        <v>62</v>
      </c>
      <c r="B60" s="1">
        <v>0</v>
      </c>
      <c r="C60" s="1">
        <v>0</v>
      </c>
    </row>
    <row r="61" spans="1:3" x14ac:dyDescent="0.35">
      <c r="A61" s="4" t="s">
        <v>63</v>
      </c>
      <c r="B61" s="1">
        <v>0.42431192660550499</v>
      </c>
      <c r="C61" s="1">
        <v>0.49103709400698098</v>
      </c>
    </row>
    <row r="62" spans="1:3" x14ac:dyDescent="0.35">
      <c r="A62" s="4" t="s">
        <v>64</v>
      </c>
      <c r="B62" s="1">
        <v>0</v>
      </c>
      <c r="C62" s="1">
        <v>0</v>
      </c>
    </row>
    <row r="63" spans="1:3" x14ac:dyDescent="0.35">
      <c r="A63" s="4" t="s">
        <v>65</v>
      </c>
      <c r="B63" s="1">
        <v>0</v>
      </c>
      <c r="C63" s="1">
        <v>0</v>
      </c>
    </row>
    <row r="64" spans="1:3" x14ac:dyDescent="0.35">
      <c r="A64" s="4" t="s">
        <v>66</v>
      </c>
      <c r="B64" s="1">
        <v>1.14678899082569E-2</v>
      </c>
      <c r="C64" s="1">
        <v>4.1412766964444202E-2</v>
      </c>
    </row>
    <row r="65" spans="1:3" x14ac:dyDescent="0.35">
      <c r="A65" s="4" t="s">
        <v>67</v>
      </c>
      <c r="B65" s="1">
        <v>3.4403669724770602E-2</v>
      </c>
      <c r="C65" s="1">
        <v>0.20706383482222099</v>
      </c>
    </row>
    <row r="66" spans="1:3" x14ac:dyDescent="0.35">
      <c r="A66" s="4" t="s">
        <v>68</v>
      </c>
      <c r="B66" s="1">
        <v>0</v>
      </c>
      <c r="C66" s="1">
        <v>5.9161095663491703E-2</v>
      </c>
    </row>
    <row r="67" spans="1:3" x14ac:dyDescent="0.35">
      <c r="A67" s="4" t="s">
        <v>69</v>
      </c>
      <c r="B67" s="1">
        <v>1.14678899082569E-2</v>
      </c>
      <c r="C67" s="1">
        <v>5.9161095663491699E-3</v>
      </c>
    </row>
    <row r="68" spans="1:3" x14ac:dyDescent="0.35">
      <c r="A68" s="4" t="s">
        <v>70</v>
      </c>
      <c r="B68" s="1">
        <v>1.14678899082569E-2</v>
      </c>
      <c r="C68" s="1">
        <v>1.18322191326983E-2</v>
      </c>
    </row>
    <row r="69" spans="1:3" x14ac:dyDescent="0.35">
      <c r="A69" s="4" t="s">
        <v>71</v>
      </c>
      <c r="B69" s="1">
        <v>0</v>
      </c>
      <c r="C69" s="1">
        <v>0</v>
      </c>
    </row>
    <row r="70" spans="1:3" x14ac:dyDescent="0.35">
      <c r="A70" s="4" t="s">
        <v>72</v>
      </c>
      <c r="B70" s="1">
        <v>0</v>
      </c>
      <c r="C70" s="1">
        <v>1.18322191326983E-2</v>
      </c>
    </row>
    <row r="71" spans="1:3" x14ac:dyDescent="0.35">
      <c r="A71" s="4" t="s">
        <v>73</v>
      </c>
      <c r="B71" s="1">
        <v>0</v>
      </c>
      <c r="C71" s="1">
        <v>0</v>
      </c>
    </row>
    <row r="72" spans="1:3" x14ac:dyDescent="0.35">
      <c r="A72" s="4" t="s">
        <v>74</v>
      </c>
      <c r="B72" s="1">
        <v>1.14678899082569E-2</v>
      </c>
      <c r="C72" s="1">
        <v>0</v>
      </c>
    </row>
    <row r="73" spans="1:3" x14ac:dyDescent="0.35">
      <c r="A73" s="4" t="s">
        <v>75</v>
      </c>
      <c r="B73" s="1">
        <v>0</v>
      </c>
      <c r="C73" s="1">
        <v>5.9161095663491699E-3</v>
      </c>
    </row>
    <row r="74" spans="1:3" x14ac:dyDescent="0.35">
      <c r="A74" s="4" t="s">
        <v>76</v>
      </c>
      <c r="B74" s="1">
        <v>2.2935779816513801E-2</v>
      </c>
      <c r="C74" s="1">
        <v>5.3244986097142497E-2</v>
      </c>
    </row>
    <row r="75" spans="1:3" x14ac:dyDescent="0.35">
      <c r="A75" s="4" t="s">
        <v>77</v>
      </c>
      <c r="B75" s="1">
        <v>0</v>
      </c>
      <c r="C75" s="1">
        <v>0</v>
      </c>
    </row>
    <row r="76" spans="1:3" x14ac:dyDescent="0.35">
      <c r="A76" s="4" t="s">
        <v>78</v>
      </c>
      <c r="B76" s="1">
        <v>0</v>
      </c>
      <c r="C76" s="1">
        <v>3.5496657398095002E-2</v>
      </c>
    </row>
    <row r="77" spans="1:3" x14ac:dyDescent="0.35">
      <c r="A77" s="4" t="s">
        <v>79</v>
      </c>
      <c r="B77" s="1">
        <v>0</v>
      </c>
      <c r="C77" s="1">
        <v>0</v>
      </c>
    </row>
    <row r="78" spans="1:3" x14ac:dyDescent="0.35">
      <c r="A78" s="4" t="s">
        <v>80</v>
      </c>
      <c r="B78" s="1">
        <v>1.14678899082569E-2</v>
      </c>
      <c r="C78" s="1">
        <v>0</v>
      </c>
    </row>
    <row r="79" spans="1:3" x14ac:dyDescent="0.35">
      <c r="A79" s="4" t="s">
        <v>81</v>
      </c>
      <c r="B79" s="1">
        <v>0</v>
      </c>
      <c r="C79" s="1">
        <v>0</v>
      </c>
    </row>
    <row r="80" spans="1:3" x14ac:dyDescent="0.35">
      <c r="A80" s="4" t="s">
        <v>82</v>
      </c>
      <c r="B80" s="1">
        <v>4.5871559633027498E-2</v>
      </c>
      <c r="C80" s="1">
        <v>1.18322191326983E-2</v>
      </c>
    </row>
    <row r="81" spans="1:3" x14ac:dyDescent="0.35">
      <c r="A81" s="4" t="s">
        <v>83</v>
      </c>
      <c r="B81" s="1">
        <v>0</v>
      </c>
      <c r="C81" s="1">
        <v>0</v>
      </c>
    </row>
    <row r="82" spans="1:3" x14ac:dyDescent="0.35">
      <c r="A82" s="4" t="s">
        <v>84</v>
      </c>
      <c r="B82" s="1">
        <v>0</v>
      </c>
      <c r="C82" s="1">
        <v>0</v>
      </c>
    </row>
    <row r="83" spans="1:3" x14ac:dyDescent="0.35">
      <c r="A83" s="4" t="s">
        <v>85</v>
      </c>
      <c r="B83" s="1">
        <v>1.14678899082569E-2</v>
      </c>
      <c r="C83" s="1">
        <v>1.18322191326983E-2</v>
      </c>
    </row>
    <row r="84" spans="1:3" x14ac:dyDescent="0.35">
      <c r="A84" s="4" t="s">
        <v>86</v>
      </c>
      <c r="B84" s="1">
        <v>0</v>
      </c>
      <c r="C84" s="1">
        <v>3.5496657398095002E-2</v>
      </c>
    </row>
    <row r="85" spans="1:3" x14ac:dyDescent="0.35">
      <c r="A85" s="4" t="s">
        <v>87</v>
      </c>
      <c r="B85" s="1">
        <v>1.14678899082569E-2</v>
      </c>
      <c r="C85" s="1">
        <v>0</v>
      </c>
    </row>
    <row r="86" spans="1:3" x14ac:dyDescent="0.35">
      <c r="A86" s="4" t="s">
        <v>88</v>
      </c>
      <c r="B86" s="1">
        <v>0</v>
      </c>
      <c r="C86" s="1">
        <v>0</v>
      </c>
    </row>
    <row r="87" spans="1:3" x14ac:dyDescent="0.35">
      <c r="A87" s="4" t="s">
        <v>89</v>
      </c>
      <c r="B87" s="1">
        <v>4.5871559633027498E-2</v>
      </c>
      <c r="C87" s="1">
        <v>2.3664438265396701E-2</v>
      </c>
    </row>
    <row r="88" spans="1:3" x14ac:dyDescent="0.35">
      <c r="A88" s="4" t="s">
        <v>90</v>
      </c>
      <c r="B88" s="1">
        <v>0</v>
      </c>
      <c r="C88" s="1">
        <v>0</v>
      </c>
    </row>
    <row r="89" spans="1:3" x14ac:dyDescent="0.35">
      <c r="A89" s="4" t="s">
        <v>91</v>
      </c>
      <c r="B89" s="1">
        <v>1.14678899082569E-2</v>
      </c>
      <c r="C89" s="1">
        <v>0</v>
      </c>
    </row>
    <row r="90" spans="1:3" x14ac:dyDescent="0.35">
      <c r="A90" s="4" t="s">
        <v>92</v>
      </c>
      <c r="B90" s="1">
        <v>0</v>
      </c>
      <c r="C90" s="1">
        <v>0</v>
      </c>
    </row>
    <row r="91" spans="1:3" x14ac:dyDescent="0.35">
      <c r="A91" s="4" t="s">
        <v>93</v>
      </c>
      <c r="B91" s="1">
        <v>0</v>
      </c>
      <c r="C91" s="1">
        <v>5.9161095663491699E-3</v>
      </c>
    </row>
    <row r="92" spans="1:3" x14ac:dyDescent="0.35">
      <c r="A92" s="4" t="s">
        <v>94</v>
      </c>
      <c r="B92" s="1">
        <v>0.206422018348624</v>
      </c>
      <c r="C92" s="1">
        <v>0.14790273915872901</v>
      </c>
    </row>
    <row r="93" spans="1:3" x14ac:dyDescent="0.35">
      <c r="A93" s="4" t="s">
        <v>95</v>
      </c>
      <c r="B93" s="1">
        <v>1.14678899082569E-2</v>
      </c>
      <c r="C93" s="1">
        <v>0</v>
      </c>
    </row>
    <row r="94" spans="1:3" x14ac:dyDescent="0.35">
      <c r="A94" s="4" t="s">
        <v>96</v>
      </c>
      <c r="B94" s="1">
        <v>2.2935779816513801E-2</v>
      </c>
      <c r="C94" s="1">
        <v>1.7748328699047501E-2</v>
      </c>
    </row>
    <row r="95" spans="1:3" x14ac:dyDescent="0.35">
      <c r="A95" s="4" t="s">
        <v>97</v>
      </c>
      <c r="B95" s="1">
        <v>0.37844036697247702</v>
      </c>
      <c r="C95" s="1">
        <v>0.10648997219428501</v>
      </c>
    </row>
    <row r="96" spans="1:3" x14ac:dyDescent="0.35">
      <c r="A96" s="4" t="s">
        <v>98</v>
      </c>
      <c r="B96" s="1">
        <v>2.2935779816513801E-2</v>
      </c>
      <c r="C96" s="1">
        <v>0</v>
      </c>
    </row>
    <row r="97" spans="1:3" x14ac:dyDescent="0.35">
      <c r="A97" s="4" t="s">
        <v>99</v>
      </c>
      <c r="B97" s="1">
        <v>2.2935779816513801E-2</v>
      </c>
      <c r="C97" s="1">
        <v>5.3244986097142497E-2</v>
      </c>
    </row>
    <row r="98" spans="1:3" x14ac:dyDescent="0.35">
      <c r="A98" s="4" t="s">
        <v>100</v>
      </c>
      <c r="B98" s="1">
        <v>0</v>
      </c>
      <c r="C98" s="1">
        <v>1.18322191326983E-2</v>
      </c>
    </row>
    <row r="99" spans="1:3" x14ac:dyDescent="0.35">
      <c r="A99" s="4" t="s">
        <v>101</v>
      </c>
      <c r="B99" s="1">
        <v>0</v>
      </c>
      <c r="C99" s="1">
        <v>0</v>
      </c>
    </row>
    <row r="100" spans="1:3" x14ac:dyDescent="0.35">
      <c r="A100" s="4" t="s">
        <v>102</v>
      </c>
      <c r="B100" s="1">
        <v>0.447247706422018</v>
      </c>
      <c r="C100" s="1">
        <v>1.06489972194285</v>
      </c>
    </row>
    <row r="101" spans="1:3" x14ac:dyDescent="0.35">
      <c r="A101" s="4" t="s">
        <v>103</v>
      </c>
      <c r="B101" s="1">
        <v>1.14678899082569E-2</v>
      </c>
      <c r="C101" s="1">
        <v>1.18322191326983E-2</v>
      </c>
    </row>
    <row r="102" spans="1:3" x14ac:dyDescent="0.35">
      <c r="A102" s="4" t="s">
        <v>104</v>
      </c>
      <c r="B102" s="1">
        <v>4.5871559633027498E-2</v>
      </c>
      <c r="C102" s="1">
        <v>0.32538602614920398</v>
      </c>
    </row>
    <row r="103" spans="1:3" x14ac:dyDescent="0.35">
      <c r="A103" s="4" t="s">
        <v>105</v>
      </c>
      <c r="B103" s="1">
        <v>4.5871559633027498E-2</v>
      </c>
      <c r="C103" s="1">
        <v>8.8741643495237499E-2</v>
      </c>
    </row>
    <row r="104" spans="1:3" x14ac:dyDescent="0.35">
      <c r="A104" s="4" t="s">
        <v>106</v>
      </c>
      <c r="B104" s="1">
        <v>0.17201834862385301</v>
      </c>
      <c r="C104" s="1">
        <v>4.1412766964444202E-2</v>
      </c>
    </row>
    <row r="105" spans="1:3" x14ac:dyDescent="0.35">
      <c r="A105" s="4" t="s">
        <v>107</v>
      </c>
      <c r="B105" s="1">
        <v>14.7821100917431</v>
      </c>
      <c r="C105" s="1">
        <v>6.8271904395669401</v>
      </c>
    </row>
    <row r="106" spans="1:3" x14ac:dyDescent="0.35">
      <c r="A106" s="4" t="s">
        <v>108</v>
      </c>
      <c r="B106" s="1">
        <v>4.5871559633027498E-2</v>
      </c>
      <c r="C106" s="1">
        <v>0.10057386262793599</v>
      </c>
    </row>
    <row r="107" spans="1:3" x14ac:dyDescent="0.35">
      <c r="A107" s="4" t="s">
        <v>109</v>
      </c>
      <c r="B107" s="1">
        <v>0</v>
      </c>
      <c r="C107" s="1">
        <v>2.3664438265396701E-2</v>
      </c>
    </row>
    <row r="108" spans="1:3" x14ac:dyDescent="0.35">
      <c r="A108" s="4" t="s">
        <v>110</v>
      </c>
      <c r="B108" s="1">
        <v>3.4403669724770602E-2</v>
      </c>
      <c r="C108" s="1">
        <v>2.3664438265396701E-2</v>
      </c>
    </row>
    <row r="109" spans="1:3" x14ac:dyDescent="0.35">
      <c r="A109" s="4" t="s">
        <v>111</v>
      </c>
      <c r="B109" s="1">
        <v>2.8555045871559601</v>
      </c>
      <c r="C109" s="1">
        <v>2.1357155534520502</v>
      </c>
    </row>
  </sheetData>
  <sortState xmlns:xlrd2="http://schemas.microsoft.com/office/spreadsheetml/2017/richdata2" ref="J3:N111">
    <sortCondition ref="N2"/>
  </sortState>
  <mergeCells count="4">
    <mergeCell ref="A1:C1"/>
    <mergeCell ref="D1:F1"/>
    <mergeCell ref="G1:I1"/>
    <mergeCell ref="J1:N1"/>
  </mergeCells>
  <conditionalFormatting sqref="A1">
    <cfRule type="duplicateValues" dxfId="5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09"/>
  <sheetViews>
    <sheetView workbookViewId="0">
      <selection activeCell="S21" sqref="S21"/>
    </sheetView>
  </sheetViews>
  <sheetFormatPr defaultRowHeight="14.5" x14ac:dyDescent="0.35"/>
  <cols>
    <col min="1" max="1" width="15.81640625" customWidth="1"/>
    <col min="4" max="4" width="14.453125" customWidth="1"/>
    <col min="7" max="7" width="16.81640625" customWidth="1"/>
    <col min="10" max="10" width="14.26953125" customWidth="1"/>
    <col min="13" max="13" width="12.1796875" customWidth="1"/>
    <col min="14" max="14" width="14.7265625" customWidth="1"/>
  </cols>
  <sheetData>
    <row r="1" spans="1:17" x14ac:dyDescent="0.35">
      <c r="A1" s="8" t="s">
        <v>118</v>
      </c>
      <c r="B1" s="8"/>
      <c r="C1" s="8"/>
      <c r="D1" s="8" t="s">
        <v>122</v>
      </c>
      <c r="E1" s="8"/>
      <c r="F1" s="9"/>
      <c r="G1" s="8" t="s">
        <v>121</v>
      </c>
      <c r="H1" s="8"/>
      <c r="I1" s="9"/>
      <c r="J1" s="8" t="s">
        <v>119</v>
      </c>
      <c r="K1" s="8"/>
      <c r="L1" s="8"/>
      <c r="M1" s="8"/>
      <c r="N1" s="8"/>
    </row>
    <row r="2" spans="1:17" x14ac:dyDescent="0.35">
      <c r="A2" s="6" t="s">
        <v>0</v>
      </c>
      <c r="B2" s="6" t="s">
        <v>2</v>
      </c>
      <c r="C2" s="6" t="s">
        <v>4</v>
      </c>
      <c r="D2" s="6" t="s">
        <v>0</v>
      </c>
      <c r="E2" s="6" t="s">
        <v>2</v>
      </c>
      <c r="F2" s="7" t="s">
        <v>4</v>
      </c>
      <c r="G2" s="6" t="s">
        <v>0</v>
      </c>
      <c r="H2" s="6" t="s">
        <v>2</v>
      </c>
      <c r="I2" s="7" t="s">
        <v>4</v>
      </c>
      <c r="J2" s="6" t="s">
        <v>0</v>
      </c>
      <c r="K2" s="6" t="s">
        <v>2</v>
      </c>
      <c r="L2" s="6" t="s">
        <v>4</v>
      </c>
      <c r="M2" s="6" t="s">
        <v>112</v>
      </c>
      <c r="N2" s="6" t="s">
        <v>113</v>
      </c>
    </row>
    <row r="3" spans="1:17" x14ac:dyDescent="0.35">
      <c r="A3" s="4" t="s">
        <v>5</v>
      </c>
      <c r="B3" s="1">
        <v>0</v>
      </c>
      <c r="C3" s="1">
        <v>0</v>
      </c>
      <c r="D3" s="4" t="s">
        <v>20</v>
      </c>
      <c r="E3" s="1">
        <v>0</v>
      </c>
      <c r="F3" s="2">
        <v>6.1977068484660698E-3</v>
      </c>
      <c r="G3" s="4" t="s">
        <v>22</v>
      </c>
      <c r="H3" s="1">
        <v>1.14678899082569E-2</v>
      </c>
      <c r="I3" s="2">
        <v>0</v>
      </c>
      <c r="J3" s="5" t="s">
        <v>28</v>
      </c>
      <c r="K3" s="3">
        <v>40.057339449541303</v>
      </c>
      <c r="L3" s="3">
        <v>0.14874496436318599</v>
      </c>
      <c r="M3" s="3">
        <f t="shared" ref="M3:M38" si="0">L3/K3</f>
        <v>3.7133011429916441E-3</v>
      </c>
      <c r="N3" s="3">
        <f t="shared" ref="N3:N38" si="1">LOG(M3,2)</f>
        <v>-8.0730819643837215</v>
      </c>
    </row>
    <row r="4" spans="1:17" x14ac:dyDescent="0.35">
      <c r="A4" s="4" t="s">
        <v>6</v>
      </c>
      <c r="B4" s="1">
        <v>0</v>
      </c>
      <c r="C4" s="1">
        <v>0</v>
      </c>
      <c r="D4" s="4" t="s">
        <v>24</v>
      </c>
      <c r="E4" s="1">
        <v>0</v>
      </c>
      <c r="F4" s="2">
        <v>6.1977068484660698E-3</v>
      </c>
      <c r="G4" s="4" t="s">
        <v>23</v>
      </c>
      <c r="H4" s="1">
        <v>1.14678899082569E-2</v>
      </c>
      <c r="I4" s="2">
        <v>0</v>
      </c>
      <c r="J4" s="5" t="s">
        <v>26</v>
      </c>
      <c r="K4" s="3">
        <v>0.47018348623853201</v>
      </c>
      <c r="L4" s="3">
        <v>6.1977068484660698E-3</v>
      </c>
      <c r="M4" s="3">
        <f t="shared" si="0"/>
        <v>1.3181464321615644E-2</v>
      </c>
      <c r="N4" s="3">
        <f t="shared" si="1"/>
        <v>-6.2453455423280984</v>
      </c>
      <c r="P4" s="1" t="s">
        <v>114</v>
      </c>
      <c r="Q4" s="1">
        <v>-1.06820030906428</v>
      </c>
    </row>
    <row r="5" spans="1:17" x14ac:dyDescent="0.35">
      <c r="A5" s="4" t="s">
        <v>7</v>
      </c>
      <c r="B5" s="1">
        <v>0</v>
      </c>
      <c r="C5" s="1">
        <v>0</v>
      </c>
      <c r="D5" s="4" t="s">
        <v>34</v>
      </c>
      <c r="E5" s="1">
        <v>0</v>
      </c>
      <c r="F5" s="2">
        <v>1.23954136969321E-2</v>
      </c>
      <c r="G5" s="4" t="s">
        <v>38</v>
      </c>
      <c r="H5" s="1">
        <v>1.14678899082569E-2</v>
      </c>
      <c r="I5" s="2">
        <v>0</v>
      </c>
      <c r="J5" s="4" t="s">
        <v>111</v>
      </c>
      <c r="K5" s="1">
        <v>2.8555045871559601</v>
      </c>
      <c r="L5" s="1">
        <v>0.223117446544778</v>
      </c>
      <c r="M5" s="1">
        <f t="shared" si="0"/>
        <v>7.813590899078178E-2</v>
      </c>
      <c r="N5" s="1">
        <f t="shared" si="1"/>
        <v>-3.6778704683357857</v>
      </c>
      <c r="P5" s="1" t="s">
        <v>115</v>
      </c>
      <c r="Q5" s="1">
        <v>2.1889176558059105</v>
      </c>
    </row>
    <row r="6" spans="1:17" x14ac:dyDescent="0.35">
      <c r="A6" s="4" t="s">
        <v>8</v>
      </c>
      <c r="B6" s="1">
        <v>0</v>
      </c>
      <c r="C6" s="1">
        <v>0</v>
      </c>
      <c r="D6" s="4" t="s">
        <v>41</v>
      </c>
      <c r="E6" s="1">
        <v>0</v>
      </c>
      <c r="F6" s="2">
        <v>1.23954136969321E-2</v>
      </c>
      <c r="G6" s="4" t="s">
        <v>49</v>
      </c>
      <c r="H6" s="1">
        <v>1.14678899082569E-2</v>
      </c>
      <c r="I6" s="2">
        <v>0</v>
      </c>
      <c r="J6" s="4" t="s">
        <v>107</v>
      </c>
      <c r="K6" s="1">
        <v>14.7821100917431</v>
      </c>
      <c r="L6" s="1">
        <v>1.4502634025410599</v>
      </c>
      <c r="M6" s="1">
        <f t="shared" si="0"/>
        <v>9.8109362840636608E-2</v>
      </c>
      <c r="N6" s="1">
        <f t="shared" si="1"/>
        <v>-3.3494653664882601</v>
      </c>
      <c r="P6" s="1" t="s">
        <v>116</v>
      </c>
      <c r="Q6" s="1">
        <f>Q4+2*Q5</f>
        <v>3.3096350025475409</v>
      </c>
    </row>
    <row r="7" spans="1:17" x14ac:dyDescent="0.35">
      <c r="A7" s="4" t="s">
        <v>9</v>
      </c>
      <c r="B7" s="1">
        <v>0</v>
      </c>
      <c r="C7" s="1">
        <v>0</v>
      </c>
      <c r="D7" s="4" t="s">
        <v>50</v>
      </c>
      <c r="E7" s="1">
        <v>0</v>
      </c>
      <c r="F7" s="2">
        <v>6.1977068484660698E-3</v>
      </c>
      <c r="G7" s="4" t="s">
        <v>60</v>
      </c>
      <c r="H7" s="1">
        <v>1.14678899082569E-2</v>
      </c>
      <c r="I7" s="2">
        <v>0</v>
      </c>
      <c r="J7" s="4" t="s">
        <v>10</v>
      </c>
      <c r="K7" s="1">
        <v>5.73394495412844E-2</v>
      </c>
      <c r="L7" s="1">
        <v>6.1977068484660698E-3</v>
      </c>
      <c r="M7" s="1">
        <f t="shared" si="0"/>
        <v>0.10808800743724827</v>
      </c>
      <c r="N7" s="1">
        <f t="shared" si="1"/>
        <v>-3.2097216325973772</v>
      </c>
      <c r="P7" s="1" t="s">
        <v>117</v>
      </c>
      <c r="Q7" s="1">
        <f>Q4-2*Q5</f>
        <v>-5.4460356206761009</v>
      </c>
    </row>
    <row r="8" spans="1:17" x14ac:dyDescent="0.35">
      <c r="A8" s="4" t="s">
        <v>10</v>
      </c>
      <c r="B8" s="1">
        <v>5.73394495412844E-2</v>
      </c>
      <c r="C8" s="1">
        <v>6.1977068484660698E-3</v>
      </c>
      <c r="D8" s="4" t="s">
        <v>68</v>
      </c>
      <c r="E8" s="1">
        <v>0</v>
      </c>
      <c r="F8" s="2">
        <v>6.1977068484660698E-3</v>
      </c>
      <c r="G8" s="4" t="s">
        <v>66</v>
      </c>
      <c r="H8" s="1">
        <v>1.14678899082569E-2</v>
      </c>
      <c r="I8" s="2">
        <v>0</v>
      </c>
      <c r="J8" s="4" t="s">
        <v>108</v>
      </c>
      <c r="K8" s="1">
        <v>4.5871559633027498E-2</v>
      </c>
      <c r="L8" s="1">
        <v>6.1977068484660698E-3</v>
      </c>
      <c r="M8" s="1">
        <f t="shared" si="0"/>
        <v>0.13511000929656039</v>
      </c>
      <c r="N8" s="1">
        <f t="shared" si="1"/>
        <v>-2.8877935377100141</v>
      </c>
    </row>
    <row r="9" spans="1:17" x14ac:dyDescent="0.35">
      <c r="A9" s="4" t="s">
        <v>11</v>
      </c>
      <c r="B9" s="1">
        <v>0</v>
      </c>
      <c r="C9" s="1">
        <v>0</v>
      </c>
      <c r="D9" s="4" t="s">
        <v>75</v>
      </c>
      <c r="E9" s="1">
        <v>0</v>
      </c>
      <c r="F9" s="2">
        <v>6.1977068484660698E-3</v>
      </c>
      <c r="G9" s="4" t="s">
        <v>69</v>
      </c>
      <c r="H9" s="1">
        <v>1.14678899082569E-2</v>
      </c>
      <c r="I9" s="2">
        <v>0</v>
      </c>
      <c r="J9" s="4" t="s">
        <v>37</v>
      </c>
      <c r="K9" s="1">
        <v>0.298165137614679</v>
      </c>
      <c r="L9" s="1">
        <v>5.5779361636194597E-2</v>
      </c>
      <c r="M9" s="1">
        <f t="shared" si="0"/>
        <v>0.1870753974875449</v>
      </c>
      <c r="N9" s="1">
        <f t="shared" si="1"/>
        <v>-2.4183082544087964</v>
      </c>
    </row>
    <row r="10" spans="1:17" x14ac:dyDescent="0.35">
      <c r="A10" s="4" t="s">
        <v>12</v>
      </c>
      <c r="B10" s="1">
        <v>0</v>
      </c>
      <c r="C10" s="1">
        <v>0</v>
      </c>
      <c r="D10" s="4" t="s">
        <v>86</v>
      </c>
      <c r="E10" s="1">
        <v>0</v>
      </c>
      <c r="F10" s="2">
        <v>3.09885342423303E-2</v>
      </c>
      <c r="G10" s="4" t="s">
        <v>70</v>
      </c>
      <c r="H10" s="1">
        <v>1.14678899082569E-2</v>
      </c>
      <c r="I10" s="2">
        <v>0</v>
      </c>
      <c r="J10" s="4" t="s">
        <v>106</v>
      </c>
      <c r="K10" s="1">
        <v>0.17201834862385301</v>
      </c>
      <c r="L10" s="1">
        <v>4.33839479392625E-2</v>
      </c>
      <c r="M10" s="1">
        <f t="shared" si="0"/>
        <v>0.25220535068691297</v>
      </c>
      <c r="N10" s="1">
        <f t="shared" si="1"/>
        <v>-1.9873292112609275</v>
      </c>
    </row>
    <row r="11" spans="1:17" x14ac:dyDescent="0.35">
      <c r="A11" s="4" t="s">
        <v>13</v>
      </c>
      <c r="B11" s="1">
        <v>1.14678899082569E-2</v>
      </c>
      <c r="C11" s="1">
        <v>6.1977068484660698E-3</v>
      </c>
      <c r="D11" s="4" t="s">
        <v>90</v>
      </c>
      <c r="E11" s="1">
        <v>0</v>
      </c>
      <c r="F11" s="2">
        <v>1.23954136969321E-2</v>
      </c>
      <c r="G11" s="4" t="s">
        <v>74</v>
      </c>
      <c r="H11" s="1">
        <v>1.14678899082569E-2</v>
      </c>
      <c r="I11" s="2">
        <v>0</v>
      </c>
      <c r="J11" s="4" t="s">
        <v>43</v>
      </c>
      <c r="K11" s="1">
        <v>0.13761467889908299</v>
      </c>
      <c r="L11" s="1">
        <v>3.71862410907964E-2</v>
      </c>
      <c r="M11" s="1">
        <f t="shared" si="0"/>
        <v>0.27022001859311967</v>
      </c>
      <c r="N11" s="1">
        <f t="shared" si="1"/>
        <v>-1.8877935377100206</v>
      </c>
    </row>
    <row r="12" spans="1:17" x14ac:dyDescent="0.35">
      <c r="A12" s="4" t="s">
        <v>14</v>
      </c>
      <c r="B12" s="1">
        <v>0</v>
      </c>
      <c r="C12" s="1">
        <v>0</v>
      </c>
      <c r="D12" s="4" t="s">
        <v>100</v>
      </c>
      <c r="E12" s="1">
        <v>0</v>
      </c>
      <c r="F12" s="2">
        <v>4.9581654787728503E-2</v>
      </c>
      <c r="G12" s="4" t="s">
        <v>80</v>
      </c>
      <c r="H12" s="1">
        <v>1.14678899082569E-2</v>
      </c>
      <c r="I12" s="2">
        <v>0</v>
      </c>
      <c r="J12" s="4" t="s">
        <v>82</v>
      </c>
      <c r="K12" s="1">
        <v>4.5871559633027498E-2</v>
      </c>
      <c r="L12" s="1">
        <v>1.23954136969321E-2</v>
      </c>
      <c r="M12" s="1">
        <f t="shared" si="0"/>
        <v>0.27022001859311995</v>
      </c>
      <c r="N12" s="1">
        <f t="shared" si="1"/>
        <v>-1.887793537710019</v>
      </c>
    </row>
    <row r="13" spans="1:17" x14ac:dyDescent="0.35">
      <c r="A13" s="4" t="s">
        <v>15</v>
      </c>
      <c r="B13" s="1">
        <v>0</v>
      </c>
      <c r="C13" s="1">
        <v>0</v>
      </c>
      <c r="D13" s="4" t="s">
        <v>101</v>
      </c>
      <c r="E13" s="1">
        <v>0</v>
      </c>
      <c r="F13" s="2">
        <v>6.1977068484660698E-3</v>
      </c>
      <c r="G13" s="4" t="s">
        <v>85</v>
      </c>
      <c r="H13" s="1">
        <v>1.14678899082569E-2</v>
      </c>
      <c r="I13" s="2">
        <v>0</v>
      </c>
      <c r="J13" s="4" t="s">
        <v>76</v>
      </c>
      <c r="K13" s="1">
        <v>2.2935779816513801E-2</v>
      </c>
      <c r="L13" s="1">
        <v>6.1977068484660698E-3</v>
      </c>
      <c r="M13" s="1">
        <f t="shared" si="0"/>
        <v>0.27022001859312017</v>
      </c>
      <c r="N13" s="1">
        <f t="shared" si="1"/>
        <v>-1.8877935377100177</v>
      </c>
    </row>
    <row r="14" spans="1:17" x14ac:dyDescent="0.35">
      <c r="A14" s="4" t="s">
        <v>16</v>
      </c>
      <c r="B14" s="1">
        <v>0.28669724770642202</v>
      </c>
      <c r="C14" s="1">
        <v>9.9163309575457104E-2</v>
      </c>
      <c r="G14" s="4" t="s">
        <v>87</v>
      </c>
      <c r="H14" s="1">
        <v>1.14678899082569E-2</v>
      </c>
      <c r="I14" s="2">
        <v>0</v>
      </c>
      <c r="J14" s="4" t="s">
        <v>42</v>
      </c>
      <c r="K14" s="1">
        <v>0.2293577981651379</v>
      </c>
      <c r="L14" s="1">
        <v>6.8174775333126769E-2</v>
      </c>
      <c r="M14" s="1">
        <f t="shared" si="0"/>
        <v>0.29724202045243237</v>
      </c>
      <c r="N14" s="1">
        <f t="shared" si="1"/>
        <v>-1.7502900139600819</v>
      </c>
    </row>
    <row r="15" spans="1:17" x14ac:dyDescent="0.35">
      <c r="A15" s="4" t="s">
        <v>17</v>
      </c>
      <c r="B15" s="1">
        <v>0.79128440366972497</v>
      </c>
      <c r="C15" s="1">
        <v>0.254105980787109</v>
      </c>
      <c r="G15" s="4" t="s">
        <v>95</v>
      </c>
      <c r="H15" s="1">
        <v>1.14678899082569E-2</v>
      </c>
      <c r="I15" s="2">
        <v>0</v>
      </c>
      <c r="J15" s="4" t="s">
        <v>17</v>
      </c>
      <c r="K15" s="1">
        <v>0.79128440366972497</v>
      </c>
      <c r="L15" s="1">
        <v>0.254105980787109</v>
      </c>
      <c r="M15" s="1">
        <f t="shared" si="0"/>
        <v>0.32113103658892606</v>
      </c>
      <c r="N15" s="1">
        <f t="shared" si="1"/>
        <v>-1.6387659898701004</v>
      </c>
    </row>
    <row r="16" spans="1:17" x14ac:dyDescent="0.35">
      <c r="A16" s="4" t="s">
        <v>18</v>
      </c>
      <c r="B16" s="1">
        <v>1.14678899082569E-2</v>
      </c>
      <c r="C16" s="1">
        <v>6.1977068484660698E-3</v>
      </c>
      <c r="G16" s="4" t="s">
        <v>21</v>
      </c>
      <c r="H16" s="1">
        <v>2.2935779816513801E-2</v>
      </c>
      <c r="I16" s="2">
        <v>0</v>
      </c>
      <c r="J16" s="4" t="s">
        <v>36</v>
      </c>
      <c r="K16" s="1">
        <v>5.73394495412844E-2</v>
      </c>
      <c r="L16" s="1">
        <v>1.85931205453982E-2</v>
      </c>
      <c r="M16" s="1">
        <f t="shared" si="0"/>
        <v>0.32426402231174462</v>
      </c>
      <c r="N16" s="1">
        <f t="shared" si="1"/>
        <v>-1.6247591318762222</v>
      </c>
    </row>
    <row r="17" spans="1:14" x14ac:dyDescent="0.35">
      <c r="A17" s="4" t="s">
        <v>19</v>
      </c>
      <c r="B17" s="1">
        <v>0</v>
      </c>
      <c r="C17" s="1">
        <v>0</v>
      </c>
      <c r="G17" s="4" t="s">
        <v>98</v>
      </c>
      <c r="H17" s="1">
        <v>2.2935779816513801E-2</v>
      </c>
      <c r="I17" s="2">
        <v>0</v>
      </c>
      <c r="J17" s="4" t="s">
        <v>94</v>
      </c>
      <c r="K17" s="1">
        <v>0.206422018348624</v>
      </c>
      <c r="L17" s="1">
        <v>6.81747753331267E-2</v>
      </c>
      <c r="M17" s="1">
        <f t="shared" si="0"/>
        <v>0.33026891161381355</v>
      </c>
      <c r="N17" s="1">
        <f t="shared" si="1"/>
        <v>-1.598286920515033</v>
      </c>
    </row>
    <row r="18" spans="1:14" x14ac:dyDescent="0.35">
      <c r="A18" s="4" t="s">
        <v>20</v>
      </c>
      <c r="B18" s="1">
        <v>0</v>
      </c>
      <c r="C18" s="1">
        <v>6.1977068484660698E-3</v>
      </c>
      <c r="G18" s="4" t="s">
        <v>110</v>
      </c>
      <c r="H18" s="1">
        <v>3.4403669724770602E-2</v>
      </c>
      <c r="I18" s="2">
        <v>0</v>
      </c>
      <c r="J18" s="4" t="s">
        <v>16</v>
      </c>
      <c r="K18" s="1">
        <v>0.28669724770642202</v>
      </c>
      <c r="L18" s="1">
        <v>9.9163309575457104E-2</v>
      </c>
      <c r="M18" s="1">
        <f t="shared" si="0"/>
        <v>0.34588162379919435</v>
      </c>
      <c r="N18" s="1">
        <f t="shared" si="1"/>
        <v>-1.5316497274847403</v>
      </c>
    </row>
    <row r="19" spans="1:14" x14ac:dyDescent="0.35">
      <c r="A19" s="4" t="s">
        <v>21</v>
      </c>
      <c r="B19" s="1">
        <v>2.2935779816513801E-2</v>
      </c>
      <c r="C19" s="1">
        <v>0</v>
      </c>
      <c r="G19" s="4" t="s">
        <v>63</v>
      </c>
      <c r="H19" s="1">
        <v>0.42431192660550499</v>
      </c>
      <c r="I19" s="2">
        <v>0</v>
      </c>
      <c r="J19" s="4" t="s">
        <v>89</v>
      </c>
      <c r="K19" s="1">
        <v>4.5871559633027498E-2</v>
      </c>
      <c r="L19" s="1">
        <v>1.85931205453982E-2</v>
      </c>
      <c r="M19" s="1">
        <f t="shared" si="0"/>
        <v>0.40533002788968098</v>
      </c>
      <c r="N19" s="1">
        <f t="shared" si="1"/>
        <v>-1.3028310369888592</v>
      </c>
    </row>
    <row r="20" spans="1:14" x14ac:dyDescent="0.35">
      <c r="A20" s="4" t="s">
        <v>22</v>
      </c>
      <c r="B20" s="1">
        <v>1.14678899082569E-2</v>
      </c>
      <c r="C20" s="1">
        <v>0</v>
      </c>
      <c r="J20" s="4" t="s">
        <v>13</v>
      </c>
      <c r="K20" s="1">
        <v>1.14678899082569E-2</v>
      </c>
      <c r="L20" s="1">
        <v>6.1977068484660698E-3</v>
      </c>
      <c r="M20" s="1">
        <f t="shared" si="0"/>
        <v>0.54044003718624034</v>
      </c>
      <c r="N20" s="1">
        <f t="shared" si="1"/>
        <v>-0.88779353771001768</v>
      </c>
    </row>
    <row r="21" spans="1:14" x14ac:dyDescent="0.35">
      <c r="A21" s="4" t="s">
        <v>23</v>
      </c>
      <c r="B21" s="1">
        <v>1.14678899082569E-2</v>
      </c>
      <c r="C21" s="1">
        <v>0</v>
      </c>
      <c r="J21" s="4" t="s">
        <v>18</v>
      </c>
      <c r="K21" s="1">
        <v>1.14678899082569E-2</v>
      </c>
      <c r="L21" s="1">
        <v>6.1977068484660698E-3</v>
      </c>
      <c r="M21" s="1">
        <f t="shared" si="0"/>
        <v>0.54044003718624034</v>
      </c>
      <c r="N21" s="1">
        <f t="shared" si="1"/>
        <v>-0.88779353771001768</v>
      </c>
    </row>
    <row r="22" spans="1:14" x14ac:dyDescent="0.35">
      <c r="A22" s="4" t="s">
        <v>24</v>
      </c>
      <c r="B22" s="1">
        <v>0</v>
      </c>
      <c r="C22" s="1">
        <v>6.1977068484660698E-3</v>
      </c>
      <c r="J22" s="4" t="s">
        <v>91</v>
      </c>
      <c r="K22" s="1">
        <v>1.14678899082569E-2</v>
      </c>
      <c r="L22" s="1">
        <v>6.1977068484660698E-3</v>
      </c>
      <c r="M22" s="1">
        <f t="shared" si="0"/>
        <v>0.54044003718624034</v>
      </c>
      <c r="N22" s="1">
        <f t="shared" si="1"/>
        <v>-0.88779353771001768</v>
      </c>
    </row>
    <row r="23" spans="1:14" x14ac:dyDescent="0.35">
      <c r="A23" s="4" t="s">
        <v>25</v>
      </c>
      <c r="B23" s="1">
        <v>0</v>
      </c>
      <c r="C23" s="1">
        <v>0</v>
      </c>
      <c r="J23" s="4" t="s">
        <v>103</v>
      </c>
      <c r="K23" s="1">
        <v>1.14678899082569E-2</v>
      </c>
      <c r="L23" s="1">
        <v>6.1977068484660698E-3</v>
      </c>
      <c r="M23" s="1">
        <f t="shared" si="0"/>
        <v>0.54044003718624034</v>
      </c>
      <c r="N23" s="1">
        <f t="shared" si="1"/>
        <v>-0.88779353771001768</v>
      </c>
    </row>
    <row r="24" spans="1:14" x14ac:dyDescent="0.35">
      <c r="A24" s="4" t="s">
        <v>26</v>
      </c>
      <c r="B24" s="1">
        <v>0.47018348623853201</v>
      </c>
      <c r="C24" s="1">
        <v>6.1977068484660698E-3</v>
      </c>
      <c r="J24" s="4" t="s">
        <v>67</v>
      </c>
      <c r="K24" s="1">
        <v>3.4403669724770602E-2</v>
      </c>
      <c r="L24" s="1">
        <v>2.47908273938643E-2</v>
      </c>
      <c r="M24" s="1">
        <f t="shared" si="0"/>
        <v>0.72058671624832316</v>
      </c>
      <c r="N24" s="1">
        <f t="shared" si="1"/>
        <v>-0.47275603843116853</v>
      </c>
    </row>
    <row r="25" spans="1:14" x14ac:dyDescent="0.35">
      <c r="A25" s="4" t="s">
        <v>27</v>
      </c>
      <c r="B25" s="1">
        <v>1.14678899082569E-2</v>
      </c>
      <c r="C25" s="1">
        <v>1.23954136969321E-2</v>
      </c>
      <c r="J25" s="4" t="s">
        <v>56</v>
      </c>
      <c r="K25" s="1">
        <v>0.94036697247706402</v>
      </c>
      <c r="L25" s="1">
        <v>0.75612023551286001</v>
      </c>
      <c r="M25" s="1">
        <f t="shared" si="0"/>
        <v>0.80406932361855377</v>
      </c>
      <c r="N25" s="1">
        <f t="shared" si="1"/>
        <v>-0.31460820476521328</v>
      </c>
    </row>
    <row r="26" spans="1:14" x14ac:dyDescent="0.35">
      <c r="A26" s="4" t="s">
        <v>28</v>
      </c>
      <c r="B26" s="1">
        <v>40.057339449541303</v>
      </c>
      <c r="C26" s="1">
        <v>0.14874496436318599</v>
      </c>
      <c r="J26" s="4" t="s">
        <v>96</v>
      </c>
      <c r="K26" s="1">
        <v>2.2935779816513801E-2</v>
      </c>
      <c r="L26" s="1">
        <v>1.85931205453982E-2</v>
      </c>
      <c r="M26" s="1">
        <f t="shared" si="0"/>
        <v>0.81066005577936018</v>
      </c>
      <c r="N26" s="1">
        <f t="shared" si="1"/>
        <v>-0.30283103698886216</v>
      </c>
    </row>
    <row r="27" spans="1:14" x14ac:dyDescent="0.35">
      <c r="A27" s="4" t="s">
        <v>29</v>
      </c>
      <c r="B27" s="1">
        <v>0</v>
      </c>
      <c r="C27" s="1">
        <v>0</v>
      </c>
      <c r="J27" s="4" t="s">
        <v>54</v>
      </c>
      <c r="K27" s="1">
        <v>5.73394495412844E-2</v>
      </c>
      <c r="L27" s="1">
        <v>4.9581654787728503E-2</v>
      </c>
      <c r="M27" s="1">
        <f t="shared" si="0"/>
        <v>0.86470405949798512</v>
      </c>
      <c r="N27" s="1">
        <f t="shared" si="1"/>
        <v>-0.20972163259737911</v>
      </c>
    </row>
    <row r="28" spans="1:14" x14ac:dyDescent="0.35">
      <c r="A28" s="4" t="s">
        <v>30</v>
      </c>
      <c r="B28" s="1">
        <v>0</v>
      </c>
      <c r="C28" s="1">
        <v>0</v>
      </c>
      <c r="J28" s="4" t="s">
        <v>97</v>
      </c>
      <c r="K28" s="1">
        <v>0.37844036697247702</v>
      </c>
      <c r="L28" s="1">
        <v>0.38425782460489599</v>
      </c>
      <c r="M28" s="1">
        <f t="shared" si="0"/>
        <v>1.0153721910771798</v>
      </c>
      <c r="N28" s="1">
        <f t="shared" si="1"/>
        <v>2.200865331840543E-2</v>
      </c>
    </row>
    <row r="29" spans="1:14" x14ac:dyDescent="0.35">
      <c r="A29" s="4" t="s">
        <v>31</v>
      </c>
      <c r="B29" s="1">
        <v>0</v>
      </c>
      <c r="C29" s="1">
        <v>0</v>
      </c>
      <c r="J29" s="4" t="s">
        <v>27</v>
      </c>
      <c r="K29" s="1">
        <v>1.14678899082569E-2</v>
      </c>
      <c r="L29" s="1">
        <v>1.23954136969321E-2</v>
      </c>
      <c r="M29" s="1">
        <f t="shared" si="0"/>
        <v>1.0808800743724774</v>
      </c>
      <c r="N29" s="1">
        <f t="shared" si="1"/>
        <v>0.11220646228997783</v>
      </c>
    </row>
    <row r="30" spans="1:14" x14ac:dyDescent="0.35">
      <c r="A30" s="4" t="s">
        <v>32</v>
      </c>
      <c r="B30" s="1">
        <v>0</v>
      </c>
      <c r="C30" s="1">
        <v>0</v>
      </c>
      <c r="J30" s="4" t="s">
        <v>99</v>
      </c>
      <c r="K30" s="1">
        <v>2.2935779816513801E-2</v>
      </c>
      <c r="L30" s="1">
        <v>2.47908273938643E-2</v>
      </c>
      <c r="M30" s="1">
        <f t="shared" si="0"/>
        <v>1.0808800743724816</v>
      </c>
      <c r="N30" s="1">
        <f t="shared" si="1"/>
        <v>0.11220646228998347</v>
      </c>
    </row>
    <row r="31" spans="1:14" x14ac:dyDescent="0.35">
      <c r="A31" s="4" t="s">
        <v>33</v>
      </c>
      <c r="B31" s="1">
        <v>0</v>
      </c>
      <c r="C31" s="1">
        <v>0</v>
      </c>
      <c r="J31" s="4" t="s">
        <v>102</v>
      </c>
      <c r="K31" s="1">
        <v>0.447247706422018</v>
      </c>
      <c r="L31" s="1">
        <v>0.52680508211961596</v>
      </c>
      <c r="M31" s="1">
        <f t="shared" si="0"/>
        <v>1.1778821323289883</v>
      </c>
      <c r="N31" s="1">
        <f t="shared" si="1"/>
        <v>0.23619517956543931</v>
      </c>
    </row>
    <row r="32" spans="1:14" x14ac:dyDescent="0.35">
      <c r="A32" s="4" t="s">
        <v>34</v>
      </c>
      <c r="B32" s="1">
        <v>0</v>
      </c>
      <c r="C32" s="1">
        <v>1.23954136969321E-2</v>
      </c>
      <c r="J32" s="4" t="s">
        <v>35</v>
      </c>
      <c r="K32" s="1">
        <v>1.11238532110092</v>
      </c>
      <c r="L32" s="1">
        <v>2.3241400681747799</v>
      </c>
      <c r="M32" s="1">
        <f t="shared" si="0"/>
        <v>2.089330040668457</v>
      </c>
      <c r="N32" s="1">
        <f t="shared" si="1"/>
        <v>1.0630404054860993</v>
      </c>
    </row>
    <row r="33" spans="1:14" x14ac:dyDescent="0.35">
      <c r="A33" s="4" t="s">
        <v>35</v>
      </c>
      <c r="B33" s="1">
        <v>1.11238532110092</v>
      </c>
      <c r="C33" s="1">
        <v>2.3241400681747799</v>
      </c>
      <c r="J33" s="4" t="s">
        <v>52</v>
      </c>
      <c r="K33" s="1">
        <v>1.14678899082569E-2</v>
      </c>
      <c r="L33" s="1">
        <v>3.09885342423303E-2</v>
      </c>
      <c r="M33" s="1">
        <f t="shared" si="0"/>
        <v>2.7022001859311975</v>
      </c>
      <c r="N33" s="1">
        <f t="shared" si="1"/>
        <v>1.4341345571773423</v>
      </c>
    </row>
    <row r="34" spans="1:14" x14ac:dyDescent="0.35">
      <c r="A34" s="4" t="s">
        <v>36</v>
      </c>
      <c r="B34" s="1">
        <v>5.73394495412844E-2</v>
      </c>
      <c r="C34" s="1">
        <v>1.85931205453982E-2</v>
      </c>
      <c r="J34" s="4" t="s">
        <v>105</v>
      </c>
      <c r="K34" s="1">
        <v>4.5871559633027498E-2</v>
      </c>
      <c r="L34" s="1">
        <v>0.123954136969321</v>
      </c>
      <c r="M34" s="1">
        <f t="shared" si="0"/>
        <v>2.7022001859311993</v>
      </c>
      <c r="N34" s="1">
        <f t="shared" si="1"/>
        <v>1.4341345571773434</v>
      </c>
    </row>
    <row r="35" spans="1:14" x14ac:dyDescent="0.35">
      <c r="A35" s="4" t="s">
        <v>37</v>
      </c>
      <c r="B35" s="1">
        <v>0.298165137614679</v>
      </c>
      <c r="C35" s="1">
        <v>5.5779361636194597E-2</v>
      </c>
      <c r="J35" s="4" t="s">
        <v>47</v>
      </c>
      <c r="K35" s="1">
        <v>2.2935779816513801E-2</v>
      </c>
      <c r="L35" s="1">
        <v>6.81747753331267E-2</v>
      </c>
      <c r="M35" s="1">
        <f t="shared" si="0"/>
        <v>2.9724202045243189</v>
      </c>
      <c r="N35" s="1">
        <f t="shared" si="1"/>
        <v>1.5716380809272783</v>
      </c>
    </row>
    <row r="36" spans="1:14" x14ac:dyDescent="0.35">
      <c r="A36" s="4" t="s">
        <v>38</v>
      </c>
      <c r="B36" s="1">
        <v>1.14678899082569E-2</v>
      </c>
      <c r="C36" s="1">
        <v>0</v>
      </c>
      <c r="J36" s="4" t="s">
        <v>58</v>
      </c>
      <c r="K36" s="1">
        <v>1.14678899082569E-2</v>
      </c>
      <c r="L36" s="1">
        <v>3.71862410907964E-2</v>
      </c>
      <c r="M36" s="1">
        <f t="shared" si="0"/>
        <v>3.2426402231174407</v>
      </c>
      <c r="N36" s="1">
        <f t="shared" si="1"/>
        <v>1.697168963011138</v>
      </c>
    </row>
    <row r="37" spans="1:14" x14ac:dyDescent="0.35">
      <c r="A37" s="4" t="s">
        <v>39</v>
      </c>
      <c r="B37" s="1">
        <v>0</v>
      </c>
      <c r="C37" s="1">
        <v>0</v>
      </c>
      <c r="J37" s="4" t="s">
        <v>59</v>
      </c>
      <c r="K37" s="1">
        <v>0.894495412844037</v>
      </c>
      <c r="L37" s="1">
        <v>5.2742485280446196</v>
      </c>
      <c r="M37" s="1">
        <f t="shared" si="0"/>
        <v>5.8963393800703932</v>
      </c>
      <c r="N37" s="1">
        <f t="shared" si="1"/>
        <v>2.5598195651136972</v>
      </c>
    </row>
    <row r="38" spans="1:14" x14ac:dyDescent="0.35">
      <c r="A38" s="4" t="s">
        <v>40</v>
      </c>
      <c r="B38" s="1">
        <v>0</v>
      </c>
      <c r="C38" s="1">
        <v>0</v>
      </c>
      <c r="J38" s="5" t="s">
        <v>104</v>
      </c>
      <c r="K38" s="3">
        <v>4.5871559633027498E-2</v>
      </c>
      <c r="L38" s="3">
        <v>0.39665323830182803</v>
      </c>
      <c r="M38" s="3">
        <f t="shared" si="0"/>
        <v>8.6470405949798561</v>
      </c>
      <c r="N38" s="3">
        <f t="shared" si="1"/>
        <v>3.1122064622899841</v>
      </c>
    </row>
    <row r="39" spans="1:14" x14ac:dyDescent="0.35">
      <c r="A39" s="4" t="s">
        <v>41</v>
      </c>
      <c r="B39" s="1">
        <v>0</v>
      </c>
      <c r="C39" s="1">
        <v>1.23954136969321E-2</v>
      </c>
    </row>
    <row r="40" spans="1:14" x14ac:dyDescent="0.35">
      <c r="A40" s="4" t="s">
        <v>42</v>
      </c>
      <c r="B40" s="1">
        <v>0.2293577981651379</v>
      </c>
      <c r="C40" s="1">
        <v>6.8174775333126769E-2</v>
      </c>
    </row>
    <row r="41" spans="1:14" x14ac:dyDescent="0.35">
      <c r="A41" s="4" t="s">
        <v>43</v>
      </c>
      <c r="B41" s="1">
        <v>0.13761467889908299</v>
      </c>
      <c r="C41" s="1">
        <v>3.71862410907964E-2</v>
      </c>
    </row>
    <row r="42" spans="1:14" x14ac:dyDescent="0.35">
      <c r="A42" s="4" t="s">
        <v>44</v>
      </c>
      <c r="B42" s="1">
        <v>0</v>
      </c>
      <c r="C42" s="1">
        <v>0</v>
      </c>
    </row>
    <row r="43" spans="1:14" x14ac:dyDescent="0.35">
      <c r="A43" s="4" t="s">
        <v>45</v>
      </c>
      <c r="B43" s="1">
        <v>0</v>
      </c>
      <c r="C43" s="1">
        <v>0</v>
      </c>
    </row>
    <row r="44" spans="1:14" x14ac:dyDescent="0.35">
      <c r="A44" s="4" t="s">
        <v>46</v>
      </c>
      <c r="B44" s="1">
        <v>0</v>
      </c>
      <c r="C44" s="1">
        <v>0</v>
      </c>
    </row>
    <row r="45" spans="1:14" x14ac:dyDescent="0.35">
      <c r="A45" s="4" t="s">
        <v>47</v>
      </c>
      <c r="B45" s="1">
        <v>2.2935779816513801E-2</v>
      </c>
      <c r="C45" s="1">
        <v>6.81747753331267E-2</v>
      </c>
    </row>
    <row r="46" spans="1:14" x14ac:dyDescent="0.35">
      <c r="A46" s="4" t="s">
        <v>48</v>
      </c>
      <c r="B46" s="1">
        <v>0</v>
      </c>
      <c r="C46" s="1">
        <v>0</v>
      </c>
    </row>
    <row r="47" spans="1:14" x14ac:dyDescent="0.35">
      <c r="A47" s="4" t="s">
        <v>49</v>
      </c>
      <c r="B47" s="1">
        <v>1.14678899082569E-2</v>
      </c>
      <c r="C47" s="1">
        <v>0</v>
      </c>
    </row>
    <row r="48" spans="1:14" x14ac:dyDescent="0.35">
      <c r="A48" s="4" t="s">
        <v>50</v>
      </c>
      <c r="B48" s="1">
        <v>0</v>
      </c>
      <c r="C48" s="1">
        <v>6.1977068484660698E-3</v>
      </c>
    </row>
    <row r="49" spans="1:3" x14ac:dyDescent="0.35">
      <c r="A49" s="4" t="s">
        <v>51</v>
      </c>
      <c r="B49" s="1">
        <v>0</v>
      </c>
      <c r="C49" s="1">
        <v>0</v>
      </c>
    </row>
    <row r="50" spans="1:3" x14ac:dyDescent="0.35">
      <c r="A50" s="4" t="s">
        <v>52</v>
      </c>
      <c r="B50" s="1">
        <v>1.14678899082569E-2</v>
      </c>
      <c r="C50" s="1">
        <v>3.09885342423303E-2</v>
      </c>
    </row>
    <row r="51" spans="1:3" x14ac:dyDescent="0.35">
      <c r="A51" s="4" t="s">
        <v>53</v>
      </c>
      <c r="B51" s="1">
        <v>0</v>
      </c>
      <c r="C51" s="1">
        <v>0</v>
      </c>
    </row>
    <row r="52" spans="1:3" x14ac:dyDescent="0.35">
      <c r="A52" s="4" t="s">
        <v>54</v>
      </c>
      <c r="B52" s="1">
        <v>5.73394495412844E-2</v>
      </c>
      <c r="C52" s="1">
        <v>4.9581654787728503E-2</v>
      </c>
    </row>
    <row r="53" spans="1:3" x14ac:dyDescent="0.35">
      <c r="A53" s="4" t="s">
        <v>55</v>
      </c>
      <c r="B53" s="1">
        <v>0</v>
      </c>
      <c r="C53" s="1">
        <v>0</v>
      </c>
    </row>
    <row r="54" spans="1:3" x14ac:dyDescent="0.35">
      <c r="A54" s="4" t="s">
        <v>56</v>
      </c>
      <c r="B54" s="1">
        <v>0.94036697247706402</v>
      </c>
      <c r="C54" s="1">
        <v>0.75612023551286001</v>
      </c>
    </row>
    <row r="55" spans="1:3" x14ac:dyDescent="0.35">
      <c r="A55" s="4" t="s">
        <v>57</v>
      </c>
      <c r="B55" s="1">
        <v>0</v>
      </c>
      <c r="C55" s="1">
        <v>0</v>
      </c>
    </row>
    <row r="56" spans="1:3" x14ac:dyDescent="0.35">
      <c r="A56" s="4" t="s">
        <v>58</v>
      </c>
      <c r="B56" s="1">
        <v>1.14678899082569E-2</v>
      </c>
      <c r="C56" s="1">
        <v>3.71862410907964E-2</v>
      </c>
    </row>
    <row r="57" spans="1:3" x14ac:dyDescent="0.35">
      <c r="A57" s="4" t="s">
        <v>59</v>
      </c>
      <c r="B57" s="1">
        <v>0.894495412844037</v>
      </c>
      <c r="C57" s="1">
        <v>5.2742485280446196</v>
      </c>
    </row>
    <row r="58" spans="1:3" x14ac:dyDescent="0.35">
      <c r="A58" s="4" t="s">
        <v>60</v>
      </c>
      <c r="B58" s="1">
        <v>1.14678899082569E-2</v>
      </c>
      <c r="C58" s="1">
        <v>0</v>
      </c>
    </row>
    <row r="59" spans="1:3" x14ac:dyDescent="0.35">
      <c r="A59" s="4" t="s">
        <v>61</v>
      </c>
      <c r="B59" s="1">
        <v>0</v>
      </c>
      <c r="C59" s="1">
        <v>0</v>
      </c>
    </row>
    <row r="60" spans="1:3" x14ac:dyDescent="0.35">
      <c r="A60" s="4" t="s">
        <v>62</v>
      </c>
      <c r="B60" s="1">
        <v>0</v>
      </c>
      <c r="C60" s="1">
        <v>0</v>
      </c>
    </row>
    <row r="61" spans="1:3" x14ac:dyDescent="0.35">
      <c r="A61" s="4" t="s">
        <v>63</v>
      </c>
      <c r="B61" s="1">
        <v>0.42431192660550499</v>
      </c>
      <c r="C61" s="1">
        <v>0</v>
      </c>
    </row>
    <row r="62" spans="1:3" x14ac:dyDescent="0.35">
      <c r="A62" s="4" t="s">
        <v>64</v>
      </c>
      <c r="B62" s="1">
        <v>0</v>
      </c>
      <c r="C62" s="1">
        <v>0</v>
      </c>
    </row>
    <row r="63" spans="1:3" x14ac:dyDescent="0.35">
      <c r="A63" s="4" t="s">
        <v>65</v>
      </c>
      <c r="B63" s="1">
        <v>0</v>
      </c>
      <c r="C63" s="1">
        <v>0</v>
      </c>
    </row>
    <row r="64" spans="1:3" x14ac:dyDescent="0.35">
      <c r="A64" s="4" t="s">
        <v>66</v>
      </c>
      <c r="B64" s="1">
        <v>1.14678899082569E-2</v>
      </c>
      <c r="C64" s="1">
        <v>0</v>
      </c>
    </row>
    <row r="65" spans="1:3" x14ac:dyDescent="0.35">
      <c r="A65" s="4" t="s">
        <v>67</v>
      </c>
      <c r="B65" s="1">
        <v>3.4403669724770602E-2</v>
      </c>
      <c r="C65" s="1">
        <v>2.47908273938643E-2</v>
      </c>
    </row>
    <row r="66" spans="1:3" x14ac:dyDescent="0.35">
      <c r="A66" s="4" t="s">
        <v>68</v>
      </c>
      <c r="B66" s="1">
        <v>0</v>
      </c>
      <c r="C66" s="1">
        <v>6.1977068484660698E-3</v>
      </c>
    </row>
    <row r="67" spans="1:3" x14ac:dyDescent="0.35">
      <c r="A67" s="4" t="s">
        <v>69</v>
      </c>
      <c r="B67" s="1">
        <v>1.14678899082569E-2</v>
      </c>
      <c r="C67" s="1">
        <v>0</v>
      </c>
    </row>
    <row r="68" spans="1:3" x14ac:dyDescent="0.35">
      <c r="A68" s="4" t="s">
        <v>70</v>
      </c>
      <c r="B68" s="1">
        <v>1.14678899082569E-2</v>
      </c>
      <c r="C68" s="1">
        <v>0</v>
      </c>
    </row>
    <row r="69" spans="1:3" x14ac:dyDescent="0.35">
      <c r="A69" s="4" t="s">
        <v>71</v>
      </c>
      <c r="B69" s="1">
        <v>0</v>
      </c>
      <c r="C69" s="1">
        <v>0</v>
      </c>
    </row>
    <row r="70" spans="1:3" x14ac:dyDescent="0.35">
      <c r="A70" s="4" t="s">
        <v>72</v>
      </c>
      <c r="B70" s="1">
        <v>0</v>
      </c>
      <c r="C70" s="1">
        <v>0</v>
      </c>
    </row>
    <row r="71" spans="1:3" x14ac:dyDescent="0.35">
      <c r="A71" s="4" t="s">
        <v>73</v>
      </c>
      <c r="B71" s="1">
        <v>0</v>
      </c>
      <c r="C71" s="1">
        <v>0</v>
      </c>
    </row>
    <row r="72" spans="1:3" x14ac:dyDescent="0.35">
      <c r="A72" s="4" t="s">
        <v>74</v>
      </c>
      <c r="B72" s="1">
        <v>1.14678899082569E-2</v>
      </c>
      <c r="C72" s="1">
        <v>0</v>
      </c>
    </row>
    <row r="73" spans="1:3" x14ac:dyDescent="0.35">
      <c r="A73" s="4" t="s">
        <v>75</v>
      </c>
      <c r="B73" s="1">
        <v>0</v>
      </c>
      <c r="C73" s="1">
        <v>6.1977068484660698E-3</v>
      </c>
    </row>
    <row r="74" spans="1:3" x14ac:dyDescent="0.35">
      <c r="A74" s="4" t="s">
        <v>76</v>
      </c>
      <c r="B74" s="1">
        <v>2.2935779816513801E-2</v>
      </c>
      <c r="C74" s="1">
        <v>6.1977068484660698E-3</v>
      </c>
    </row>
    <row r="75" spans="1:3" x14ac:dyDescent="0.35">
      <c r="A75" s="4" t="s">
        <v>77</v>
      </c>
      <c r="B75" s="1">
        <v>0</v>
      </c>
      <c r="C75" s="1">
        <v>0</v>
      </c>
    </row>
    <row r="76" spans="1:3" x14ac:dyDescent="0.35">
      <c r="A76" s="4" t="s">
        <v>78</v>
      </c>
      <c r="B76" s="1">
        <v>0</v>
      </c>
      <c r="C76" s="1">
        <v>0</v>
      </c>
    </row>
    <row r="77" spans="1:3" x14ac:dyDescent="0.35">
      <c r="A77" s="4" t="s">
        <v>79</v>
      </c>
      <c r="B77" s="1">
        <v>0</v>
      </c>
      <c r="C77" s="1">
        <v>0</v>
      </c>
    </row>
    <row r="78" spans="1:3" x14ac:dyDescent="0.35">
      <c r="A78" s="4" t="s">
        <v>80</v>
      </c>
      <c r="B78" s="1">
        <v>1.14678899082569E-2</v>
      </c>
      <c r="C78" s="1">
        <v>0</v>
      </c>
    </row>
    <row r="79" spans="1:3" x14ac:dyDescent="0.35">
      <c r="A79" s="4" t="s">
        <v>81</v>
      </c>
      <c r="B79" s="1">
        <v>0</v>
      </c>
      <c r="C79" s="1">
        <v>0</v>
      </c>
    </row>
    <row r="80" spans="1:3" x14ac:dyDescent="0.35">
      <c r="A80" s="4" t="s">
        <v>82</v>
      </c>
      <c r="B80" s="1">
        <v>4.5871559633027498E-2</v>
      </c>
      <c r="C80" s="1">
        <v>1.23954136969321E-2</v>
      </c>
    </row>
    <row r="81" spans="1:3" x14ac:dyDescent="0.35">
      <c r="A81" s="4" t="s">
        <v>83</v>
      </c>
      <c r="B81" s="1">
        <v>0</v>
      </c>
      <c r="C81" s="1">
        <v>0</v>
      </c>
    </row>
    <row r="82" spans="1:3" x14ac:dyDescent="0.35">
      <c r="A82" s="4" t="s">
        <v>84</v>
      </c>
      <c r="B82" s="1">
        <v>0</v>
      </c>
      <c r="C82" s="1">
        <v>0</v>
      </c>
    </row>
    <row r="83" spans="1:3" x14ac:dyDescent="0.35">
      <c r="A83" s="4" t="s">
        <v>85</v>
      </c>
      <c r="B83" s="1">
        <v>1.14678899082569E-2</v>
      </c>
      <c r="C83" s="1">
        <v>0</v>
      </c>
    </row>
    <row r="84" spans="1:3" x14ac:dyDescent="0.35">
      <c r="A84" s="4" t="s">
        <v>86</v>
      </c>
      <c r="B84" s="1">
        <v>0</v>
      </c>
      <c r="C84" s="1">
        <v>3.09885342423303E-2</v>
      </c>
    </row>
    <row r="85" spans="1:3" x14ac:dyDescent="0.35">
      <c r="A85" s="4" t="s">
        <v>87</v>
      </c>
      <c r="B85" s="1">
        <v>1.14678899082569E-2</v>
      </c>
      <c r="C85" s="1">
        <v>0</v>
      </c>
    </row>
    <row r="86" spans="1:3" x14ac:dyDescent="0.35">
      <c r="A86" s="4" t="s">
        <v>88</v>
      </c>
      <c r="B86" s="1">
        <v>0</v>
      </c>
      <c r="C86" s="1">
        <v>0</v>
      </c>
    </row>
    <row r="87" spans="1:3" x14ac:dyDescent="0.35">
      <c r="A87" s="4" t="s">
        <v>89</v>
      </c>
      <c r="B87" s="1">
        <v>4.5871559633027498E-2</v>
      </c>
      <c r="C87" s="1">
        <v>1.85931205453982E-2</v>
      </c>
    </row>
    <row r="88" spans="1:3" x14ac:dyDescent="0.35">
      <c r="A88" s="4" t="s">
        <v>90</v>
      </c>
      <c r="B88" s="1">
        <v>0</v>
      </c>
      <c r="C88" s="1">
        <v>1.23954136969321E-2</v>
      </c>
    </row>
    <row r="89" spans="1:3" x14ac:dyDescent="0.35">
      <c r="A89" s="4" t="s">
        <v>91</v>
      </c>
      <c r="B89" s="1">
        <v>1.14678899082569E-2</v>
      </c>
      <c r="C89" s="1">
        <v>6.1977068484660698E-3</v>
      </c>
    </row>
    <row r="90" spans="1:3" x14ac:dyDescent="0.35">
      <c r="A90" s="4" t="s">
        <v>92</v>
      </c>
      <c r="B90" s="1">
        <v>0</v>
      </c>
      <c r="C90" s="1">
        <v>0</v>
      </c>
    </row>
    <row r="91" spans="1:3" x14ac:dyDescent="0.35">
      <c r="A91" s="4" t="s">
        <v>93</v>
      </c>
      <c r="B91" s="1">
        <v>0</v>
      </c>
      <c r="C91" s="1">
        <v>0</v>
      </c>
    </row>
    <row r="92" spans="1:3" x14ac:dyDescent="0.35">
      <c r="A92" s="4" t="s">
        <v>94</v>
      </c>
      <c r="B92" s="1">
        <v>0.206422018348624</v>
      </c>
      <c r="C92" s="1">
        <v>6.81747753331267E-2</v>
      </c>
    </row>
    <row r="93" spans="1:3" x14ac:dyDescent="0.35">
      <c r="A93" s="4" t="s">
        <v>95</v>
      </c>
      <c r="B93" s="1">
        <v>1.14678899082569E-2</v>
      </c>
      <c r="C93" s="1">
        <v>0</v>
      </c>
    </row>
    <row r="94" spans="1:3" x14ac:dyDescent="0.35">
      <c r="A94" s="4" t="s">
        <v>96</v>
      </c>
      <c r="B94" s="1">
        <v>2.2935779816513801E-2</v>
      </c>
      <c r="C94" s="1">
        <v>1.85931205453982E-2</v>
      </c>
    </row>
    <row r="95" spans="1:3" x14ac:dyDescent="0.35">
      <c r="A95" s="4" t="s">
        <v>97</v>
      </c>
      <c r="B95" s="1">
        <v>0.37844036697247702</v>
      </c>
      <c r="C95" s="1">
        <v>0.38425782460489599</v>
      </c>
    </row>
    <row r="96" spans="1:3" x14ac:dyDescent="0.35">
      <c r="A96" s="4" t="s">
        <v>98</v>
      </c>
      <c r="B96" s="1">
        <v>2.2935779816513801E-2</v>
      </c>
      <c r="C96" s="1">
        <v>0</v>
      </c>
    </row>
    <row r="97" spans="1:3" x14ac:dyDescent="0.35">
      <c r="A97" s="4" t="s">
        <v>99</v>
      </c>
      <c r="B97" s="1">
        <v>2.2935779816513801E-2</v>
      </c>
      <c r="C97" s="1">
        <v>2.47908273938643E-2</v>
      </c>
    </row>
    <row r="98" spans="1:3" x14ac:dyDescent="0.35">
      <c r="A98" s="4" t="s">
        <v>100</v>
      </c>
      <c r="B98" s="1">
        <v>0</v>
      </c>
      <c r="C98" s="1">
        <v>4.9581654787728503E-2</v>
      </c>
    </row>
    <row r="99" spans="1:3" x14ac:dyDescent="0.35">
      <c r="A99" s="4" t="s">
        <v>101</v>
      </c>
      <c r="B99" s="1">
        <v>0</v>
      </c>
      <c r="C99" s="1">
        <v>6.1977068484660698E-3</v>
      </c>
    </row>
    <row r="100" spans="1:3" x14ac:dyDescent="0.35">
      <c r="A100" s="4" t="s">
        <v>102</v>
      </c>
      <c r="B100" s="1">
        <v>0.447247706422018</v>
      </c>
      <c r="C100" s="1">
        <v>0.52680508211961596</v>
      </c>
    </row>
    <row r="101" spans="1:3" x14ac:dyDescent="0.35">
      <c r="A101" s="4" t="s">
        <v>103</v>
      </c>
      <c r="B101" s="1">
        <v>1.14678899082569E-2</v>
      </c>
      <c r="C101" s="1">
        <v>6.1977068484660698E-3</v>
      </c>
    </row>
    <row r="102" spans="1:3" x14ac:dyDescent="0.35">
      <c r="A102" s="4" t="s">
        <v>104</v>
      </c>
      <c r="B102" s="1">
        <v>4.5871559633027498E-2</v>
      </c>
      <c r="C102" s="1">
        <v>0.39665323830182803</v>
      </c>
    </row>
    <row r="103" spans="1:3" x14ac:dyDescent="0.35">
      <c r="A103" s="4" t="s">
        <v>105</v>
      </c>
      <c r="B103" s="1">
        <v>4.5871559633027498E-2</v>
      </c>
      <c r="C103" s="1">
        <v>0.123954136969321</v>
      </c>
    </row>
    <row r="104" spans="1:3" x14ac:dyDescent="0.35">
      <c r="A104" s="4" t="s">
        <v>106</v>
      </c>
      <c r="B104" s="1">
        <v>0.17201834862385301</v>
      </c>
      <c r="C104" s="1">
        <v>4.33839479392625E-2</v>
      </c>
    </row>
    <row r="105" spans="1:3" x14ac:dyDescent="0.35">
      <c r="A105" s="4" t="s">
        <v>107</v>
      </c>
      <c r="B105" s="1">
        <v>14.7821100917431</v>
      </c>
      <c r="C105" s="1">
        <v>1.4502634025410599</v>
      </c>
    </row>
    <row r="106" spans="1:3" x14ac:dyDescent="0.35">
      <c r="A106" s="4" t="s">
        <v>108</v>
      </c>
      <c r="B106" s="1">
        <v>4.5871559633027498E-2</v>
      </c>
      <c r="C106" s="1">
        <v>6.1977068484660698E-3</v>
      </c>
    </row>
    <row r="107" spans="1:3" x14ac:dyDescent="0.35">
      <c r="A107" s="4" t="s">
        <v>109</v>
      </c>
      <c r="B107" s="1">
        <v>0</v>
      </c>
      <c r="C107" s="1">
        <v>0</v>
      </c>
    </row>
    <row r="108" spans="1:3" x14ac:dyDescent="0.35">
      <c r="A108" s="4" t="s">
        <v>110</v>
      </c>
      <c r="B108" s="1">
        <v>3.4403669724770602E-2</v>
      </c>
      <c r="C108" s="1">
        <v>0</v>
      </c>
    </row>
    <row r="109" spans="1:3" x14ac:dyDescent="0.35">
      <c r="A109" s="4" t="s">
        <v>111</v>
      </c>
      <c r="B109" s="1">
        <v>2.8555045871559601</v>
      </c>
      <c r="C109" s="1">
        <v>0.223117446544778</v>
      </c>
    </row>
  </sheetData>
  <sortState xmlns:xlrd2="http://schemas.microsoft.com/office/spreadsheetml/2017/richdata2" ref="J3:N111">
    <sortCondition ref="N2"/>
  </sortState>
  <mergeCells count="4">
    <mergeCell ref="A1:C1"/>
    <mergeCell ref="D1:F1"/>
    <mergeCell ref="G1:I1"/>
    <mergeCell ref="J1:N1"/>
  </mergeCells>
  <conditionalFormatting sqref="A1">
    <cfRule type="duplicateValues" dxfId="4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09"/>
  <sheetViews>
    <sheetView workbookViewId="0">
      <selection activeCell="T22" sqref="T22"/>
    </sheetView>
  </sheetViews>
  <sheetFormatPr defaultRowHeight="14.5" x14ac:dyDescent="0.35"/>
  <cols>
    <col min="1" max="1" width="17.81640625" customWidth="1"/>
    <col min="4" max="4" width="14.7265625" customWidth="1"/>
    <col min="10" max="10" width="16.81640625" customWidth="1"/>
    <col min="13" max="13" width="15" customWidth="1"/>
    <col min="14" max="14" width="15.54296875" customWidth="1"/>
  </cols>
  <sheetData>
    <row r="1" spans="1:17" x14ac:dyDescent="0.35">
      <c r="A1" s="8" t="s">
        <v>118</v>
      </c>
      <c r="B1" s="8"/>
      <c r="C1" s="8"/>
      <c r="D1" s="8" t="s">
        <v>123</v>
      </c>
      <c r="E1" s="8"/>
      <c r="F1" s="8"/>
      <c r="G1" s="8" t="s">
        <v>121</v>
      </c>
      <c r="H1" s="8"/>
      <c r="I1" s="9"/>
      <c r="J1" s="8" t="s">
        <v>119</v>
      </c>
      <c r="K1" s="8"/>
      <c r="L1" s="8"/>
      <c r="M1" s="8"/>
      <c r="N1" s="8"/>
    </row>
    <row r="2" spans="1:17" x14ac:dyDescent="0.35">
      <c r="A2" s="6" t="s">
        <v>0</v>
      </c>
      <c r="B2" s="6" t="s">
        <v>2</v>
      </c>
      <c r="C2" s="6" t="s">
        <v>3</v>
      </c>
      <c r="D2" s="6" t="s">
        <v>0</v>
      </c>
      <c r="E2" s="6" t="s">
        <v>2</v>
      </c>
      <c r="F2" s="6" t="s">
        <v>3</v>
      </c>
      <c r="G2" s="6" t="s">
        <v>0</v>
      </c>
      <c r="H2" s="6" t="s">
        <v>2</v>
      </c>
      <c r="I2" s="7" t="s">
        <v>3</v>
      </c>
      <c r="J2" s="6" t="s">
        <v>0</v>
      </c>
      <c r="K2" s="6" t="s">
        <v>2</v>
      </c>
      <c r="L2" s="6" t="s">
        <v>3</v>
      </c>
      <c r="M2" s="6" t="s">
        <v>112</v>
      </c>
      <c r="N2" s="6" t="s">
        <v>113</v>
      </c>
    </row>
    <row r="3" spans="1:17" x14ac:dyDescent="0.35">
      <c r="A3" s="4" t="s">
        <v>5</v>
      </c>
      <c r="B3" s="1">
        <v>0</v>
      </c>
      <c r="C3" s="1">
        <v>1.2702445220705001E-2</v>
      </c>
      <c r="D3" s="4" t="s">
        <v>8</v>
      </c>
      <c r="E3" s="1">
        <v>0</v>
      </c>
      <c r="F3" s="1">
        <v>6.35122261035249E-3</v>
      </c>
      <c r="G3" s="4" t="s">
        <v>38</v>
      </c>
      <c r="H3" s="1">
        <v>1.14678899082569E-2</v>
      </c>
      <c r="I3" s="2">
        <v>0</v>
      </c>
      <c r="J3" s="4" t="s">
        <v>26</v>
      </c>
      <c r="K3" s="1">
        <v>0.47018348623853201</v>
      </c>
      <c r="L3" s="1">
        <v>8.2565893934582399E-2</v>
      </c>
      <c r="M3" s="1">
        <f t="shared" ref="M3:M50" si="0">L3/K3</f>
        <v>0.17560355978281919</v>
      </c>
      <c r="N3" s="1">
        <f t="shared" ref="N3:N50" si="1">LOG(M3,2)</f>
        <v>-2.5096060038354748</v>
      </c>
    </row>
    <row r="4" spans="1:17" x14ac:dyDescent="0.35">
      <c r="A4" s="4" t="s">
        <v>6</v>
      </c>
      <c r="B4" s="1">
        <v>0</v>
      </c>
      <c r="C4" s="1">
        <v>0</v>
      </c>
      <c r="D4" s="4" t="s">
        <v>31</v>
      </c>
      <c r="E4" s="1">
        <v>0</v>
      </c>
      <c r="F4" s="1">
        <v>6.35122261035249E-3</v>
      </c>
      <c r="G4" s="4" t="s">
        <v>69</v>
      </c>
      <c r="H4" s="1">
        <v>1.14678899082569E-2</v>
      </c>
      <c r="I4" s="2">
        <v>0</v>
      </c>
      <c r="J4" s="4" t="s">
        <v>110</v>
      </c>
      <c r="K4" s="1">
        <v>3.4403669724770602E-2</v>
      </c>
      <c r="L4" s="1">
        <v>6.35122261035249E-3</v>
      </c>
      <c r="M4" s="1">
        <f t="shared" si="0"/>
        <v>0.1846088705409126</v>
      </c>
      <c r="N4" s="1">
        <f t="shared" si="1"/>
        <v>-2.4374562180796389</v>
      </c>
      <c r="P4" s="1" t="s">
        <v>114</v>
      </c>
      <c r="Q4" s="1">
        <v>0.3025998478267371</v>
      </c>
    </row>
    <row r="5" spans="1:17" x14ac:dyDescent="0.35">
      <c r="A5" s="4" t="s">
        <v>7</v>
      </c>
      <c r="B5" s="1">
        <v>0</v>
      </c>
      <c r="C5" s="1">
        <v>0</v>
      </c>
      <c r="D5" s="4" t="s">
        <v>41</v>
      </c>
      <c r="E5" s="1">
        <v>0</v>
      </c>
      <c r="F5" s="1">
        <v>6.35122261035249E-3</v>
      </c>
      <c r="G5" s="4" t="s">
        <v>80</v>
      </c>
      <c r="H5" s="1">
        <v>1.14678899082569E-2</v>
      </c>
      <c r="I5" s="2">
        <v>0</v>
      </c>
      <c r="J5" s="4" t="s">
        <v>54</v>
      </c>
      <c r="K5" s="1">
        <v>5.73394495412844E-2</v>
      </c>
      <c r="L5" s="1">
        <v>1.2702445220705001E-2</v>
      </c>
      <c r="M5" s="1">
        <f t="shared" si="0"/>
        <v>0.22153064464909522</v>
      </c>
      <c r="N5" s="1">
        <f t="shared" si="1"/>
        <v>-2.1744218122458441</v>
      </c>
      <c r="P5" s="1" t="s">
        <v>115</v>
      </c>
      <c r="Q5" s="1">
        <v>1.4809548142304123</v>
      </c>
    </row>
    <row r="6" spans="1:17" x14ac:dyDescent="0.35">
      <c r="A6" s="4" t="s">
        <v>8</v>
      </c>
      <c r="B6" s="1">
        <v>0</v>
      </c>
      <c r="C6" s="1">
        <v>6.35122261035249E-3</v>
      </c>
      <c r="D6" s="4" t="s">
        <v>45</v>
      </c>
      <c r="E6" s="1">
        <v>0</v>
      </c>
      <c r="F6" s="1">
        <v>6.35122261035249E-3</v>
      </c>
      <c r="G6" s="4" t="s">
        <v>85</v>
      </c>
      <c r="H6" s="1">
        <v>1.14678899082569E-2</v>
      </c>
      <c r="I6" s="2">
        <v>0</v>
      </c>
      <c r="J6" s="4" t="s">
        <v>97</v>
      </c>
      <c r="K6" s="1">
        <v>0.37844036697247702</v>
      </c>
      <c r="L6" s="1">
        <v>0.10161956176564001</v>
      </c>
      <c r="M6" s="1">
        <f t="shared" si="0"/>
        <v>0.26852199351405481</v>
      </c>
      <c r="N6" s="1">
        <f t="shared" si="1"/>
        <v>-1.8968878367169353</v>
      </c>
      <c r="P6" s="1" t="s">
        <v>116</v>
      </c>
      <c r="Q6" s="1">
        <f>Q4+2*Q5</f>
        <v>3.2645094762875617</v>
      </c>
    </row>
    <row r="7" spans="1:17" x14ac:dyDescent="0.35">
      <c r="A7" s="4" t="s">
        <v>9</v>
      </c>
      <c r="B7" s="1">
        <v>0</v>
      </c>
      <c r="C7" s="1">
        <v>0</v>
      </c>
      <c r="D7" s="4" t="s">
        <v>48</v>
      </c>
      <c r="E7" s="1">
        <v>0</v>
      </c>
      <c r="F7" s="1">
        <v>6.35122261035249E-3</v>
      </c>
      <c r="G7" s="4" t="s">
        <v>87</v>
      </c>
      <c r="H7" s="1">
        <v>1.14678899082569E-2</v>
      </c>
      <c r="I7" s="2">
        <v>0</v>
      </c>
      <c r="J7" s="4" t="s">
        <v>107</v>
      </c>
      <c r="K7" s="1">
        <v>14.7821100917431</v>
      </c>
      <c r="L7" s="1">
        <v>5.7478564623690103</v>
      </c>
      <c r="M7" s="1">
        <f t="shared" si="0"/>
        <v>0.38883869939377685</v>
      </c>
      <c r="N7" s="1">
        <f t="shared" si="1"/>
        <v>-1.3627562837495637</v>
      </c>
      <c r="P7" s="1" t="s">
        <v>117</v>
      </c>
      <c r="Q7" s="1">
        <f>Q4-2*Q5</f>
        <v>-2.6593097806340875</v>
      </c>
    </row>
    <row r="8" spans="1:17" x14ac:dyDescent="0.35">
      <c r="A8" s="4" t="s">
        <v>10</v>
      </c>
      <c r="B8" s="1">
        <v>5.73394495412844E-2</v>
      </c>
      <c r="C8" s="1">
        <v>5.0809780882819899E-2</v>
      </c>
      <c r="D8" s="4" t="s">
        <v>71</v>
      </c>
      <c r="E8" s="1">
        <v>0</v>
      </c>
      <c r="F8" s="1">
        <v>6.35122261035249E-3</v>
      </c>
      <c r="J8" s="4" t="s">
        <v>28</v>
      </c>
      <c r="K8" s="1">
        <v>40.057339449541303</v>
      </c>
      <c r="L8" s="1">
        <v>16.151159098126399</v>
      </c>
      <c r="M8" s="1">
        <f t="shared" si="0"/>
        <v>0.40320099437635881</v>
      </c>
      <c r="N8" s="1">
        <f t="shared" si="1"/>
        <v>-1.3104288980632417</v>
      </c>
    </row>
    <row r="9" spans="1:17" x14ac:dyDescent="0.35">
      <c r="A9" s="4" t="s">
        <v>11</v>
      </c>
      <c r="B9" s="1">
        <v>0</v>
      </c>
      <c r="C9" s="1">
        <v>0</v>
      </c>
      <c r="D9" s="4" t="s">
        <v>73</v>
      </c>
      <c r="E9" s="1">
        <v>0</v>
      </c>
      <c r="F9" s="1">
        <v>6.35122261035249E-3</v>
      </c>
      <c r="J9" s="4" t="s">
        <v>82</v>
      </c>
      <c r="K9" s="1">
        <v>4.5871559633027498E-2</v>
      </c>
      <c r="L9" s="1">
        <v>1.90536678310575E-2</v>
      </c>
      <c r="M9" s="1">
        <f t="shared" si="0"/>
        <v>0.41536995871705373</v>
      </c>
      <c r="N9" s="1">
        <f t="shared" si="1"/>
        <v>-1.2675312166373247</v>
      </c>
    </row>
    <row r="10" spans="1:17" x14ac:dyDescent="0.35">
      <c r="A10" s="4" t="s">
        <v>12</v>
      </c>
      <c r="B10" s="1">
        <v>0</v>
      </c>
      <c r="C10" s="1">
        <v>0</v>
      </c>
      <c r="D10" s="4" t="s">
        <v>78</v>
      </c>
      <c r="E10" s="1">
        <v>0</v>
      </c>
      <c r="F10" s="1">
        <v>6.35122261035249E-3</v>
      </c>
      <c r="J10" s="4" t="s">
        <v>106</v>
      </c>
      <c r="K10" s="1">
        <v>0.17201834862385301</v>
      </c>
      <c r="L10" s="1">
        <v>8.2565893934582399E-2</v>
      </c>
      <c r="M10" s="1">
        <f t="shared" si="0"/>
        <v>0.47998306340637292</v>
      </c>
      <c r="N10" s="1">
        <f t="shared" si="1"/>
        <v>-1.0589445948259082</v>
      </c>
    </row>
    <row r="11" spans="1:17" x14ac:dyDescent="0.35">
      <c r="A11" s="4" t="s">
        <v>13</v>
      </c>
      <c r="B11" s="1">
        <v>1.14678899082569E-2</v>
      </c>
      <c r="C11" s="1">
        <v>1.2702445220705001E-2</v>
      </c>
      <c r="D11" s="4" t="s">
        <v>93</v>
      </c>
      <c r="E11" s="1">
        <v>0</v>
      </c>
      <c r="F11" s="1">
        <v>6.35122261035249E-3</v>
      </c>
      <c r="J11" s="4" t="s">
        <v>18</v>
      </c>
      <c r="K11" s="1">
        <v>1.14678899082569E-2</v>
      </c>
      <c r="L11" s="1">
        <v>6.35122261035249E-3</v>
      </c>
      <c r="M11" s="1">
        <f t="shared" si="0"/>
        <v>0.55382661162273616</v>
      </c>
      <c r="N11" s="1">
        <f t="shared" si="1"/>
        <v>-0.85249371735848667</v>
      </c>
    </row>
    <row r="12" spans="1:17" x14ac:dyDescent="0.35">
      <c r="A12" s="4" t="s">
        <v>14</v>
      </c>
      <c r="B12" s="1">
        <v>0</v>
      </c>
      <c r="C12" s="1">
        <v>1.90536678310575E-2</v>
      </c>
      <c r="D12" s="4" t="s">
        <v>5</v>
      </c>
      <c r="E12" s="1">
        <v>0</v>
      </c>
      <c r="F12" s="1">
        <v>1.2702445220705001E-2</v>
      </c>
      <c r="J12" s="4" t="s">
        <v>70</v>
      </c>
      <c r="K12" s="1">
        <v>1.14678899082569E-2</v>
      </c>
      <c r="L12" s="1">
        <v>6.35122261035249E-3</v>
      </c>
      <c r="M12" s="1">
        <f t="shared" si="0"/>
        <v>0.55382661162273616</v>
      </c>
      <c r="N12" s="1">
        <f t="shared" si="1"/>
        <v>-0.85249371735848667</v>
      </c>
    </row>
    <row r="13" spans="1:17" x14ac:dyDescent="0.35">
      <c r="A13" s="4" t="s">
        <v>15</v>
      </c>
      <c r="B13" s="1">
        <v>0</v>
      </c>
      <c r="C13" s="1">
        <v>0</v>
      </c>
      <c r="D13" s="4" t="s">
        <v>32</v>
      </c>
      <c r="E13" s="1">
        <v>0</v>
      </c>
      <c r="F13" s="1">
        <v>1.2702445220705001E-2</v>
      </c>
      <c r="J13" s="4" t="s">
        <v>74</v>
      </c>
      <c r="K13" s="1">
        <v>1.14678899082569E-2</v>
      </c>
      <c r="L13" s="1">
        <v>6.35122261035249E-3</v>
      </c>
      <c r="M13" s="1">
        <f t="shared" si="0"/>
        <v>0.55382661162273616</v>
      </c>
      <c r="N13" s="1">
        <f t="shared" si="1"/>
        <v>-0.85249371735848667</v>
      </c>
    </row>
    <row r="14" spans="1:17" x14ac:dyDescent="0.35">
      <c r="A14" s="4" t="s">
        <v>16</v>
      </c>
      <c r="B14" s="1">
        <v>0.28669724770642202</v>
      </c>
      <c r="C14" s="1">
        <v>0.26040012702445198</v>
      </c>
      <c r="D14" s="4" t="s">
        <v>62</v>
      </c>
      <c r="E14" s="1">
        <v>0</v>
      </c>
      <c r="F14" s="1">
        <v>1.2702445220705001E-2</v>
      </c>
      <c r="J14" s="4" t="s">
        <v>95</v>
      </c>
      <c r="K14" s="1">
        <v>1.14678899082569E-2</v>
      </c>
      <c r="L14" s="1">
        <v>6.35122261035249E-3</v>
      </c>
      <c r="M14" s="1">
        <f t="shared" si="0"/>
        <v>0.55382661162273616</v>
      </c>
      <c r="N14" s="1">
        <f t="shared" si="1"/>
        <v>-0.85249371735848667</v>
      </c>
    </row>
    <row r="15" spans="1:17" x14ac:dyDescent="0.35">
      <c r="A15" s="4" t="s">
        <v>17</v>
      </c>
      <c r="B15" s="1">
        <v>0.79128440366972497</v>
      </c>
      <c r="C15" s="1">
        <v>1.1559225150841499</v>
      </c>
      <c r="D15" s="4" t="s">
        <v>14</v>
      </c>
      <c r="E15" s="1">
        <v>0</v>
      </c>
      <c r="F15" s="1">
        <v>1.90536678310575E-2</v>
      </c>
      <c r="J15" s="4" t="s">
        <v>21</v>
      </c>
      <c r="K15" s="1">
        <v>2.2935779816513801E-2</v>
      </c>
      <c r="L15" s="1">
        <v>1.2702445220705001E-2</v>
      </c>
      <c r="M15" s="1">
        <f t="shared" si="0"/>
        <v>0.55382661162273705</v>
      </c>
      <c r="N15" s="1">
        <f t="shared" si="1"/>
        <v>-0.85249371735848434</v>
      </c>
    </row>
    <row r="16" spans="1:17" x14ac:dyDescent="0.35">
      <c r="A16" s="4" t="s">
        <v>18</v>
      </c>
      <c r="B16" s="1">
        <v>1.14678899082569E-2</v>
      </c>
      <c r="C16" s="1">
        <v>6.35122261035249E-3</v>
      </c>
      <c r="D16" s="4" t="s">
        <v>29</v>
      </c>
      <c r="E16" s="1">
        <v>0</v>
      </c>
      <c r="F16" s="1">
        <v>1.90536678310575E-2</v>
      </c>
      <c r="J16" s="4" t="s">
        <v>98</v>
      </c>
      <c r="K16" s="1">
        <v>2.2935779816513801E-2</v>
      </c>
      <c r="L16" s="1">
        <v>1.2702445220705001E-2</v>
      </c>
      <c r="M16" s="1">
        <f t="shared" si="0"/>
        <v>0.55382661162273705</v>
      </c>
      <c r="N16" s="1">
        <f t="shared" si="1"/>
        <v>-0.85249371735848434</v>
      </c>
    </row>
    <row r="17" spans="1:14" x14ac:dyDescent="0.35">
      <c r="A17" s="4" t="s">
        <v>19</v>
      </c>
      <c r="B17" s="1">
        <v>0</v>
      </c>
      <c r="C17" s="1">
        <v>0</v>
      </c>
      <c r="D17" s="4" t="s">
        <v>75</v>
      </c>
      <c r="E17" s="1">
        <v>0</v>
      </c>
      <c r="F17" s="1">
        <v>1.90536678310575E-2</v>
      </c>
      <c r="J17" s="4" t="s">
        <v>111</v>
      </c>
      <c r="K17" s="1">
        <v>2.8555045871559601</v>
      </c>
      <c r="L17" s="1">
        <v>1.65131787869165</v>
      </c>
      <c r="M17" s="1">
        <f t="shared" si="0"/>
        <v>0.57829284747755838</v>
      </c>
      <c r="N17" s="1">
        <f t="shared" si="1"/>
        <v>-0.79012783639810669</v>
      </c>
    </row>
    <row r="18" spans="1:14" x14ac:dyDescent="0.35">
      <c r="A18" s="4" t="s">
        <v>20</v>
      </c>
      <c r="B18" s="1">
        <v>0</v>
      </c>
      <c r="C18" s="1">
        <v>2.5404890441410002E-2</v>
      </c>
      <c r="D18" s="4" t="s">
        <v>20</v>
      </c>
      <c r="E18" s="1">
        <v>0</v>
      </c>
      <c r="F18" s="1">
        <v>2.5404890441410002E-2</v>
      </c>
      <c r="J18" s="4" t="s">
        <v>63</v>
      </c>
      <c r="K18" s="1">
        <v>0.42431192660550499</v>
      </c>
      <c r="L18" s="1">
        <v>0.24769768180374699</v>
      </c>
      <c r="M18" s="1">
        <f t="shared" si="0"/>
        <v>0.58376318522396531</v>
      </c>
      <c r="N18" s="1">
        <f t="shared" si="1"/>
        <v>-0.77654486412518764</v>
      </c>
    </row>
    <row r="19" spans="1:14" x14ac:dyDescent="0.35">
      <c r="A19" s="4" t="s">
        <v>21</v>
      </c>
      <c r="B19" s="1">
        <v>2.2935779816513801E-2</v>
      </c>
      <c r="C19" s="1">
        <v>1.2702445220705001E-2</v>
      </c>
      <c r="D19" s="4" t="s">
        <v>24</v>
      </c>
      <c r="E19" s="1">
        <v>0</v>
      </c>
      <c r="F19" s="1">
        <v>2.5404890441410002E-2</v>
      </c>
      <c r="J19" s="4" t="s">
        <v>94</v>
      </c>
      <c r="K19" s="1">
        <v>0.206422018348624</v>
      </c>
      <c r="L19" s="1">
        <v>0.146078120038107</v>
      </c>
      <c r="M19" s="1">
        <f t="shared" si="0"/>
        <v>0.70766733707349561</v>
      </c>
      <c r="N19" s="1">
        <f t="shared" si="1"/>
        <v>-0.49885676274378732</v>
      </c>
    </row>
    <row r="20" spans="1:14" x14ac:dyDescent="0.35">
      <c r="A20" s="4" t="s">
        <v>22</v>
      </c>
      <c r="B20" s="1">
        <v>1.14678899082569E-2</v>
      </c>
      <c r="C20" s="1">
        <v>6.3512226103524902E-2</v>
      </c>
      <c r="D20" s="4" t="s">
        <v>50</v>
      </c>
      <c r="E20" s="1">
        <v>0</v>
      </c>
      <c r="F20" s="1">
        <v>2.5404890441410002E-2</v>
      </c>
      <c r="J20" s="4" t="s">
        <v>42</v>
      </c>
      <c r="K20" s="1">
        <v>0.2293577981651379</v>
      </c>
      <c r="L20" s="1">
        <v>0.190536678310575</v>
      </c>
      <c r="M20" s="1">
        <f t="shared" si="0"/>
        <v>0.83073991743410591</v>
      </c>
      <c r="N20" s="1">
        <f t="shared" si="1"/>
        <v>-0.26753121663732754</v>
      </c>
    </row>
    <row r="21" spans="1:14" x14ac:dyDescent="0.35">
      <c r="A21" s="4" t="s">
        <v>23</v>
      </c>
      <c r="B21" s="1">
        <v>1.14678899082569E-2</v>
      </c>
      <c r="C21" s="1">
        <v>1.90536678310575E-2</v>
      </c>
      <c r="D21" s="4" t="s">
        <v>57</v>
      </c>
      <c r="E21" s="1">
        <v>0</v>
      </c>
      <c r="F21" s="1">
        <v>2.5404890441410002E-2</v>
      </c>
      <c r="J21" s="4" t="s">
        <v>10</v>
      </c>
      <c r="K21" s="1">
        <v>5.73394495412844E-2</v>
      </c>
      <c r="L21" s="1">
        <v>5.0809780882819899E-2</v>
      </c>
      <c r="M21" s="1">
        <f t="shared" si="0"/>
        <v>0.88612257859637911</v>
      </c>
      <c r="N21" s="1">
        <f t="shared" si="1"/>
        <v>-0.17442181224584694</v>
      </c>
    </row>
    <row r="22" spans="1:14" x14ac:dyDescent="0.35">
      <c r="A22" s="4" t="s">
        <v>24</v>
      </c>
      <c r="B22" s="1">
        <v>0</v>
      </c>
      <c r="C22" s="1">
        <v>2.5404890441410002E-2</v>
      </c>
      <c r="D22" s="4" t="s">
        <v>68</v>
      </c>
      <c r="E22" s="1">
        <v>0</v>
      </c>
      <c r="F22" s="1">
        <v>2.5404890441410002E-2</v>
      </c>
      <c r="J22" s="4" t="s">
        <v>16</v>
      </c>
      <c r="K22" s="1">
        <v>0.28669724770642202</v>
      </c>
      <c r="L22" s="1">
        <v>0.26040012702445198</v>
      </c>
      <c r="M22" s="1">
        <f t="shared" si="0"/>
        <v>0.9082756430612885</v>
      </c>
      <c r="N22" s="1">
        <f t="shared" si="1"/>
        <v>-0.13879790251512572</v>
      </c>
    </row>
    <row r="23" spans="1:14" x14ac:dyDescent="0.35">
      <c r="A23" s="4" t="s">
        <v>25</v>
      </c>
      <c r="B23" s="1">
        <v>0</v>
      </c>
      <c r="C23" s="1">
        <v>0</v>
      </c>
      <c r="D23" s="4" t="s">
        <v>90</v>
      </c>
      <c r="E23" s="1">
        <v>0</v>
      </c>
      <c r="F23" s="1">
        <v>2.5404890441410002E-2</v>
      </c>
      <c r="J23" s="4" t="s">
        <v>89</v>
      </c>
      <c r="K23" s="1">
        <v>4.5871559633027498E-2</v>
      </c>
      <c r="L23" s="1">
        <v>4.4458558272467502E-2</v>
      </c>
      <c r="M23" s="1">
        <f t="shared" si="0"/>
        <v>0.96919657033979212</v>
      </c>
      <c r="N23" s="1">
        <f t="shared" si="1"/>
        <v>-4.5138795300876791E-2</v>
      </c>
    </row>
    <row r="24" spans="1:14" x14ac:dyDescent="0.35">
      <c r="A24" s="4" t="s">
        <v>26</v>
      </c>
      <c r="B24" s="1">
        <v>0.47018348623853201</v>
      </c>
      <c r="C24" s="1">
        <v>8.2565893934582399E-2</v>
      </c>
      <c r="D24" s="4" t="s">
        <v>33</v>
      </c>
      <c r="E24" s="1">
        <v>0</v>
      </c>
      <c r="F24" s="1">
        <v>3.8107335662115001E-2</v>
      </c>
      <c r="J24" s="4" t="s">
        <v>43</v>
      </c>
      <c r="K24" s="1">
        <v>0.13761467889908299</v>
      </c>
      <c r="L24" s="1">
        <v>0.146078120038107</v>
      </c>
      <c r="M24" s="1">
        <f t="shared" si="0"/>
        <v>1.061501005610241</v>
      </c>
      <c r="N24" s="1">
        <f t="shared" si="1"/>
        <v>8.6105737977365537E-2</v>
      </c>
    </row>
    <row r="25" spans="1:14" x14ac:dyDescent="0.35">
      <c r="A25" s="4" t="s">
        <v>27</v>
      </c>
      <c r="B25" s="1">
        <v>1.14678899082569E-2</v>
      </c>
      <c r="C25" s="1">
        <v>8.2565893934582399E-2</v>
      </c>
      <c r="D25" s="4" t="s">
        <v>34</v>
      </c>
      <c r="E25" s="1">
        <v>0</v>
      </c>
      <c r="F25" s="1">
        <v>9.5268339155287401E-2</v>
      </c>
      <c r="J25" s="4" t="s">
        <v>13</v>
      </c>
      <c r="K25" s="1">
        <v>1.14678899082569E-2</v>
      </c>
      <c r="L25" s="1">
        <v>1.2702445220705001E-2</v>
      </c>
      <c r="M25" s="1">
        <f t="shared" si="0"/>
        <v>1.1076532232454741</v>
      </c>
      <c r="N25" s="1">
        <f t="shared" si="1"/>
        <v>0.14750628264151572</v>
      </c>
    </row>
    <row r="26" spans="1:14" x14ac:dyDescent="0.35">
      <c r="A26" s="4" t="s">
        <v>28</v>
      </c>
      <c r="B26" s="1">
        <v>40.057339449541303</v>
      </c>
      <c r="C26" s="1">
        <v>16.151159098126399</v>
      </c>
      <c r="D26" s="4" t="s">
        <v>51</v>
      </c>
      <c r="E26" s="1">
        <v>0</v>
      </c>
      <c r="F26" s="1">
        <v>0.114322006986345</v>
      </c>
      <c r="J26" s="4" t="s">
        <v>49</v>
      </c>
      <c r="K26" s="1">
        <v>1.14678899082569E-2</v>
      </c>
      <c r="L26" s="1">
        <v>1.2702445220705001E-2</v>
      </c>
      <c r="M26" s="1">
        <f t="shared" si="0"/>
        <v>1.1076532232454741</v>
      </c>
      <c r="N26" s="1">
        <f t="shared" si="1"/>
        <v>0.14750628264151572</v>
      </c>
    </row>
    <row r="27" spans="1:14" x14ac:dyDescent="0.35">
      <c r="A27" s="4" t="s">
        <v>29</v>
      </c>
      <c r="B27" s="1">
        <v>0</v>
      </c>
      <c r="C27" s="1">
        <v>1.90536678310575E-2</v>
      </c>
      <c r="D27" s="4" t="s">
        <v>86</v>
      </c>
      <c r="E27" s="1">
        <v>0</v>
      </c>
      <c r="F27" s="1">
        <v>0.120673229596697</v>
      </c>
      <c r="J27" s="4" t="s">
        <v>60</v>
      </c>
      <c r="K27" s="1">
        <v>1.14678899082569E-2</v>
      </c>
      <c r="L27" s="1">
        <v>1.2702445220705001E-2</v>
      </c>
      <c r="M27" s="1">
        <f t="shared" si="0"/>
        <v>1.1076532232454741</v>
      </c>
      <c r="N27" s="1">
        <f t="shared" si="1"/>
        <v>0.14750628264151572</v>
      </c>
    </row>
    <row r="28" spans="1:14" x14ac:dyDescent="0.35">
      <c r="A28" s="4" t="s">
        <v>30</v>
      </c>
      <c r="B28" s="1">
        <v>0</v>
      </c>
      <c r="C28" s="1">
        <v>0</v>
      </c>
      <c r="J28" s="4" t="s">
        <v>66</v>
      </c>
      <c r="K28" s="1">
        <v>1.14678899082569E-2</v>
      </c>
      <c r="L28" s="1">
        <v>1.2702445220705001E-2</v>
      </c>
      <c r="M28" s="1">
        <f t="shared" si="0"/>
        <v>1.1076532232454741</v>
      </c>
      <c r="N28" s="1">
        <f t="shared" si="1"/>
        <v>0.14750628264151572</v>
      </c>
    </row>
    <row r="29" spans="1:14" x14ac:dyDescent="0.35">
      <c r="A29" s="4" t="s">
        <v>31</v>
      </c>
      <c r="B29" s="1">
        <v>0</v>
      </c>
      <c r="C29" s="1">
        <v>6.35122261035249E-3</v>
      </c>
      <c r="J29" s="4" t="s">
        <v>108</v>
      </c>
      <c r="K29" s="1">
        <v>4.5871559633027498E-2</v>
      </c>
      <c r="L29" s="1">
        <v>5.0809780882819899E-2</v>
      </c>
      <c r="M29" s="1">
        <f t="shared" si="0"/>
        <v>1.1076532232454743</v>
      </c>
      <c r="N29" s="1">
        <f t="shared" si="1"/>
        <v>0.147506282641516</v>
      </c>
    </row>
    <row r="30" spans="1:14" x14ac:dyDescent="0.35">
      <c r="A30" s="4" t="s">
        <v>32</v>
      </c>
      <c r="B30" s="1">
        <v>0</v>
      </c>
      <c r="C30" s="1">
        <v>1.2702445220705001E-2</v>
      </c>
      <c r="J30" s="4" t="s">
        <v>56</v>
      </c>
      <c r="K30" s="1">
        <v>0.94036697247706402</v>
      </c>
      <c r="L30" s="1">
        <v>1.2702445220705001</v>
      </c>
      <c r="M30" s="1">
        <f t="shared" si="0"/>
        <v>1.3507966137139955</v>
      </c>
      <c r="N30" s="1">
        <f t="shared" si="1"/>
        <v>0.43381046779815963</v>
      </c>
    </row>
    <row r="31" spans="1:14" x14ac:dyDescent="0.35">
      <c r="A31" s="4" t="s">
        <v>33</v>
      </c>
      <c r="B31" s="1">
        <v>0</v>
      </c>
      <c r="C31" s="1">
        <v>3.8107335662115001E-2</v>
      </c>
      <c r="J31" s="4" t="s">
        <v>17</v>
      </c>
      <c r="K31" s="1">
        <v>0.79128440366972497</v>
      </c>
      <c r="L31" s="1">
        <v>1.1559225150841499</v>
      </c>
      <c r="M31" s="1">
        <f t="shared" si="0"/>
        <v>1.4608180190628672</v>
      </c>
      <c r="N31" s="1">
        <f t="shared" si="1"/>
        <v>0.54677646606203856</v>
      </c>
    </row>
    <row r="32" spans="1:14" x14ac:dyDescent="0.35">
      <c r="A32" s="4" t="s">
        <v>34</v>
      </c>
      <c r="B32" s="1">
        <v>0</v>
      </c>
      <c r="C32" s="1">
        <v>9.5268339155287401E-2</v>
      </c>
      <c r="J32" s="4" t="s">
        <v>102</v>
      </c>
      <c r="K32" s="1">
        <v>0.447247706422018</v>
      </c>
      <c r="L32" s="1">
        <v>0.67958081930771697</v>
      </c>
      <c r="M32" s="1">
        <f t="shared" si="0"/>
        <v>1.5194730113752042</v>
      </c>
      <c r="N32" s="1">
        <f t="shared" si="1"/>
        <v>0.60357105018041679</v>
      </c>
    </row>
    <row r="33" spans="1:14" x14ac:dyDescent="0.35">
      <c r="A33" s="4" t="s">
        <v>35</v>
      </c>
      <c r="B33" s="1">
        <v>1.11238532110092</v>
      </c>
      <c r="C33" s="1">
        <v>4.8142267386471902</v>
      </c>
      <c r="J33" s="4" t="s">
        <v>23</v>
      </c>
      <c r="K33" s="1">
        <v>1.14678899082569E-2</v>
      </c>
      <c r="L33" s="1">
        <v>1.90536678310575E-2</v>
      </c>
      <c r="M33" s="1">
        <f t="shared" si="0"/>
        <v>1.6614798348682112</v>
      </c>
      <c r="N33" s="1">
        <f t="shared" si="1"/>
        <v>0.73246878336267196</v>
      </c>
    </row>
    <row r="34" spans="1:14" x14ac:dyDescent="0.35">
      <c r="A34" s="4" t="s">
        <v>36</v>
      </c>
      <c r="B34" s="1">
        <v>5.73394495412844E-2</v>
      </c>
      <c r="C34" s="1">
        <v>0.342966020959035</v>
      </c>
      <c r="J34" s="4" t="s">
        <v>91</v>
      </c>
      <c r="K34" s="1">
        <v>1.14678899082569E-2</v>
      </c>
      <c r="L34" s="1">
        <v>1.90536678310575E-2</v>
      </c>
      <c r="M34" s="1">
        <f t="shared" si="0"/>
        <v>1.6614798348682112</v>
      </c>
      <c r="N34" s="1">
        <f t="shared" si="1"/>
        <v>0.73246878336267196</v>
      </c>
    </row>
    <row r="35" spans="1:14" x14ac:dyDescent="0.35">
      <c r="A35" s="4" t="s">
        <v>37</v>
      </c>
      <c r="B35" s="1">
        <v>0.298165137614679</v>
      </c>
      <c r="C35" s="1">
        <v>1.84185455700222</v>
      </c>
      <c r="J35" s="4" t="s">
        <v>76</v>
      </c>
      <c r="K35" s="1">
        <v>2.2935779816513801E-2</v>
      </c>
      <c r="L35" s="1">
        <v>3.8107335662115001E-2</v>
      </c>
      <c r="M35" s="1">
        <f t="shared" si="0"/>
        <v>1.6614798348682112</v>
      </c>
      <c r="N35" s="1">
        <f t="shared" si="1"/>
        <v>0.73246878336267196</v>
      </c>
    </row>
    <row r="36" spans="1:14" x14ac:dyDescent="0.35">
      <c r="A36" s="4" t="s">
        <v>38</v>
      </c>
      <c r="B36" s="1">
        <v>1.14678899082569E-2</v>
      </c>
      <c r="C36" s="1">
        <v>0</v>
      </c>
      <c r="J36" s="4" t="s">
        <v>96</v>
      </c>
      <c r="K36" s="1">
        <v>2.2935779816513801E-2</v>
      </c>
      <c r="L36" s="1">
        <v>3.8107335662115001E-2</v>
      </c>
      <c r="M36" s="1">
        <f t="shared" si="0"/>
        <v>1.6614798348682112</v>
      </c>
      <c r="N36" s="1">
        <f t="shared" si="1"/>
        <v>0.73246878336267196</v>
      </c>
    </row>
    <row r="37" spans="1:14" x14ac:dyDescent="0.35">
      <c r="A37" s="4" t="s">
        <v>39</v>
      </c>
      <c r="B37" s="1">
        <v>0</v>
      </c>
      <c r="C37" s="1">
        <v>0</v>
      </c>
      <c r="J37" s="4" t="s">
        <v>52</v>
      </c>
      <c r="K37" s="1">
        <v>1.14678899082569E-2</v>
      </c>
      <c r="L37" s="1">
        <v>2.5404890441410002E-2</v>
      </c>
      <c r="M37" s="1">
        <f t="shared" si="0"/>
        <v>2.2153064464909482</v>
      </c>
      <c r="N37" s="1">
        <f t="shared" si="1"/>
        <v>1.1475062826415159</v>
      </c>
    </row>
    <row r="38" spans="1:14" x14ac:dyDescent="0.35">
      <c r="A38" s="4" t="s">
        <v>40</v>
      </c>
      <c r="B38" s="1">
        <v>0</v>
      </c>
      <c r="C38" s="1">
        <v>0</v>
      </c>
      <c r="J38" s="4" t="s">
        <v>58</v>
      </c>
      <c r="K38" s="1">
        <v>1.14678899082569E-2</v>
      </c>
      <c r="L38" s="1">
        <v>2.5404890441410002E-2</v>
      </c>
      <c r="M38" s="1">
        <f t="shared" si="0"/>
        <v>2.2153064464909482</v>
      </c>
      <c r="N38" s="1">
        <f t="shared" si="1"/>
        <v>1.1475062826415159</v>
      </c>
    </row>
    <row r="39" spans="1:14" x14ac:dyDescent="0.35">
      <c r="A39" s="4" t="s">
        <v>41</v>
      </c>
      <c r="B39" s="1">
        <v>0</v>
      </c>
      <c r="C39" s="1">
        <v>6.35122261035249E-3</v>
      </c>
      <c r="J39" s="4" t="s">
        <v>105</v>
      </c>
      <c r="K39" s="1">
        <v>4.5871559633027498E-2</v>
      </c>
      <c r="L39" s="1">
        <v>0.13337567481740201</v>
      </c>
      <c r="M39" s="1">
        <f t="shared" si="0"/>
        <v>2.9075897110193654</v>
      </c>
      <c r="N39" s="1">
        <f t="shared" si="1"/>
        <v>1.5398237054202739</v>
      </c>
    </row>
    <row r="40" spans="1:14" x14ac:dyDescent="0.35">
      <c r="A40" s="4" t="s">
        <v>42</v>
      </c>
      <c r="B40" s="1">
        <v>0.2293577981651379</v>
      </c>
      <c r="C40" s="1">
        <v>0.190536678310575</v>
      </c>
      <c r="J40" s="4" t="s">
        <v>47</v>
      </c>
      <c r="K40" s="1">
        <v>2.2935779816513801E-2</v>
      </c>
      <c r="L40" s="1">
        <v>7.6214671324229905E-2</v>
      </c>
      <c r="M40" s="1">
        <f t="shared" si="0"/>
        <v>3.3229596697364183</v>
      </c>
      <c r="N40" s="1">
        <f t="shared" si="1"/>
        <v>1.73246878336267</v>
      </c>
    </row>
    <row r="41" spans="1:14" x14ac:dyDescent="0.35">
      <c r="A41" s="4" t="s">
        <v>43</v>
      </c>
      <c r="B41" s="1">
        <v>0.13761467889908299</v>
      </c>
      <c r="C41" s="1">
        <v>0.146078120038107</v>
      </c>
      <c r="J41" s="4" t="s">
        <v>99</v>
      </c>
      <c r="K41" s="1">
        <v>2.2935779816513801E-2</v>
      </c>
      <c r="L41" s="1">
        <v>9.5268339155287401E-2</v>
      </c>
      <c r="M41" s="1">
        <f t="shared" si="0"/>
        <v>4.1536995871705233</v>
      </c>
      <c r="N41" s="1">
        <f t="shared" si="1"/>
        <v>2.0543968782500328</v>
      </c>
    </row>
    <row r="42" spans="1:14" x14ac:dyDescent="0.35">
      <c r="A42" s="4" t="s">
        <v>44</v>
      </c>
      <c r="B42" s="1">
        <v>0</v>
      </c>
      <c r="C42" s="1">
        <v>0</v>
      </c>
      <c r="J42" s="4" t="s">
        <v>35</v>
      </c>
      <c r="K42" s="1">
        <v>1.11238532110092</v>
      </c>
      <c r="L42" s="1">
        <v>4.8142267386471902</v>
      </c>
      <c r="M42" s="1">
        <f t="shared" si="0"/>
        <v>4.3278409444333406</v>
      </c>
      <c r="N42" s="1">
        <f t="shared" si="1"/>
        <v>2.1136474786254777</v>
      </c>
    </row>
    <row r="43" spans="1:14" x14ac:dyDescent="0.35">
      <c r="A43" s="4" t="s">
        <v>45</v>
      </c>
      <c r="B43" s="1">
        <v>0</v>
      </c>
      <c r="C43" s="1">
        <v>6.35122261035249E-3</v>
      </c>
      <c r="J43" s="4" t="s">
        <v>67</v>
      </c>
      <c r="K43" s="1">
        <v>3.4403669724770602E-2</v>
      </c>
      <c r="L43" s="1">
        <v>0.17783423308987001</v>
      </c>
      <c r="M43" s="1">
        <f t="shared" si="0"/>
        <v>5.1690483751455609</v>
      </c>
      <c r="N43" s="1">
        <f t="shared" si="1"/>
        <v>2.369898703977968</v>
      </c>
    </row>
    <row r="44" spans="1:14" x14ac:dyDescent="0.35">
      <c r="A44" s="4" t="s">
        <v>46</v>
      </c>
      <c r="B44" s="1">
        <v>0</v>
      </c>
      <c r="C44" s="1">
        <v>0</v>
      </c>
      <c r="J44" s="4" t="s">
        <v>22</v>
      </c>
      <c r="K44" s="1">
        <v>1.14678899082569E-2</v>
      </c>
      <c r="L44" s="1">
        <v>6.3512226103524902E-2</v>
      </c>
      <c r="M44" s="1">
        <f t="shared" si="0"/>
        <v>5.5382661162273621</v>
      </c>
      <c r="N44" s="1">
        <f t="shared" si="1"/>
        <v>2.4694343775288758</v>
      </c>
    </row>
    <row r="45" spans="1:14" x14ac:dyDescent="0.35">
      <c r="A45" s="4" t="s">
        <v>47</v>
      </c>
      <c r="B45" s="1">
        <v>2.2935779816513801E-2</v>
      </c>
      <c r="C45" s="1">
        <v>7.6214671324229905E-2</v>
      </c>
      <c r="J45" s="4" t="s">
        <v>103</v>
      </c>
      <c r="K45" s="1">
        <v>1.14678899082569E-2</v>
      </c>
      <c r="L45" s="1">
        <v>6.3512226103524902E-2</v>
      </c>
      <c r="M45" s="1">
        <f t="shared" si="0"/>
        <v>5.5382661162273621</v>
      </c>
      <c r="N45" s="1">
        <f t="shared" si="1"/>
        <v>2.4694343775288758</v>
      </c>
    </row>
    <row r="46" spans="1:14" x14ac:dyDescent="0.35">
      <c r="A46" s="4" t="s">
        <v>48</v>
      </c>
      <c r="B46" s="1">
        <v>0</v>
      </c>
      <c r="C46" s="1">
        <v>6.35122261035249E-3</v>
      </c>
      <c r="J46" s="4" t="s">
        <v>36</v>
      </c>
      <c r="K46" s="1">
        <v>5.73394495412844E-2</v>
      </c>
      <c r="L46" s="1">
        <v>0.342966020959035</v>
      </c>
      <c r="M46" s="1">
        <f t="shared" si="0"/>
        <v>5.9813274055255707</v>
      </c>
      <c r="N46" s="1">
        <f t="shared" si="1"/>
        <v>2.5804656899176246</v>
      </c>
    </row>
    <row r="47" spans="1:14" x14ac:dyDescent="0.35">
      <c r="A47" s="4" t="s">
        <v>49</v>
      </c>
      <c r="B47" s="1">
        <v>1.14678899082569E-2</v>
      </c>
      <c r="C47" s="1">
        <v>1.2702445220705001E-2</v>
      </c>
      <c r="J47" s="4" t="s">
        <v>37</v>
      </c>
      <c r="K47" s="1">
        <v>0.298165137614679</v>
      </c>
      <c r="L47" s="1">
        <v>1.84185455700222</v>
      </c>
      <c r="M47" s="1">
        <f t="shared" si="0"/>
        <v>6.1772968219459052</v>
      </c>
      <c r="N47" s="1">
        <f t="shared" si="1"/>
        <v>2.6269756545153564</v>
      </c>
    </row>
    <row r="48" spans="1:14" x14ac:dyDescent="0.35">
      <c r="A48" s="4" t="s">
        <v>50</v>
      </c>
      <c r="B48" s="1">
        <v>0</v>
      </c>
      <c r="C48" s="1">
        <v>2.5404890441410002E-2</v>
      </c>
      <c r="J48" s="4" t="s">
        <v>104</v>
      </c>
      <c r="K48" s="1">
        <v>4.5871559633027498E-2</v>
      </c>
      <c r="L48" s="1">
        <v>0.31120990790727199</v>
      </c>
      <c r="M48" s="1">
        <f t="shared" si="0"/>
        <v>6.7843759923785329</v>
      </c>
      <c r="N48" s="1">
        <f t="shared" si="1"/>
        <v>2.7622161267567251</v>
      </c>
    </row>
    <row r="49" spans="1:14" x14ac:dyDescent="0.35">
      <c r="A49" s="4" t="s">
        <v>51</v>
      </c>
      <c r="B49" s="1">
        <v>0</v>
      </c>
      <c r="C49" s="1">
        <v>0.114322006986345</v>
      </c>
      <c r="J49" s="4" t="s">
        <v>27</v>
      </c>
      <c r="K49" s="1">
        <v>1.14678899082569E-2</v>
      </c>
      <c r="L49" s="1">
        <v>8.2565893934582399E-2</v>
      </c>
      <c r="M49" s="1">
        <f t="shared" si="0"/>
        <v>7.199745951095573</v>
      </c>
      <c r="N49" s="1">
        <f t="shared" si="1"/>
        <v>2.8479460007826063</v>
      </c>
    </row>
    <row r="50" spans="1:14" x14ac:dyDescent="0.35">
      <c r="A50" s="4" t="s">
        <v>52</v>
      </c>
      <c r="B50" s="1">
        <v>1.14678899082569E-2</v>
      </c>
      <c r="C50" s="1">
        <v>2.5404890441410002E-2</v>
      </c>
      <c r="J50" s="4" t="s">
        <v>59</v>
      </c>
      <c r="K50" s="1">
        <v>0.894495412844037</v>
      </c>
      <c r="L50" s="1">
        <v>7.9390282629406199</v>
      </c>
      <c r="M50" s="1">
        <f t="shared" si="0"/>
        <v>8.8754264683130994</v>
      </c>
      <c r="N50" s="1">
        <f t="shared" si="1"/>
        <v>3.1498164433287177</v>
      </c>
    </row>
    <row r="51" spans="1:14" x14ac:dyDescent="0.35">
      <c r="A51" s="4" t="s">
        <v>53</v>
      </c>
      <c r="B51" s="1">
        <v>0</v>
      </c>
      <c r="C51" s="1">
        <v>0</v>
      </c>
    </row>
    <row r="52" spans="1:14" x14ac:dyDescent="0.35">
      <c r="A52" s="4" t="s">
        <v>54</v>
      </c>
      <c r="B52" s="1">
        <v>5.73394495412844E-2</v>
      </c>
      <c r="C52" s="1">
        <v>1.2702445220705001E-2</v>
      </c>
    </row>
    <row r="53" spans="1:14" x14ac:dyDescent="0.35">
      <c r="A53" s="4" t="s">
        <v>55</v>
      </c>
      <c r="B53" s="1">
        <v>0</v>
      </c>
      <c r="C53" s="1">
        <v>0</v>
      </c>
    </row>
    <row r="54" spans="1:14" x14ac:dyDescent="0.35">
      <c r="A54" s="4" t="s">
        <v>56</v>
      </c>
      <c r="B54" s="1">
        <v>0.94036697247706402</v>
      </c>
      <c r="C54" s="1">
        <v>1.2702445220705001</v>
      </c>
    </row>
    <row r="55" spans="1:14" x14ac:dyDescent="0.35">
      <c r="A55" s="4" t="s">
        <v>57</v>
      </c>
      <c r="B55" s="1">
        <v>0</v>
      </c>
      <c r="C55" s="1">
        <v>2.5404890441410002E-2</v>
      </c>
    </row>
    <row r="56" spans="1:14" x14ac:dyDescent="0.35">
      <c r="A56" s="4" t="s">
        <v>58</v>
      </c>
      <c r="B56" s="1">
        <v>1.14678899082569E-2</v>
      </c>
      <c r="C56" s="1">
        <v>2.5404890441410002E-2</v>
      </c>
    </row>
    <row r="57" spans="1:14" x14ac:dyDescent="0.35">
      <c r="A57" s="4" t="s">
        <v>59</v>
      </c>
      <c r="B57" s="1">
        <v>0.894495412844037</v>
      </c>
      <c r="C57" s="1">
        <v>7.9390282629406199</v>
      </c>
    </row>
    <row r="58" spans="1:14" x14ac:dyDescent="0.35">
      <c r="A58" s="4" t="s">
        <v>60</v>
      </c>
      <c r="B58" s="1">
        <v>1.14678899082569E-2</v>
      </c>
      <c r="C58" s="1">
        <v>1.2702445220705001E-2</v>
      </c>
    </row>
    <row r="59" spans="1:14" x14ac:dyDescent="0.35">
      <c r="A59" s="4" t="s">
        <v>61</v>
      </c>
      <c r="B59" s="1">
        <v>0</v>
      </c>
      <c r="C59" s="1">
        <v>0</v>
      </c>
    </row>
    <row r="60" spans="1:14" x14ac:dyDescent="0.35">
      <c r="A60" s="4" t="s">
        <v>62</v>
      </c>
      <c r="B60" s="1">
        <v>0</v>
      </c>
      <c r="C60" s="1">
        <v>1.2702445220705001E-2</v>
      </c>
    </row>
    <row r="61" spans="1:14" x14ac:dyDescent="0.35">
      <c r="A61" s="4" t="s">
        <v>63</v>
      </c>
      <c r="B61" s="1">
        <v>0.42431192660550499</v>
      </c>
      <c r="C61" s="1">
        <v>0.24769768180374699</v>
      </c>
    </row>
    <row r="62" spans="1:14" x14ac:dyDescent="0.35">
      <c r="A62" s="4" t="s">
        <v>64</v>
      </c>
      <c r="B62" s="1">
        <v>0</v>
      </c>
      <c r="C62" s="1">
        <v>0</v>
      </c>
    </row>
    <row r="63" spans="1:14" x14ac:dyDescent="0.35">
      <c r="A63" s="4" t="s">
        <v>65</v>
      </c>
      <c r="B63" s="1">
        <v>0</v>
      </c>
      <c r="C63" s="1">
        <v>0</v>
      </c>
    </row>
    <row r="64" spans="1:14" x14ac:dyDescent="0.35">
      <c r="A64" s="4" t="s">
        <v>66</v>
      </c>
      <c r="B64" s="1">
        <v>1.14678899082569E-2</v>
      </c>
      <c r="C64" s="1">
        <v>1.2702445220705001E-2</v>
      </c>
    </row>
    <row r="65" spans="1:3" x14ac:dyDescent="0.35">
      <c r="A65" s="4" t="s">
        <v>67</v>
      </c>
      <c r="B65" s="1">
        <v>3.4403669724770602E-2</v>
      </c>
      <c r="C65" s="1">
        <v>0.17783423308987001</v>
      </c>
    </row>
    <row r="66" spans="1:3" x14ac:dyDescent="0.35">
      <c r="A66" s="4" t="s">
        <v>68</v>
      </c>
      <c r="B66" s="1">
        <v>0</v>
      </c>
      <c r="C66" s="1">
        <v>2.5404890441410002E-2</v>
      </c>
    </row>
    <row r="67" spans="1:3" x14ac:dyDescent="0.35">
      <c r="A67" s="4" t="s">
        <v>69</v>
      </c>
      <c r="B67" s="1">
        <v>1.14678899082569E-2</v>
      </c>
      <c r="C67" s="1">
        <v>0</v>
      </c>
    </row>
    <row r="68" spans="1:3" x14ac:dyDescent="0.35">
      <c r="A68" s="4" t="s">
        <v>70</v>
      </c>
      <c r="B68" s="1">
        <v>1.14678899082569E-2</v>
      </c>
      <c r="C68" s="1">
        <v>6.35122261035249E-3</v>
      </c>
    </row>
    <row r="69" spans="1:3" x14ac:dyDescent="0.35">
      <c r="A69" s="4" t="s">
        <v>71</v>
      </c>
      <c r="B69" s="1">
        <v>0</v>
      </c>
      <c r="C69" s="1">
        <v>6.35122261035249E-3</v>
      </c>
    </row>
    <row r="70" spans="1:3" x14ac:dyDescent="0.35">
      <c r="A70" s="4" t="s">
        <v>72</v>
      </c>
      <c r="B70" s="1">
        <v>0</v>
      </c>
      <c r="C70" s="1">
        <v>0</v>
      </c>
    </row>
    <row r="71" spans="1:3" x14ac:dyDescent="0.35">
      <c r="A71" s="4" t="s">
        <v>73</v>
      </c>
      <c r="B71" s="1">
        <v>0</v>
      </c>
      <c r="C71" s="1">
        <v>6.35122261035249E-3</v>
      </c>
    </row>
    <row r="72" spans="1:3" x14ac:dyDescent="0.35">
      <c r="A72" s="4" t="s">
        <v>74</v>
      </c>
      <c r="B72" s="1">
        <v>1.14678899082569E-2</v>
      </c>
      <c r="C72" s="1">
        <v>6.35122261035249E-3</v>
      </c>
    </row>
    <row r="73" spans="1:3" x14ac:dyDescent="0.35">
      <c r="A73" s="4" t="s">
        <v>75</v>
      </c>
      <c r="B73" s="1">
        <v>0</v>
      </c>
      <c r="C73" s="1">
        <v>1.90536678310575E-2</v>
      </c>
    </row>
    <row r="74" spans="1:3" x14ac:dyDescent="0.35">
      <c r="A74" s="4" t="s">
        <v>76</v>
      </c>
      <c r="B74" s="1">
        <v>2.2935779816513801E-2</v>
      </c>
      <c r="C74" s="1">
        <v>3.8107335662115001E-2</v>
      </c>
    </row>
    <row r="75" spans="1:3" x14ac:dyDescent="0.35">
      <c r="A75" s="4" t="s">
        <v>77</v>
      </c>
      <c r="B75" s="1">
        <v>0</v>
      </c>
      <c r="C75" s="1">
        <v>0</v>
      </c>
    </row>
    <row r="76" spans="1:3" x14ac:dyDescent="0.35">
      <c r="A76" s="4" t="s">
        <v>78</v>
      </c>
      <c r="B76" s="1">
        <v>0</v>
      </c>
      <c r="C76" s="1">
        <v>6.35122261035249E-3</v>
      </c>
    </row>
    <row r="77" spans="1:3" x14ac:dyDescent="0.35">
      <c r="A77" s="4" t="s">
        <v>79</v>
      </c>
      <c r="B77" s="1">
        <v>0</v>
      </c>
      <c r="C77" s="1">
        <v>0</v>
      </c>
    </row>
    <row r="78" spans="1:3" x14ac:dyDescent="0.35">
      <c r="A78" s="4" t="s">
        <v>80</v>
      </c>
      <c r="B78" s="1">
        <v>1.14678899082569E-2</v>
      </c>
      <c r="C78" s="1">
        <v>0</v>
      </c>
    </row>
    <row r="79" spans="1:3" x14ac:dyDescent="0.35">
      <c r="A79" s="4" t="s">
        <v>81</v>
      </c>
      <c r="B79" s="1">
        <v>0</v>
      </c>
      <c r="C79" s="1">
        <v>0</v>
      </c>
    </row>
    <row r="80" spans="1:3" x14ac:dyDescent="0.35">
      <c r="A80" s="4" t="s">
        <v>82</v>
      </c>
      <c r="B80" s="1">
        <v>4.5871559633027498E-2</v>
      </c>
      <c r="C80" s="1">
        <v>1.90536678310575E-2</v>
      </c>
    </row>
    <row r="81" spans="1:3" x14ac:dyDescent="0.35">
      <c r="A81" s="4" t="s">
        <v>83</v>
      </c>
      <c r="B81" s="1">
        <v>0</v>
      </c>
      <c r="C81" s="1">
        <v>0</v>
      </c>
    </row>
    <row r="82" spans="1:3" x14ac:dyDescent="0.35">
      <c r="A82" s="4" t="s">
        <v>84</v>
      </c>
      <c r="B82" s="1">
        <v>0</v>
      </c>
      <c r="C82" s="1">
        <v>0</v>
      </c>
    </row>
    <row r="83" spans="1:3" x14ac:dyDescent="0.35">
      <c r="A83" s="4" t="s">
        <v>85</v>
      </c>
      <c r="B83" s="1">
        <v>1.14678899082569E-2</v>
      </c>
      <c r="C83" s="1">
        <v>0</v>
      </c>
    </row>
    <row r="84" spans="1:3" x14ac:dyDescent="0.35">
      <c r="A84" s="4" t="s">
        <v>86</v>
      </c>
      <c r="B84" s="1">
        <v>0</v>
      </c>
      <c r="C84" s="1">
        <v>0.120673229596697</v>
      </c>
    </row>
    <row r="85" spans="1:3" x14ac:dyDescent="0.35">
      <c r="A85" s="4" t="s">
        <v>87</v>
      </c>
      <c r="B85" s="1">
        <v>1.14678899082569E-2</v>
      </c>
      <c r="C85" s="1">
        <v>0</v>
      </c>
    </row>
    <row r="86" spans="1:3" x14ac:dyDescent="0.35">
      <c r="A86" s="4" t="s">
        <v>88</v>
      </c>
      <c r="B86" s="1">
        <v>0</v>
      </c>
      <c r="C86" s="1">
        <v>0</v>
      </c>
    </row>
    <row r="87" spans="1:3" x14ac:dyDescent="0.35">
      <c r="A87" s="4" t="s">
        <v>89</v>
      </c>
      <c r="B87" s="1">
        <v>4.5871559633027498E-2</v>
      </c>
      <c r="C87" s="1">
        <v>4.4458558272467502E-2</v>
      </c>
    </row>
    <row r="88" spans="1:3" x14ac:dyDescent="0.35">
      <c r="A88" s="4" t="s">
        <v>90</v>
      </c>
      <c r="B88" s="1">
        <v>0</v>
      </c>
      <c r="C88" s="1">
        <v>2.5404890441410002E-2</v>
      </c>
    </row>
    <row r="89" spans="1:3" x14ac:dyDescent="0.35">
      <c r="A89" s="4" t="s">
        <v>91</v>
      </c>
      <c r="B89" s="1">
        <v>1.14678899082569E-2</v>
      </c>
      <c r="C89" s="1">
        <v>1.90536678310575E-2</v>
      </c>
    </row>
    <row r="90" spans="1:3" x14ac:dyDescent="0.35">
      <c r="A90" s="4" t="s">
        <v>92</v>
      </c>
      <c r="B90" s="1">
        <v>0</v>
      </c>
      <c r="C90" s="1">
        <v>0</v>
      </c>
    </row>
    <row r="91" spans="1:3" x14ac:dyDescent="0.35">
      <c r="A91" s="4" t="s">
        <v>93</v>
      </c>
      <c r="B91" s="1">
        <v>0</v>
      </c>
      <c r="C91" s="1">
        <v>6.35122261035249E-3</v>
      </c>
    </row>
    <row r="92" spans="1:3" x14ac:dyDescent="0.35">
      <c r="A92" s="4" t="s">
        <v>94</v>
      </c>
      <c r="B92" s="1">
        <v>0.206422018348624</v>
      </c>
      <c r="C92" s="1">
        <v>0.146078120038107</v>
      </c>
    </row>
    <row r="93" spans="1:3" x14ac:dyDescent="0.35">
      <c r="A93" s="4" t="s">
        <v>95</v>
      </c>
      <c r="B93" s="1">
        <v>1.14678899082569E-2</v>
      </c>
      <c r="C93" s="1">
        <v>6.35122261035249E-3</v>
      </c>
    </row>
    <row r="94" spans="1:3" x14ac:dyDescent="0.35">
      <c r="A94" s="4" t="s">
        <v>96</v>
      </c>
      <c r="B94" s="1">
        <v>2.2935779816513801E-2</v>
      </c>
      <c r="C94" s="1">
        <v>3.8107335662115001E-2</v>
      </c>
    </row>
    <row r="95" spans="1:3" x14ac:dyDescent="0.35">
      <c r="A95" s="4" t="s">
        <v>97</v>
      </c>
      <c r="B95" s="1">
        <v>0.37844036697247702</v>
      </c>
      <c r="C95" s="1">
        <v>0.10161956176564001</v>
      </c>
    </row>
    <row r="96" spans="1:3" x14ac:dyDescent="0.35">
      <c r="A96" s="4" t="s">
        <v>98</v>
      </c>
      <c r="B96" s="1">
        <v>2.2935779816513801E-2</v>
      </c>
      <c r="C96" s="1">
        <v>1.2702445220705001E-2</v>
      </c>
    </row>
    <row r="97" spans="1:3" x14ac:dyDescent="0.35">
      <c r="A97" s="4" t="s">
        <v>99</v>
      </c>
      <c r="B97" s="1">
        <v>2.2935779816513801E-2</v>
      </c>
      <c r="C97" s="1">
        <v>9.5268339155287401E-2</v>
      </c>
    </row>
    <row r="98" spans="1:3" x14ac:dyDescent="0.35">
      <c r="A98" s="4" t="s">
        <v>100</v>
      </c>
      <c r="B98" s="1">
        <v>0</v>
      </c>
      <c r="C98" s="1">
        <v>0</v>
      </c>
    </row>
    <row r="99" spans="1:3" x14ac:dyDescent="0.35">
      <c r="A99" s="4" t="s">
        <v>101</v>
      </c>
      <c r="B99" s="1">
        <v>0</v>
      </c>
      <c r="C99" s="1">
        <v>0</v>
      </c>
    </row>
    <row r="100" spans="1:3" x14ac:dyDescent="0.35">
      <c r="A100" s="4" t="s">
        <v>102</v>
      </c>
      <c r="B100" s="1">
        <v>0.447247706422018</v>
      </c>
      <c r="C100" s="1">
        <v>0.67958081930771697</v>
      </c>
    </row>
    <row r="101" spans="1:3" x14ac:dyDescent="0.35">
      <c r="A101" s="4" t="s">
        <v>103</v>
      </c>
      <c r="B101" s="1">
        <v>1.14678899082569E-2</v>
      </c>
      <c r="C101" s="1">
        <v>6.3512226103524902E-2</v>
      </c>
    </row>
    <row r="102" spans="1:3" x14ac:dyDescent="0.35">
      <c r="A102" s="4" t="s">
        <v>104</v>
      </c>
      <c r="B102" s="1">
        <v>4.5871559633027498E-2</v>
      </c>
      <c r="C102" s="1">
        <v>0.31120990790727199</v>
      </c>
    </row>
    <row r="103" spans="1:3" x14ac:dyDescent="0.35">
      <c r="A103" s="4" t="s">
        <v>105</v>
      </c>
      <c r="B103" s="1">
        <v>4.5871559633027498E-2</v>
      </c>
      <c r="C103" s="1">
        <v>0.13337567481740201</v>
      </c>
    </row>
    <row r="104" spans="1:3" x14ac:dyDescent="0.35">
      <c r="A104" s="4" t="s">
        <v>106</v>
      </c>
      <c r="B104" s="1">
        <v>0.17201834862385301</v>
      </c>
      <c r="C104" s="1">
        <v>8.2565893934582399E-2</v>
      </c>
    </row>
    <row r="105" spans="1:3" x14ac:dyDescent="0.35">
      <c r="A105" s="4" t="s">
        <v>107</v>
      </c>
      <c r="B105" s="1">
        <v>14.7821100917431</v>
      </c>
      <c r="C105" s="1">
        <v>5.7478564623690103</v>
      </c>
    </row>
    <row r="106" spans="1:3" x14ac:dyDescent="0.35">
      <c r="A106" s="4" t="s">
        <v>108</v>
      </c>
      <c r="B106" s="1">
        <v>4.5871559633027498E-2</v>
      </c>
      <c r="C106" s="1">
        <v>5.0809780882819899E-2</v>
      </c>
    </row>
    <row r="107" spans="1:3" x14ac:dyDescent="0.35">
      <c r="A107" s="4" t="s">
        <v>109</v>
      </c>
      <c r="B107" s="1">
        <v>0</v>
      </c>
      <c r="C107" s="1">
        <v>0</v>
      </c>
    </row>
    <row r="108" spans="1:3" x14ac:dyDescent="0.35">
      <c r="A108" s="4" t="s">
        <v>110</v>
      </c>
      <c r="B108" s="1">
        <v>3.4403669724770602E-2</v>
      </c>
      <c r="C108" s="1">
        <v>6.35122261035249E-3</v>
      </c>
    </row>
    <row r="109" spans="1:3" x14ac:dyDescent="0.35">
      <c r="A109" s="4" t="s">
        <v>111</v>
      </c>
      <c r="B109" s="1">
        <v>2.8555045871559601</v>
      </c>
      <c r="C109" s="1">
        <v>1.65131787869165</v>
      </c>
    </row>
  </sheetData>
  <sortState xmlns:xlrd2="http://schemas.microsoft.com/office/spreadsheetml/2017/richdata2" ref="J3:N112">
    <sortCondition ref="N2"/>
  </sortState>
  <mergeCells count="4">
    <mergeCell ref="A1:C1"/>
    <mergeCell ref="D1:F1"/>
    <mergeCell ref="G1:I1"/>
    <mergeCell ref="J1:N1"/>
  </mergeCells>
  <conditionalFormatting sqref="A1">
    <cfRule type="duplicateValues" dxfId="3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109"/>
  <sheetViews>
    <sheetView topLeftCell="A31" workbookViewId="0">
      <selection activeCell="P16" sqref="P16"/>
    </sheetView>
  </sheetViews>
  <sheetFormatPr defaultRowHeight="14.5" x14ac:dyDescent="0.35"/>
  <cols>
    <col min="1" max="1" width="15.453125" customWidth="1"/>
    <col min="4" max="4" width="14.26953125" customWidth="1"/>
    <col min="7" max="7" width="13.1796875" customWidth="1"/>
    <col min="10" max="10" width="15" customWidth="1"/>
    <col min="13" max="13" width="12.54296875" customWidth="1"/>
    <col min="14" max="14" width="15.1796875" customWidth="1"/>
  </cols>
  <sheetData>
    <row r="1" spans="1:17" x14ac:dyDescent="0.35">
      <c r="A1" s="8" t="s">
        <v>118</v>
      </c>
      <c r="B1" s="8"/>
      <c r="C1" s="8"/>
      <c r="D1" s="8" t="s">
        <v>122</v>
      </c>
      <c r="E1" s="8"/>
      <c r="F1" s="9"/>
      <c r="G1" s="8" t="s">
        <v>120</v>
      </c>
      <c r="H1" s="8"/>
      <c r="I1" s="9"/>
      <c r="J1" s="8" t="s">
        <v>119</v>
      </c>
      <c r="K1" s="8"/>
      <c r="L1" s="8"/>
      <c r="M1" s="8"/>
      <c r="N1" s="8"/>
    </row>
    <row r="2" spans="1:17" x14ac:dyDescent="0.35">
      <c r="A2" s="6" t="s">
        <v>0</v>
      </c>
      <c r="B2" s="6" t="s">
        <v>1</v>
      </c>
      <c r="C2" s="6" t="s">
        <v>4</v>
      </c>
      <c r="D2" s="6" t="s">
        <v>0</v>
      </c>
      <c r="E2" s="6" t="s">
        <v>1</v>
      </c>
      <c r="F2" s="7" t="s">
        <v>4</v>
      </c>
      <c r="G2" s="6" t="s">
        <v>0</v>
      </c>
      <c r="H2" s="6" t="s">
        <v>1</v>
      </c>
      <c r="I2" s="7" t="s">
        <v>4</v>
      </c>
      <c r="J2" s="6" t="s">
        <v>0</v>
      </c>
      <c r="K2" s="6" t="s">
        <v>1</v>
      </c>
      <c r="L2" s="6" t="s">
        <v>4</v>
      </c>
      <c r="M2" s="6" t="s">
        <v>112</v>
      </c>
      <c r="N2" s="6" t="s">
        <v>113</v>
      </c>
    </row>
    <row r="3" spans="1:17" x14ac:dyDescent="0.35">
      <c r="A3" s="4" t="s">
        <v>5</v>
      </c>
      <c r="B3" s="1">
        <v>0</v>
      </c>
      <c r="C3" s="1">
        <v>0</v>
      </c>
      <c r="D3" s="4" t="s">
        <v>50</v>
      </c>
      <c r="E3" s="1">
        <v>0</v>
      </c>
      <c r="F3" s="2">
        <v>6.1977068484660698E-3</v>
      </c>
      <c r="G3" s="4" t="s">
        <v>6</v>
      </c>
      <c r="H3" s="1">
        <v>5.9161095663491699E-3</v>
      </c>
      <c r="I3" s="2">
        <v>0</v>
      </c>
      <c r="J3" s="4" t="s">
        <v>26</v>
      </c>
      <c r="K3" s="1">
        <v>0.10648997219428501</v>
      </c>
      <c r="L3" s="1">
        <v>6.1977068484660698E-3</v>
      </c>
      <c r="M3" s="1">
        <f t="shared" ref="M3:M44" si="0">L3/K3</f>
        <v>5.8199910477567784E-2</v>
      </c>
      <c r="N3" s="1">
        <f t="shared" ref="N3:N44" si="1">LOG(M3,2)</f>
        <v>-4.1028392557763604</v>
      </c>
    </row>
    <row r="4" spans="1:17" x14ac:dyDescent="0.35">
      <c r="A4" s="4" t="s">
        <v>6</v>
      </c>
      <c r="B4" s="1">
        <v>5.9161095663491699E-3</v>
      </c>
      <c r="C4" s="1">
        <v>0</v>
      </c>
      <c r="D4" s="4" t="s">
        <v>91</v>
      </c>
      <c r="E4" s="1">
        <v>0</v>
      </c>
      <c r="F4" s="2">
        <v>6.1977068484660698E-3</v>
      </c>
      <c r="G4" s="4" t="s">
        <v>8</v>
      </c>
      <c r="H4" s="1">
        <v>5.9161095663491699E-3</v>
      </c>
      <c r="I4" s="2">
        <v>0</v>
      </c>
      <c r="J4" s="4" t="s">
        <v>108</v>
      </c>
      <c r="K4" s="1">
        <v>0.10057386262793599</v>
      </c>
      <c r="L4" s="1">
        <v>6.1977068484660698E-3</v>
      </c>
      <c r="M4" s="1">
        <f t="shared" si="0"/>
        <v>6.1623434623306966E-2</v>
      </c>
      <c r="N4" s="1">
        <f t="shared" si="1"/>
        <v>-4.02037709558439</v>
      </c>
      <c r="P4" s="1" t="s">
        <v>114</v>
      </c>
      <c r="Q4" s="1">
        <v>-1.246118697584905</v>
      </c>
    </row>
    <row r="5" spans="1:17" x14ac:dyDescent="0.35">
      <c r="A5" s="4" t="s">
        <v>7</v>
      </c>
      <c r="B5" s="1">
        <v>0</v>
      </c>
      <c r="C5" s="1">
        <v>0</v>
      </c>
      <c r="D5" s="4" t="s">
        <v>101</v>
      </c>
      <c r="E5" s="1">
        <v>0</v>
      </c>
      <c r="F5" s="2">
        <v>6.1977068484660698E-3</v>
      </c>
      <c r="G5" s="4" t="s">
        <v>25</v>
      </c>
      <c r="H5" s="1">
        <v>5.9161095663491699E-3</v>
      </c>
      <c r="I5" s="2">
        <v>0</v>
      </c>
      <c r="J5" s="4" t="s">
        <v>28</v>
      </c>
      <c r="K5" s="1">
        <v>2.3723599361060201</v>
      </c>
      <c r="L5" s="1">
        <v>0.14874496436318599</v>
      </c>
      <c r="M5" s="1">
        <f t="shared" si="0"/>
        <v>6.2699155427205208E-2</v>
      </c>
      <c r="N5" s="1">
        <f t="shared" si="1"/>
        <v>-3.9954101800678123</v>
      </c>
      <c r="P5" s="1" t="s">
        <v>115</v>
      </c>
      <c r="Q5" s="1">
        <v>1.6740223678382915</v>
      </c>
    </row>
    <row r="6" spans="1:17" x14ac:dyDescent="0.35">
      <c r="A6" s="4" t="s">
        <v>8</v>
      </c>
      <c r="B6" s="1">
        <v>5.9161095663491699E-3</v>
      </c>
      <c r="C6" s="1">
        <v>0</v>
      </c>
      <c r="D6" s="4" t="s">
        <v>41</v>
      </c>
      <c r="E6" s="1">
        <v>0</v>
      </c>
      <c r="F6" s="2">
        <v>1.23954136969321E-2</v>
      </c>
      <c r="G6" s="4" t="s">
        <v>32</v>
      </c>
      <c r="H6" s="1">
        <v>5.9161095663491699E-3</v>
      </c>
      <c r="I6" s="2">
        <v>0</v>
      </c>
      <c r="J6" s="4" t="s">
        <v>10</v>
      </c>
      <c r="K6" s="1">
        <v>7.0993314796190005E-2</v>
      </c>
      <c r="L6" s="1">
        <v>6.1977068484660698E-3</v>
      </c>
      <c r="M6" s="1">
        <f t="shared" si="0"/>
        <v>8.7299865716351677E-2</v>
      </c>
      <c r="N6" s="1">
        <f t="shared" si="1"/>
        <v>-3.5178767550552044</v>
      </c>
      <c r="P6" s="1" t="s">
        <v>116</v>
      </c>
      <c r="Q6" s="1">
        <f>Q4+2*Q5</f>
        <v>2.101926038091678</v>
      </c>
    </row>
    <row r="7" spans="1:17" x14ac:dyDescent="0.35">
      <c r="A7" s="4" t="s">
        <v>9</v>
      </c>
      <c r="B7" s="1">
        <v>4.1412766964444202E-2</v>
      </c>
      <c r="C7" s="1">
        <v>0</v>
      </c>
      <c r="D7" s="4" t="s">
        <v>90</v>
      </c>
      <c r="E7" s="1">
        <v>0</v>
      </c>
      <c r="F7" s="2">
        <v>1.23954136969321E-2</v>
      </c>
      <c r="G7" s="4" t="s">
        <v>46</v>
      </c>
      <c r="H7" s="1">
        <v>5.9161095663491699E-3</v>
      </c>
      <c r="I7" s="2">
        <v>0</v>
      </c>
      <c r="J7" s="4" t="s">
        <v>111</v>
      </c>
      <c r="K7" s="1">
        <v>2.1357155534520502</v>
      </c>
      <c r="L7" s="1">
        <v>0.223117446544778</v>
      </c>
      <c r="M7" s="1">
        <f t="shared" si="0"/>
        <v>0.10446964540017678</v>
      </c>
      <c r="N7" s="1">
        <f t="shared" si="1"/>
        <v>-3.2588442797789106</v>
      </c>
      <c r="P7" s="1" t="s">
        <v>117</v>
      </c>
      <c r="Q7" s="1">
        <f>Q4-2*Q5</f>
        <v>-4.594163433261488</v>
      </c>
    </row>
    <row r="8" spans="1:17" x14ac:dyDescent="0.35">
      <c r="A8" s="4" t="s">
        <v>10</v>
      </c>
      <c r="B8" s="1">
        <v>7.0993314796190005E-2</v>
      </c>
      <c r="C8" s="1">
        <v>6.1977068484660698E-3</v>
      </c>
      <c r="G8" s="4" t="s">
        <v>48</v>
      </c>
      <c r="H8" s="1">
        <v>5.9161095663491699E-3</v>
      </c>
      <c r="I8" s="2">
        <v>0</v>
      </c>
      <c r="J8" s="4" t="s">
        <v>68</v>
      </c>
      <c r="K8" s="1">
        <v>5.9161095663491703E-2</v>
      </c>
      <c r="L8" s="1">
        <v>6.1977068484660698E-3</v>
      </c>
      <c r="M8" s="1">
        <f t="shared" si="0"/>
        <v>0.10475983885962195</v>
      </c>
      <c r="N8" s="1">
        <f t="shared" si="1"/>
        <v>-3.2548423492214114</v>
      </c>
    </row>
    <row r="9" spans="1:17" x14ac:dyDescent="0.35">
      <c r="A9" s="4" t="s">
        <v>11</v>
      </c>
      <c r="B9" s="1">
        <v>0</v>
      </c>
      <c r="C9" s="1">
        <v>0</v>
      </c>
      <c r="G9" s="4" t="s">
        <v>49</v>
      </c>
      <c r="H9" s="1">
        <v>5.9161095663491699E-3</v>
      </c>
      <c r="I9" s="2">
        <v>0</v>
      </c>
      <c r="J9" s="4" t="s">
        <v>76</v>
      </c>
      <c r="K9" s="1">
        <v>5.3244986097142497E-2</v>
      </c>
      <c r="L9" s="1">
        <v>6.1977068484660698E-3</v>
      </c>
      <c r="M9" s="1">
        <f t="shared" si="0"/>
        <v>0.11639982095513558</v>
      </c>
      <c r="N9" s="1">
        <f t="shared" si="1"/>
        <v>-3.10283925577636</v>
      </c>
    </row>
    <row r="10" spans="1:17" x14ac:dyDescent="0.35">
      <c r="A10" s="4" t="s">
        <v>12</v>
      </c>
      <c r="B10" s="1">
        <v>0</v>
      </c>
      <c r="C10" s="1">
        <v>0</v>
      </c>
      <c r="G10" s="4" t="s">
        <v>53</v>
      </c>
      <c r="H10" s="1">
        <v>5.9161095663491699E-3</v>
      </c>
      <c r="I10" s="2">
        <v>0</v>
      </c>
      <c r="J10" s="4" t="s">
        <v>67</v>
      </c>
      <c r="K10" s="1">
        <v>0.20706383482222099</v>
      </c>
      <c r="L10" s="1">
        <v>2.47908273938643E-2</v>
      </c>
      <c r="M10" s="1">
        <f t="shared" si="0"/>
        <v>0.11972553012528231</v>
      </c>
      <c r="N10" s="1">
        <f t="shared" si="1"/>
        <v>-3.0621972712790146</v>
      </c>
    </row>
    <row r="11" spans="1:17" x14ac:dyDescent="0.35">
      <c r="A11" s="4" t="s">
        <v>13</v>
      </c>
      <c r="B11" s="1">
        <v>1.18322191326983E-2</v>
      </c>
      <c r="C11" s="1">
        <v>6.1977068484660698E-3</v>
      </c>
      <c r="G11" s="4" t="s">
        <v>69</v>
      </c>
      <c r="H11" s="1">
        <v>5.9161095663491699E-3</v>
      </c>
      <c r="I11" s="2">
        <v>0</v>
      </c>
      <c r="J11" s="4" t="s">
        <v>37</v>
      </c>
      <c r="K11" s="1">
        <v>0.44962432704253702</v>
      </c>
      <c r="L11" s="1">
        <v>5.5779361636194597E-2</v>
      </c>
      <c r="M11" s="1">
        <f t="shared" si="0"/>
        <v>0.12405770391271011</v>
      </c>
      <c r="N11" s="1">
        <f t="shared" si="1"/>
        <v>-3.0109167663353236</v>
      </c>
    </row>
    <row r="12" spans="1:17" x14ac:dyDescent="0.35">
      <c r="A12" s="4" t="s">
        <v>14</v>
      </c>
      <c r="B12" s="1">
        <v>0</v>
      </c>
      <c r="C12" s="1">
        <v>0</v>
      </c>
      <c r="G12" s="4" t="s">
        <v>93</v>
      </c>
      <c r="H12" s="1">
        <v>5.9161095663491699E-3</v>
      </c>
      <c r="I12" s="2">
        <v>0</v>
      </c>
      <c r="J12" s="4" t="s">
        <v>34</v>
      </c>
      <c r="K12" s="1">
        <v>8.2825533928888403E-2</v>
      </c>
      <c r="L12" s="1">
        <v>1.23954136969321E-2</v>
      </c>
      <c r="M12" s="1">
        <f t="shared" si="0"/>
        <v>0.14965691265660228</v>
      </c>
      <c r="N12" s="1">
        <f t="shared" si="1"/>
        <v>-2.7402691763916582</v>
      </c>
    </row>
    <row r="13" spans="1:17" x14ac:dyDescent="0.35">
      <c r="A13" s="4" t="s">
        <v>15</v>
      </c>
      <c r="B13" s="1">
        <v>0</v>
      </c>
      <c r="C13" s="1">
        <v>0</v>
      </c>
      <c r="G13" s="4" t="s">
        <v>57</v>
      </c>
      <c r="H13" s="1">
        <v>1.18322191326983E-2</v>
      </c>
      <c r="I13" s="2">
        <v>0</v>
      </c>
      <c r="J13" s="4" t="s">
        <v>43</v>
      </c>
      <c r="K13" s="1">
        <v>0.21889605395491901</v>
      </c>
      <c r="L13" s="1">
        <v>3.71862410907964E-2</v>
      </c>
      <c r="M13" s="1">
        <f t="shared" si="0"/>
        <v>0.16988081977236005</v>
      </c>
      <c r="N13" s="1">
        <f t="shared" si="1"/>
        <v>-2.5574051192418414</v>
      </c>
    </row>
    <row r="14" spans="1:17" x14ac:dyDescent="0.35">
      <c r="A14" s="4" t="s">
        <v>16</v>
      </c>
      <c r="B14" s="1">
        <v>0.118322191326983</v>
      </c>
      <c r="C14" s="1">
        <v>9.9163309575457104E-2</v>
      </c>
      <c r="G14" s="4" t="s">
        <v>70</v>
      </c>
      <c r="H14" s="1">
        <v>1.18322191326983E-2</v>
      </c>
      <c r="I14" s="2">
        <v>0</v>
      </c>
      <c r="J14" s="4" t="s">
        <v>24</v>
      </c>
      <c r="K14" s="1">
        <v>2.9580547831745799E-2</v>
      </c>
      <c r="L14" s="1">
        <v>6.1977068484660698E-3</v>
      </c>
      <c r="M14" s="1">
        <f t="shared" si="0"/>
        <v>0.20951967771924426</v>
      </c>
      <c r="N14" s="1">
        <f t="shared" si="1"/>
        <v>-2.2548423492214087</v>
      </c>
    </row>
    <row r="15" spans="1:17" x14ac:dyDescent="0.35">
      <c r="A15" s="4" t="s">
        <v>17</v>
      </c>
      <c r="B15" s="1">
        <v>0.70401703839555096</v>
      </c>
      <c r="C15" s="1">
        <v>0.254105980787109</v>
      </c>
      <c r="G15" s="4" t="s">
        <v>72</v>
      </c>
      <c r="H15" s="1">
        <v>1.18322191326983E-2</v>
      </c>
      <c r="I15" s="2">
        <v>0</v>
      </c>
      <c r="J15" s="4" t="s">
        <v>107</v>
      </c>
      <c r="K15" s="1">
        <v>6.8271904395669401</v>
      </c>
      <c r="L15" s="1">
        <v>1.4502634025410599</v>
      </c>
      <c r="M15" s="1">
        <f t="shared" si="0"/>
        <v>0.21242462992332356</v>
      </c>
      <c r="N15" s="1">
        <f t="shared" si="1"/>
        <v>-2.2349770433961265</v>
      </c>
    </row>
    <row r="16" spans="1:17" x14ac:dyDescent="0.35">
      <c r="A16" s="4" t="s">
        <v>18</v>
      </c>
      <c r="B16" s="1">
        <v>5.9161095663491699E-3</v>
      </c>
      <c r="C16" s="1">
        <v>6.1977068484660698E-3</v>
      </c>
      <c r="G16" s="4" t="s">
        <v>85</v>
      </c>
      <c r="H16" s="1">
        <v>1.18322191326983E-2</v>
      </c>
      <c r="I16" s="2">
        <v>0</v>
      </c>
      <c r="J16" s="4" t="s">
        <v>35</v>
      </c>
      <c r="K16" s="1">
        <v>10.3709400698101</v>
      </c>
      <c r="L16" s="1">
        <v>2.3241400681747799</v>
      </c>
      <c r="M16" s="1">
        <f t="shared" si="0"/>
        <v>0.22410119550689264</v>
      </c>
      <c r="N16" s="1">
        <f t="shared" si="1"/>
        <v>-2.1577777497103421</v>
      </c>
    </row>
    <row r="17" spans="1:14" x14ac:dyDescent="0.35">
      <c r="A17" s="4" t="s">
        <v>19</v>
      </c>
      <c r="B17" s="1">
        <v>0</v>
      </c>
      <c r="C17" s="1">
        <v>0</v>
      </c>
      <c r="G17" s="4" t="s">
        <v>21</v>
      </c>
      <c r="H17" s="1">
        <v>1.7748328699047501E-2</v>
      </c>
      <c r="I17" s="2">
        <v>0</v>
      </c>
      <c r="J17" s="4" t="s">
        <v>36</v>
      </c>
      <c r="K17" s="1">
        <v>8.2825533928888403E-2</v>
      </c>
      <c r="L17" s="1">
        <v>1.85931205453982E-2</v>
      </c>
      <c r="M17" s="1">
        <f t="shared" si="0"/>
        <v>0.22448536898490401</v>
      </c>
      <c r="N17" s="1">
        <f t="shared" si="1"/>
        <v>-2.1553066756704982</v>
      </c>
    </row>
    <row r="18" spans="1:14" x14ac:dyDescent="0.35">
      <c r="A18" s="4" t="s">
        <v>20</v>
      </c>
      <c r="B18" s="1">
        <v>1.7748328699047501E-2</v>
      </c>
      <c r="C18" s="1">
        <v>6.1977068484660698E-3</v>
      </c>
      <c r="G18" s="4" t="s">
        <v>109</v>
      </c>
      <c r="H18" s="1">
        <v>2.3664438265396701E-2</v>
      </c>
      <c r="I18" s="2">
        <v>0</v>
      </c>
      <c r="J18" s="4" t="s">
        <v>42</v>
      </c>
      <c r="K18" s="1">
        <v>0.29580547831745801</v>
      </c>
      <c r="L18" s="1">
        <v>6.8174775333126769E-2</v>
      </c>
      <c r="M18" s="1">
        <f t="shared" si="0"/>
        <v>0.23047164549116869</v>
      </c>
      <c r="N18" s="1">
        <f t="shared" si="1"/>
        <v>-2.117338825471474</v>
      </c>
    </row>
    <row r="19" spans="1:14" x14ac:dyDescent="0.35">
      <c r="A19" s="4" t="s">
        <v>21</v>
      </c>
      <c r="B19" s="1">
        <v>1.7748328699047501E-2</v>
      </c>
      <c r="C19" s="1">
        <v>0</v>
      </c>
      <c r="G19" s="4" t="s">
        <v>110</v>
      </c>
      <c r="H19" s="1">
        <v>2.3664438265396701E-2</v>
      </c>
      <c r="I19" s="2">
        <v>0</v>
      </c>
      <c r="J19" s="4" t="s">
        <v>27</v>
      </c>
      <c r="K19" s="1">
        <v>5.3244986097142497E-2</v>
      </c>
      <c r="L19" s="1">
        <v>1.23954136969321E-2</v>
      </c>
      <c r="M19" s="1">
        <f t="shared" si="0"/>
        <v>0.23279964191027042</v>
      </c>
      <c r="N19" s="1">
        <f t="shared" si="1"/>
        <v>-2.1028392557763649</v>
      </c>
    </row>
    <row r="20" spans="1:14" x14ac:dyDescent="0.35">
      <c r="A20" s="4" t="s">
        <v>22</v>
      </c>
      <c r="B20" s="1">
        <v>4.7328876530793401E-2</v>
      </c>
      <c r="C20" s="1">
        <v>0</v>
      </c>
      <c r="G20" s="4" t="s">
        <v>51</v>
      </c>
      <c r="H20" s="1">
        <v>2.9580547831745799E-2</v>
      </c>
      <c r="I20" s="2">
        <v>0</v>
      </c>
      <c r="J20" s="4" t="s">
        <v>56</v>
      </c>
      <c r="K20" s="1">
        <v>3.0527125362361698</v>
      </c>
      <c r="L20" s="1">
        <v>0.75612023551286001</v>
      </c>
      <c r="M20" s="1">
        <f t="shared" si="0"/>
        <v>0.24768799110220693</v>
      </c>
      <c r="N20" s="1">
        <f t="shared" si="1"/>
        <v>-2.0134041721944169</v>
      </c>
    </row>
    <row r="21" spans="1:14" x14ac:dyDescent="0.35">
      <c r="A21" s="4" t="s">
        <v>23</v>
      </c>
      <c r="B21" s="1">
        <v>0</v>
      </c>
      <c r="C21" s="1">
        <v>0</v>
      </c>
      <c r="G21" s="4" t="s">
        <v>78</v>
      </c>
      <c r="H21" s="1">
        <v>3.5496657398095002E-2</v>
      </c>
      <c r="I21" s="2">
        <v>0</v>
      </c>
      <c r="J21" s="4" t="s">
        <v>20</v>
      </c>
      <c r="K21" s="1">
        <v>1.7748328699047501E-2</v>
      </c>
      <c r="L21" s="1">
        <v>6.1977068484660698E-3</v>
      </c>
      <c r="M21" s="1">
        <f t="shared" si="0"/>
        <v>0.34919946286540671</v>
      </c>
      <c r="N21" s="1">
        <f t="shared" si="1"/>
        <v>-1.5178767550552044</v>
      </c>
    </row>
    <row r="22" spans="1:14" x14ac:dyDescent="0.35">
      <c r="A22" s="4" t="s">
        <v>24</v>
      </c>
      <c r="B22" s="1">
        <v>2.9580547831745799E-2</v>
      </c>
      <c r="C22" s="1">
        <v>6.1977068484660698E-3</v>
      </c>
      <c r="G22" s="4" t="s">
        <v>9</v>
      </c>
      <c r="H22" s="1">
        <v>4.1412766964444202E-2</v>
      </c>
      <c r="I22" s="2">
        <v>0</v>
      </c>
      <c r="J22" s="4" t="s">
        <v>17</v>
      </c>
      <c r="K22" s="1">
        <v>0.70401703839555096</v>
      </c>
      <c r="L22" s="1">
        <v>0.254105980787109</v>
      </c>
      <c r="M22" s="1">
        <f t="shared" si="0"/>
        <v>0.36093725993651293</v>
      </c>
      <c r="N22" s="1">
        <f t="shared" si="1"/>
        <v>-1.4701800130239073</v>
      </c>
    </row>
    <row r="23" spans="1:14" x14ac:dyDescent="0.35">
      <c r="A23" s="4" t="s">
        <v>25</v>
      </c>
      <c r="B23" s="1">
        <v>5.9161095663491699E-3</v>
      </c>
      <c r="C23" s="1">
        <v>0</v>
      </c>
      <c r="G23" s="4" t="s">
        <v>66</v>
      </c>
      <c r="H23" s="1">
        <v>4.1412766964444202E-2</v>
      </c>
      <c r="I23" s="2">
        <v>0</v>
      </c>
      <c r="J23" s="4" t="s">
        <v>94</v>
      </c>
      <c r="K23" s="1">
        <v>0.14790273915872901</v>
      </c>
      <c r="L23" s="1">
        <v>6.81747753331267E-2</v>
      </c>
      <c r="M23" s="1">
        <f t="shared" si="0"/>
        <v>0.46094329098233688</v>
      </c>
      <c r="N23" s="1">
        <f t="shared" si="1"/>
        <v>-1.1173388254714753</v>
      </c>
    </row>
    <row r="24" spans="1:14" x14ac:dyDescent="0.35">
      <c r="A24" s="4" t="s">
        <v>26</v>
      </c>
      <c r="B24" s="1">
        <v>0.10648997219428501</v>
      </c>
      <c r="C24" s="1">
        <v>6.1977068484660698E-3</v>
      </c>
      <c r="G24" s="4" t="s">
        <v>22</v>
      </c>
      <c r="H24" s="1">
        <v>4.7328876530793401E-2</v>
      </c>
      <c r="I24" s="2">
        <v>0</v>
      </c>
      <c r="J24" s="4" t="s">
        <v>99</v>
      </c>
      <c r="K24" s="1">
        <v>5.3244986097142497E-2</v>
      </c>
      <c r="L24" s="1">
        <v>2.47908273938643E-2</v>
      </c>
      <c r="M24" s="1">
        <f t="shared" si="0"/>
        <v>0.46559928382054272</v>
      </c>
      <c r="N24" s="1">
        <f t="shared" si="1"/>
        <v>-1.1028392557763591</v>
      </c>
    </row>
    <row r="25" spans="1:14" x14ac:dyDescent="0.35">
      <c r="A25" s="4" t="s">
        <v>27</v>
      </c>
      <c r="B25" s="1">
        <v>5.3244986097142497E-2</v>
      </c>
      <c r="C25" s="1">
        <v>1.23954136969321E-2</v>
      </c>
      <c r="G25" s="4" t="s">
        <v>29</v>
      </c>
      <c r="H25" s="1">
        <v>6.5077205229840895E-2</v>
      </c>
      <c r="I25" s="2">
        <v>0</v>
      </c>
      <c r="J25" s="4" t="s">
        <v>102</v>
      </c>
      <c r="K25" s="1">
        <v>1.06489972194285</v>
      </c>
      <c r="L25" s="1">
        <v>0.52680508211961596</v>
      </c>
      <c r="M25" s="1">
        <f t="shared" si="0"/>
        <v>0.49469923905932622</v>
      </c>
      <c r="N25" s="1">
        <f t="shared" si="1"/>
        <v>-1.0153764145260209</v>
      </c>
    </row>
    <row r="26" spans="1:14" x14ac:dyDescent="0.35">
      <c r="A26" s="4" t="s">
        <v>28</v>
      </c>
      <c r="B26" s="1">
        <v>2.3723599361060201</v>
      </c>
      <c r="C26" s="1">
        <v>0.14874496436318599</v>
      </c>
      <c r="G26" s="4" t="s">
        <v>63</v>
      </c>
      <c r="H26" s="1">
        <v>0.49103709400698098</v>
      </c>
      <c r="I26" s="2">
        <v>0</v>
      </c>
      <c r="J26" s="4" t="s">
        <v>13</v>
      </c>
      <c r="K26" s="1">
        <v>1.18322191326983E-2</v>
      </c>
      <c r="L26" s="1">
        <v>6.1977068484660698E-3</v>
      </c>
      <c r="M26" s="1">
        <f t="shared" si="0"/>
        <v>0.5237991942981115</v>
      </c>
      <c r="N26" s="1">
        <f t="shared" si="1"/>
        <v>-0.93291425433404407</v>
      </c>
    </row>
    <row r="27" spans="1:14" x14ac:dyDescent="0.35">
      <c r="A27" s="4" t="s">
        <v>29</v>
      </c>
      <c r="B27" s="1">
        <v>6.5077205229840895E-2</v>
      </c>
      <c r="C27" s="1">
        <v>0</v>
      </c>
      <c r="J27" s="4" t="s">
        <v>103</v>
      </c>
      <c r="K27" s="1">
        <v>1.18322191326983E-2</v>
      </c>
      <c r="L27" s="1">
        <v>6.1977068484660698E-3</v>
      </c>
      <c r="M27" s="1">
        <f t="shared" si="0"/>
        <v>0.5237991942981115</v>
      </c>
      <c r="N27" s="1">
        <f t="shared" si="1"/>
        <v>-0.93291425433404407</v>
      </c>
    </row>
    <row r="28" spans="1:14" x14ac:dyDescent="0.35">
      <c r="A28" s="4" t="s">
        <v>30</v>
      </c>
      <c r="B28" s="1">
        <v>0</v>
      </c>
      <c r="C28" s="1">
        <v>0</v>
      </c>
      <c r="J28" s="4" t="s">
        <v>54</v>
      </c>
      <c r="K28" s="1">
        <v>6.5077205229840895E-2</v>
      </c>
      <c r="L28" s="1">
        <v>4.9581654787728503E-2</v>
      </c>
      <c r="M28" s="1">
        <f t="shared" si="0"/>
        <v>0.76188973716088582</v>
      </c>
      <c r="N28" s="1">
        <f t="shared" si="1"/>
        <v>-0.39234587297134815</v>
      </c>
    </row>
    <row r="29" spans="1:14" x14ac:dyDescent="0.35">
      <c r="A29" s="4" t="s">
        <v>31</v>
      </c>
      <c r="B29" s="1">
        <v>0</v>
      </c>
      <c r="C29" s="1">
        <v>0</v>
      </c>
      <c r="J29" s="4" t="s">
        <v>89</v>
      </c>
      <c r="K29" s="1">
        <v>2.3664438265396701E-2</v>
      </c>
      <c r="L29" s="1">
        <v>1.85931205453982E-2</v>
      </c>
      <c r="M29" s="1">
        <f t="shared" si="0"/>
        <v>0.78569879144716359</v>
      </c>
      <c r="N29" s="1">
        <f t="shared" si="1"/>
        <v>-0.34795175361289454</v>
      </c>
    </row>
    <row r="30" spans="1:14" x14ac:dyDescent="0.35">
      <c r="A30" s="4" t="s">
        <v>32</v>
      </c>
      <c r="B30" s="1">
        <v>5.9161095663491699E-3</v>
      </c>
      <c r="C30" s="1">
        <v>0</v>
      </c>
      <c r="J30" s="4" t="s">
        <v>16</v>
      </c>
      <c r="K30" s="1">
        <v>0.118322191326983</v>
      </c>
      <c r="L30" s="1">
        <v>9.9163309575457104E-2</v>
      </c>
      <c r="M30" s="1">
        <f t="shared" si="0"/>
        <v>0.83807871087697838</v>
      </c>
      <c r="N30" s="1">
        <f t="shared" si="1"/>
        <v>-0.25484234922140636</v>
      </c>
    </row>
    <row r="31" spans="1:14" x14ac:dyDescent="0.35">
      <c r="A31" s="4" t="s">
        <v>33</v>
      </c>
      <c r="B31" s="1">
        <v>0</v>
      </c>
      <c r="C31" s="1">
        <v>0</v>
      </c>
      <c r="J31" s="4" t="s">
        <v>52</v>
      </c>
      <c r="K31" s="1">
        <v>3.5496657398095002E-2</v>
      </c>
      <c r="L31" s="1">
        <v>3.09885342423303E-2</v>
      </c>
      <c r="M31" s="1">
        <f t="shared" si="0"/>
        <v>0.87299865716351532</v>
      </c>
      <c r="N31" s="1">
        <f t="shared" si="1"/>
        <v>-0.19594866016784418</v>
      </c>
    </row>
    <row r="32" spans="1:14" x14ac:dyDescent="0.35">
      <c r="A32" s="4" t="s">
        <v>34</v>
      </c>
      <c r="B32" s="1">
        <v>8.2825533928888403E-2</v>
      </c>
      <c r="C32" s="1">
        <v>1.23954136969321E-2</v>
      </c>
      <c r="J32" s="4" t="s">
        <v>86</v>
      </c>
      <c r="K32" s="1">
        <v>3.5496657398095002E-2</v>
      </c>
      <c r="L32" s="1">
        <v>3.09885342423303E-2</v>
      </c>
      <c r="M32" s="1">
        <f t="shared" si="0"/>
        <v>0.87299865716351532</v>
      </c>
      <c r="N32" s="1">
        <f t="shared" si="1"/>
        <v>-0.19594866016784418</v>
      </c>
    </row>
    <row r="33" spans="1:14" x14ac:dyDescent="0.35">
      <c r="A33" s="4" t="s">
        <v>35</v>
      </c>
      <c r="B33" s="1">
        <v>10.3709400698101</v>
      </c>
      <c r="C33" s="1">
        <v>2.3241400681747799</v>
      </c>
      <c r="J33" s="4" t="s">
        <v>96</v>
      </c>
      <c r="K33" s="1">
        <v>1.7748328699047501E-2</v>
      </c>
      <c r="L33" s="1">
        <v>1.85931205453982E-2</v>
      </c>
      <c r="M33" s="1">
        <f t="shared" si="0"/>
        <v>1.0475983885962195</v>
      </c>
      <c r="N33" s="1">
        <f t="shared" si="1"/>
        <v>6.708574566595113E-2</v>
      </c>
    </row>
    <row r="34" spans="1:14" x14ac:dyDescent="0.35">
      <c r="A34" s="4" t="s">
        <v>36</v>
      </c>
      <c r="B34" s="1">
        <v>8.2825533928888403E-2</v>
      </c>
      <c r="C34" s="1">
        <v>1.85931205453982E-2</v>
      </c>
      <c r="J34" s="4" t="s">
        <v>106</v>
      </c>
      <c r="K34" s="1">
        <v>4.1412766964444202E-2</v>
      </c>
      <c r="L34" s="1">
        <v>4.33839479392625E-2</v>
      </c>
      <c r="M34" s="1">
        <f t="shared" si="0"/>
        <v>1.0475983885962195</v>
      </c>
      <c r="N34" s="1">
        <f t="shared" si="1"/>
        <v>6.708574566595113E-2</v>
      </c>
    </row>
    <row r="35" spans="1:14" x14ac:dyDescent="0.35">
      <c r="A35" s="4" t="s">
        <v>37</v>
      </c>
      <c r="B35" s="1">
        <v>0.44962432704253702</v>
      </c>
      <c r="C35" s="1">
        <v>5.5779361636194597E-2</v>
      </c>
      <c r="J35" s="4" t="s">
        <v>18</v>
      </c>
      <c r="K35" s="1">
        <v>5.9161095663491699E-3</v>
      </c>
      <c r="L35" s="1">
        <v>6.1977068484660698E-3</v>
      </c>
      <c r="M35" s="1">
        <f t="shared" si="0"/>
        <v>1.0475983885962197</v>
      </c>
      <c r="N35" s="1">
        <f t="shared" si="1"/>
        <v>6.7085745665951435E-2</v>
      </c>
    </row>
    <row r="36" spans="1:14" x14ac:dyDescent="0.35">
      <c r="A36" s="4" t="s">
        <v>38</v>
      </c>
      <c r="B36" s="1">
        <v>0</v>
      </c>
      <c r="C36" s="1">
        <v>0</v>
      </c>
      <c r="J36" s="4" t="s">
        <v>75</v>
      </c>
      <c r="K36" s="1">
        <v>5.9161095663491699E-3</v>
      </c>
      <c r="L36" s="1">
        <v>6.1977068484660698E-3</v>
      </c>
      <c r="M36" s="1">
        <f t="shared" si="0"/>
        <v>1.0475983885962197</v>
      </c>
      <c r="N36" s="1">
        <f t="shared" si="1"/>
        <v>6.7085745665951435E-2</v>
      </c>
    </row>
    <row r="37" spans="1:14" x14ac:dyDescent="0.35">
      <c r="A37" s="4" t="s">
        <v>39</v>
      </c>
      <c r="B37" s="1">
        <v>0</v>
      </c>
      <c r="C37" s="1">
        <v>0</v>
      </c>
      <c r="J37" s="4" t="s">
        <v>82</v>
      </c>
      <c r="K37" s="1">
        <v>1.18322191326983E-2</v>
      </c>
      <c r="L37" s="1">
        <v>1.23954136969321E-2</v>
      </c>
      <c r="M37" s="1">
        <f t="shared" si="0"/>
        <v>1.0475983885962197</v>
      </c>
      <c r="N37" s="1">
        <f t="shared" si="1"/>
        <v>6.7085745665951435E-2</v>
      </c>
    </row>
    <row r="38" spans="1:14" x14ac:dyDescent="0.35">
      <c r="A38" s="4" t="s">
        <v>40</v>
      </c>
      <c r="B38" s="1">
        <v>0</v>
      </c>
      <c r="C38" s="1">
        <v>0</v>
      </c>
      <c r="J38" s="4" t="s">
        <v>104</v>
      </c>
      <c r="K38" s="1">
        <v>0.32538602614920398</v>
      </c>
      <c r="L38" s="1">
        <v>0.39665323830182803</v>
      </c>
      <c r="M38" s="1">
        <f t="shared" si="0"/>
        <v>1.2190235794574191</v>
      </c>
      <c r="N38" s="1">
        <f t="shared" si="1"/>
        <v>0.28572603214129166</v>
      </c>
    </row>
    <row r="39" spans="1:14" x14ac:dyDescent="0.35">
      <c r="A39" s="4" t="s">
        <v>41</v>
      </c>
      <c r="B39" s="1">
        <v>0</v>
      </c>
      <c r="C39" s="1">
        <v>1.23954136969321E-2</v>
      </c>
      <c r="J39" s="4" t="s">
        <v>47</v>
      </c>
      <c r="K39" s="1">
        <v>5.3244986097142497E-2</v>
      </c>
      <c r="L39" s="1">
        <v>6.81747753331267E-2</v>
      </c>
      <c r="M39" s="1">
        <f t="shared" si="0"/>
        <v>1.2803980305064901</v>
      </c>
      <c r="N39" s="1">
        <f t="shared" si="1"/>
        <v>0.35659236286093571</v>
      </c>
    </row>
    <row r="40" spans="1:14" x14ac:dyDescent="0.35">
      <c r="A40" s="4" t="s">
        <v>42</v>
      </c>
      <c r="B40" s="1">
        <v>0.29580547831745801</v>
      </c>
      <c r="C40" s="1">
        <v>6.8174775333126769E-2</v>
      </c>
      <c r="J40" s="4" t="s">
        <v>105</v>
      </c>
      <c r="K40" s="1">
        <v>8.8741643495237499E-2</v>
      </c>
      <c r="L40" s="1">
        <v>0.123954136969321</v>
      </c>
      <c r="M40" s="1">
        <f t="shared" si="0"/>
        <v>1.3967978514616224</v>
      </c>
      <c r="N40" s="1">
        <f t="shared" si="1"/>
        <v>0.48212324494479125</v>
      </c>
    </row>
    <row r="41" spans="1:14" x14ac:dyDescent="0.35">
      <c r="A41" s="4" t="s">
        <v>43</v>
      </c>
      <c r="B41" s="1">
        <v>0.21889605395491901</v>
      </c>
      <c r="C41" s="1">
        <v>3.71862410907964E-2</v>
      </c>
      <c r="J41" s="4" t="s">
        <v>59</v>
      </c>
      <c r="K41" s="1">
        <v>3.0941253032006202</v>
      </c>
      <c r="L41" s="1">
        <v>5.2742485280446196</v>
      </c>
      <c r="M41" s="1">
        <f t="shared" si="0"/>
        <v>1.7046008196852402</v>
      </c>
      <c r="N41" s="1">
        <f t="shared" si="1"/>
        <v>0.76943393110496894</v>
      </c>
    </row>
    <row r="42" spans="1:14" x14ac:dyDescent="0.35">
      <c r="A42" s="4" t="s">
        <v>44</v>
      </c>
      <c r="B42" s="1">
        <v>0</v>
      </c>
      <c r="C42" s="1">
        <v>0</v>
      </c>
      <c r="J42" s="4" t="s">
        <v>97</v>
      </c>
      <c r="K42" s="1">
        <v>0.10648997219428501</v>
      </c>
      <c r="L42" s="1">
        <v>0.38425782460489599</v>
      </c>
      <c r="M42" s="1">
        <f t="shared" si="0"/>
        <v>3.6083944496091993</v>
      </c>
      <c r="N42" s="1">
        <f t="shared" si="1"/>
        <v>1.8513570546105136</v>
      </c>
    </row>
    <row r="43" spans="1:14" x14ac:dyDescent="0.35">
      <c r="A43" s="4" t="s">
        <v>45</v>
      </c>
      <c r="B43" s="1">
        <v>0</v>
      </c>
      <c r="C43" s="1">
        <v>0</v>
      </c>
      <c r="J43" s="4" t="s">
        <v>100</v>
      </c>
      <c r="K43" s="1">
        <v>1.18322191326983E-2</v>
      </c>
      <c r="L43" s="1">
        <v>4.9581654787728503E-2</v>
      </c>
      <c r="M43" s="1">
        <f t="shared" si="0"/>
        <v>4.1903935543848876</v>
      </c>
      <c r="N43" s="1">
        <f t="shared" si="1"/>
        <v>2.0670857456659548</v>
      </c>
    </row>
    <row r="44" spans="1:14" x14ac:dyDescent="0.35">
      <c r="A44" s="4" t="s">
        <v>46</v>
      </c>
      <c r="B44" s="1">
        <v>5.9161095663491699E-3</v>
      </c>
      <c r="C44" s="1">
        <v>0</v>
      </c>
      <c r="J44" s="5" t="s">
        <v>58</v>
      </c>
      <c r="K44" s="3">
        <v>5.9161095663491699E-3</v>
      </c>
      <c r="L44" s="3">
        <v>3.71862410907964E-2</v>
      </c>
      <c r="M44" s="3">
        <f t="shared" si="0"/>
        <v>6.2855903315773141</v>
      </c>
      <c r="N44" s="3">
        <f t="shared" si="1"/>
        <v>2.6520482463871069</v>
      </c>
    </row>
    <row r="45" spans="1:14" x14ac:dyDescent="0.35">
      <c r="A45" s="4" t="s">
        <v>47</v>
      </c>
      <c r="B45" s="1">
        <v>5.3244986097142497E-2</v>
      </c>
      <c r="C45" s="1">
        <v>6.81747753331267E-2</v>
      </c>
    </row>
    <row r="46" spans="1:14" x14ac:dyDescent="0.35">
      <c r="A46" s="4" t="s">
        <v>48</v>
      </c>
      <c r="B46" s="1">
        <v>5.9161095663491699E-3</v>
      </c>
      <c r="C46" s="1">
        <v>0</v>
      </c>
    </row>
    <row r="47" spans="1:14" x14ac:dyDescent="0.35">
      <c r="A47" s="4" t="s">
        <v>49</v>
      </c>
      <c r="B47" s="1">
        <v>5.9161095663491699E-3</v>
      </c>
      <c r="C47" s="1">
        <v>0</v>
      </c>
    </row>
    <row r="48" spans="1:14" x14ac:dyDescent="0.35">
      <c r="A48" s="4" t="s">
        <v>50</v>
      </c>
      <c r="B48" s="1">
        <v>0</v>
      </c>
      <c r="C48" s="1">
        <v>6.1977068484660698E-3</v>
      </c>
    </row>
    <row r="49" spans="1:3" x14ac:dyDescent="0.35">
      <c r="A49" s="4" t="s">
        <v>51</v>
      </c>
      <c r="B49" s="1">
        <v>2.9580547831745799E-2</v>
      </c>
      <c r="C49" s="1">
        <v>0</v>
      </c>
    </row>
    <row r="50" spans="1:3" x14ac:dyDescent="0.35">
      <c r="A50" s="4" t="s">
        <v>52</v>
      </c>
      <c r="B50" s="1">
        <v>3.5496657398095002E-2</v>
      </c>
      <c r="C50" s="1">
        <v>3.09885342423303E-2</v>
      </c>
    </row>
    <row r="51" spans="1:3" x14ac:dyDescent="0.35">
      <c r="A51" s="4" t="s">
        <v>53</v>
      </c>
      <c r="B51" s="1">
        <v>5.9161095663491699E-3</v>
      </c>
      <c r="C51" s="1">
        <v>0</v>
      </c>
    </row>
    <row r="52" spans="1:3" x14ac:dyDescent="0.35">
      <c r="A52" s="4" t="s">
        <v>54</v>
      </c>
      <c r="B52" s="1">
        <v>6.5077205229840895E-2</v>
      </c>
      <c r="C52" s="1">
        <v>4.9581654787728503E-2</v>
      </c>
    </row>
    <row r="53" spans="1:3" x14ac:dyDescent="0.35">
      <c r="A53" s="4" t="s">
        <v>55</v>
      </c>
      <c r="B53" s="1">
        <v>0</v>
      </c>
      <c r="C53" s="1">
        <v>0</v>
      </c>
    </row>
    <row r="54" spans="1:3" x14ac:dyDescent="0.35">
      <c r="A54" s="4" t="s">
        <v>56</v>
      </c>
      <c r="B54" s="1">
        <v>3.0527125362361698</v>
      </c>
      <c r="C54" s="1">
        <v>0.75612023551286001</v>
      </c>
    </row>
    <row r="55" spans="1:3" x14ac:dyDescent="0.35">
      <c r="A55" s="4" t="s">
        <v>57</v>
      </c>
      <c r="B55" s="1">
        <v>1.18322191326983E-2</v>
      </c>
      <c r="C55" s="1">
        <v>0</v>
      </c>
    </row>
    <row r="56" spans="1:3" x14ac:dyDescent="0.35">
      <c r="A56" s="4" t="s">
        <v>58</v>
      </c>
      <c r="B56" s="1">
        <v>5.9161095663491699E-3</v>
      </c>
      <c r="C56" s="1">
        <v>3.71862410907964E-2</v>
      </c>
    </row>
    <row r="57" spans="1:3" x14ac:dyDescent="0.35">
      <c r="A57" s="4" t="s">
        <v>59</v>
      </c>
      <c r="B57" s="1">
        <v>3.0941253032006202</v>
      </c>
      <c r="C57" s="1">
        <v>5.2742485280446196</v>
      </c>
    </row>
    <row r="58" spans="1:3" x14ac:dyDescent="0.35">
      <c r="A58" s="4" t="s">
        <v>60</v>
      </c>
      <c r="B58" s="1">
        <v>0</v>
      </c>
      <c r="C58" s="1">
        <v>0</v>
      </c>
    </row>
    <row r="59" spans="1:3" x14ac:dyDescent="0.35">
      <c r="A59" s="4" t="s">
        <v>61</v>
      </c>
      <c r="B59" s="1">
        <v>0</v>
      </c>
      <c r="C59" s="1">
        <v>0</v>
      </c>
    </row>
    <row r="60" spans="1:3" x14ac:dyDescent="0.35">
      <c r="A60" s="4" t="s">
        <v>62</v>
      </c>
      <c r="B60" s="1">
        <v>0</v>
      </c>
      <c r="C60" s="1">
        <v>0</v>
      </c>
    </row>
    <row r="61" spans="1:3" x14ac:dyDescent="0.35">
      <c r="A61" s="4" t="s">
        <v>63</v>
      </c>
      <c r="B61" s="1">
        <v>0.49103709400698098</v>
      </c>
      <c r="C61" s="1">
        <v>0</v>
      </c>
    </row>
    <row r="62" spans="1:3" x14ac:dyDescent="0.35">
      <c r="A62" s="4" t="s">
        <v>64</v>
      </c>
      <c r="B62" s="1">
        <v>0</v>
      </c>
      <c r="C62" s="1">
        <v>0</v>
      </c>
    </row>
    <row r="63" spans="1:3" x14ac:dyDescent="0.35">
      <c r="A63" s="4" t="s">
        <v>65</v>
      </c>
      <c r="B63" s="1">
        <v>0</v>
      </c>
      <c r="C63" s="1">
        <v>0</v>
      </c>
    </row>
    <row r="64" spans="1:3" x14ac:dyDescent="0.35">
      <c r="A64" s="4" t="s">
        <v>66</v>
      </c>
      <c r="B64" s="1">
        <v>4.1412766964444202E-2</v>
      </c>
      <c r="C64" s="1">
        <v>0</v>
      </c>
    </row>
    <row r="65" spans="1:3" x14ac:dyDescent="0.35">
      <c r="A65" s="4" t="s">
        <v>67</v>
      </c>
      <c r="B65" s="1">
        <v>0.20706383482222099</v>
      </c>
      <c r="C65" s="1">
        <v>2.47908273938643E-2</v>
      </c>
    </row>
    <row r="66" spans="1:3" x14ac:dyDescent="0.35">
      <c r="A66" s="4" t="s">
        <v>68</v>
      </c>
      <c r="B66" s="1">
        <v>5.9161095663491703E-2</v>
      </c>
      <c r="C66" s="1">
        <v>6.1977068484660698E-3</v>
      </c>
    </row>
    <row r="67" spans="1:3" x14ac:dyDescent="0.35">
      <c r="A67" s="4" t="s">
        <v>69</v>
      </c>
      <c r="B67" s="1">
        <v>5.9161095663491699E-3</v>
      </c>
      <c r="C67" s="1">
        <v>0</v>
      </c>
    </row>
    <row r="68" spans="1:3" x14ac:dyDescent="0.35">
      <c r="A68" s="4" t="s">
        <v>70</v>
      </c>
      <c r="B68" s="1">
        <v>1.18322191326983E-2</v>
      </c>
      <c r="C68" s="1">
        <v>0</v>
      </c>
    </row>
    <row r="69" spans="1:3" x14ac:dyDescent="0.35">
      <c r="A69" s="4" t="s">
        <v>71</v>
      </c>
      <c r="B69" s="1">
        <v>0</v>
      </c>
      <c r="C69" s="1">
        <v>0</v>
      </c>
    </row>
    <row r="70" spans="1:3" x14ac:dyDescent="0.35">
      <c r="A70" s="4" t="s">
        <v>72</v>
      </c>
      <c r="B70" s="1">
        <v>1.18322191326983E-2</v>
      </c>
      <c r="C70" s="1">
        <v>0</v>
      </c>
    </row>
    <row r="71" spans="1:3" x14ac:dyDescent="0.35">
      <c r="A71" s="4" t="s">
        <v>73</v>
      </c>
      <c r="B71" s="1">
        <v>0</v>
      </c>
      <c r="C71" s="1">
        <v>0</v>
      </c>
    </row>
    <row r="72" spans="1:3" x14ac:dyDescent="0.35">
      <c r="A72" s="4" t="s">
        <v>74</v>
      </c>
      <c r="B72" s="1">
        <v>0</v>
      </c>
      <c r="C72" s="1">
        <v>0</v>
      </c>
    </row>
    <row r="73" spans="1:3" x14ac:dyDescent="0.35">
      <c r="A73" s="4" t="s">
        <v>75</v>
      </c>
      <c r="B73" s="1">
        <v>5.9161095663491699E-3</v>
      </c>
      <c r="C73" s="1">
        <v>6.1977068484660698E-3</v>
      </c>
    </row>
    <row r="74" spans="1:3" x14ac:dyDescent="0.35">
      <c r="A74" s="4" t="s">
        <v>76</v>
      </c>
      <c r="B74" s="1">
        <v>5.3244986097142497E-2</v>
      </c>
      <c r="C74" s="1">
        <v>6.1977068484660698E-3</v>
      </c>
    </row>
    <row r="75" spans="1:3" x14ac:dyDescent="0.35">
      <c r="A75" s="4" t="s">
        <v>77</v>
      </c>
      <c r="B75" s="1">
        <v>0</v>
      </c>
      <c r="C75" s="1">
        <v>0</v>
      </c>
    </row>
    <row r="76" spans="1:3" x14ac:dyDescent="0.35">
      <c r="A76" s="4" t="s">
        <v>78</v>
      </c>
      <c r="B76" s="1">
        <v>3.5496657398095002E-2</v>
      </c>
      <c r="C76" s="1">
        <v>0</v>
      </c>
    </row>
    <row r="77" spans="1:3" x14ac:dyDescent="0.35">
      <c r="A77" s="4" t="s">
        <v>79</v>
      </c>
      <c r="B77" s="1">
        <v>0</v>
      </c>
      <c r="C77" s="1">
        <v>0</v>
      </c>
    </row>
    <row r="78" spans="1:3" x14ac:dyDescent="0.35">
      <c r="A78" s="4" t="s">
        <v>80</v>
      </c>
      <c r="B78" s="1">
        <v>0</v>
      </c>
      <c r="C78" s="1">
        <v>0</v>
      </c>
    </row>
    <row r="79" spans="1:3" x14ac:dyDescent="0.35">
      <c r="A79" s="4" t="s">
        <v>81</v>
      </c>
      <c r="B79" s="1">
        <v>0</v>
      </c>
      <c r="C79" s="1">
        <v>0</v>
      </c>
    </row>
    <row r="80" spans="1:3" x14ac:dyDescent="0.35">
      <c r="A80" s="4" t="s">
        <v>82</v>
      </c>
      <c r="B80" s="1">
        <v>1.18322191326983E-2</v>
      </c>
      <c r="C80" s="1">
        <v>1.23954136969321E-2</v>
      </c>
    </row>
    <row r="81" spans="1:3" x14ac:dyDescent="0.35">
      <c r="A81" s="4" t="s">
        <v>83</v>
      </c>
      <c r="B81" s="1">
        <v>0</v>
      </c>
      <c r="C81" s="1">
        <v>0</v>
      </c>
    </row>
    <row r="82" spans="1:3" x14ac:dyDescent="0.35">
      <c r="A82" s="4" t="s">
        <v>84</v>
      </c>
      <c r="B82" s="1">
        <v>0</v>
      </c>
      <c r="C82" s="1">
        <v>0</v>
      </c>
    </row>
    <row r="83" spans="1:3" x14ac:dyDescent="0.35">
      <c r="A83" s="4" t="s">
        <v>85</v>
      </c>
      <c r="B83" s="1">
        <v>1.18322191326983E-2</v>
      </c>
      <c r="C83" s="1">
        <v>0</v>
      </c>
    </row>
    <row r="84" spans="1:3" x14ac:dyDescent="0.35">
      <c r="A84" s="4" t="s">
        <v>86</v>
      </c>
      <c r="B84" s="1">
        <v>3.5496657398095002E-2</v>
      </c>
      <c r="C84" s="1">
        <v>3.09885342423303E-2</v>
      </c>
    </row>
    <row r="85" spans="1:3" x14ac:dyDescent="0.35">
      <c r="A85" s="4" t="s">
        <v>87</v>
      </c>
      <c r="B85" s="1">
        <v>0</v>
      </c>
      <c r="C85" s="1">
        <v>0</v>
      </c>
    </row>
    <row r="86" spans="1:3" x14ac:dyDescent="0.35">
      <c r="A86" s="4" t="s">
        <v>88</v>
      </c>
      <c r="B86" s="1">
        <v>0</v>
      </c>
      <c r="C86" s="1">
        <v>0</v>
      </c>
    </row>
    <row r="87" spans="1:3" x14ac:dyDescent="0.35">
      <c r="A87" s="4" t="s">
        <v>89</v>
      </c>
      <c r="B87" s="1">
        <v>2.3664438265396701E-2</v>
      </c>
      <c r="C87" s="1">
        <v>1.85931205453982E-2</v>
      </c>
    </row>
    <row r="88" spans="1:3" x14ac:dyDescent="0.35">
      <c r="A88" s="4" t="s">
        <v>90</v>
      </c>
      <c r="B88" s="1">
        <v>0</v>
      </c>
      <c r="C88" s="1">
        <v>1.23954136969321E-2</v>
      </c>
    </row>
    <row r="89" spans="1:3" x14ac:dyDescent="0.35">
      <c r="A89" s="4" t="s">
        <v>91</v>
      </c>
      <c r="B89" s="1">
        <v>0</v>
      </c>
      <c r="C89" s="1">
        <v>6.1977068484660698E-3</v>
      </c>
    </row>
    <row r="90" spans="1:3" x14ac:dyDescent="0.35">
      <c r="A90" s="4" t="s">
        <v>92</v>
      </c>
      <c r="B90" s="1">
        <v>0</v>
      </c>
      <c r="C90" s="1">
        <v>0</v>
      </c>
    </row>
    <row r="91" spans="1:3" x14ac:dyDescent="0.35">
      <c r="A91" s="4" t="s">
        <v>93</v>
      </c>
      <c r="B91" s="1">
        <v>5.9161095663491699E-3</v>
      </c>
      <c r="C91" s="1">
        <v>0</v>
      </c>
    </row>
    <row r="92" spans="1:3" x14ac:dyDescent="0.35">
      <c r="A92" s="4" t="s">
        <v>94</v>
      </c>
      <c r="B92" s="1">
        <v>0.14790273915872901</v>
      </c>
      <c r="C92" s="1">
        <v>6.81747753331267E-2</v>
      </c>
    </row>
    <row r="93" spans="1:3" x14ac:dyDescent="0.35">
      <c r="A93" s="4" t="s">
        <v>95</v>
      </c>
      <c r="B93" s="1">
        <v>0</v>
      </c>
      <c r="C93" s="1">
        <v>0</v>
      </c>
    </row>
    <row r="94" spans="1:3" x14ac:dyDescent="0.35">
      <c r="A94" s="4" t="s">
        <v>96</v>
      </c>
      <c r="B94" s="1">
        <v>1.7748328699047501E-2</v>
      </c>
      <c r="C94" s="1">
        <v>1.85931205453982E-2</v>
      </c>
    </row>
    <row r="95" spans="1:3" x14ac:dyDescent="0.35">
      <c r="A95" s="4" t="s">
        <v>97</v>
      </c>
      <c r="B95" s="1">
        <v>0.10648997219428501</v>
      </c>
      <c r="C95" s="1">
        <v>0.38425782460489599</v>
      </c>
    </row>
    <row r="96" spans="1:3" x14ac:dyDescent="0.35">
      <c r="A96" s="4" t="s">
        <v>98</v>
      </c>
      <c r="B96" s="1">
        <v>0</v>
      </c>
      <c r="C96" s="1">
        <v>0</v>
      </c>
    </row>
    <row r="97" spans="1:3" x14ac:dyDescent="0.35">
      <c r="A97" s="4" t="s">
        <v>99</v>
      </c>
      <c r="B97" s="1">
        <v>5.3244986097142497E-2</v>
      </c>
      <c r="C97" s="1">
        <v>2.47908273938643E-2</v>
      </c>
    </row>
    <row r="98" spans="1:3" x14ac:dyDescent="0.35">
      <c r="A98" s="4" t="s">
        <v>100</v>
      </c>
      <c r="B98" s="1">
        <v>1.18322191326983E-2</v>
      </c>
      <c r="C98" s="1">
        <v>4.9581654787728503E-2</v>
      </c>
    </row>
    <row r="99" spans="1:3" x14ac:dyDescent="0.35">
      <c r="A99" s="4" t="s">
        <v>101</v>
      </c>
      <c r="B99" s="1">
        <v>0</v>
      </c>
      <c r="C99" s="1">
        <v>6.1977068484660698E-3</v>
      </c>
    </row>
    <row r="100" spans="1:3" x14ac:dyDescent="0.35">
      <c r="A100" s="4" t="s">
        <v>102</v>
      </c>
      <c r="B100" s="1">
        <v>1.06489972194285</v>
      </c>
      <c r="C100" s="1">
        <v>0.52680508211961596</v>
      </c>
    </row>
    <row r="101" spans="1:3" x14ac:dyDescent="0.35">
      <c r="A101" s="4" t="s">
        <v>103</v>
      </c>
      <c r="B101" s="1">
        <v>1.18322191326983E-2</v>
      </c>
      <c r="C101" s="1">
        <v>6.1977068484660698E-3</v>
      </c>
    </row>
    <row r="102" spans="1:3" x14ac:dyDescent="0.35">
      <c r="A102" s="4" t="s">
        <v>104</v>
      </c>
      <c r="B102" s="1">
        <v>0.32538602614920398</v>
      </c>
      <c r="C102" s="1">
        <v>0.39665323830182803</v>
      </c>
    </row>
    <row r="103" spans="1:3" x14ac:dyDescent="0.35">
      <c r="A103" s="4" t="s">
        <v>105</v>
      </c>
      <c r="B103" s="1">
        <v>8.8741643495237499E-2</v>
      </c>
      <c r="C103" s="1">
        <v>0.123954136969321</v>
      </c>
    </row>
    <row r="104" spans="1:3" x14ac:dyDescent="0.35">
      <c r="A104" s="4" t="s">
        <v>106</v>
      </c>
      <c r="B104" s="1">
        <v>4.1412766964444202E-2</v>
      </c>
      <c r="C104" s="1">
        <v>4.33839479392625E-2</v>
      </c>
    </row>
    <row r="105" spans="1:3" x14ac:dyDescent="0.35">
      <c r="A105" s="4" t="s">
        <v>107</v>
      </c>
      <c r="B105" s="1">
        <v>6.8271904395669401</v>
      </c>
      <c r="C105" s="1">
        <v>1.4502634025410599</v>
      </c>
    </row>
    <row r="106" spans="1:3" x14ac:dyDescent="0.35">
      <c r="A106" s="4" t="s">
        <v>108</v>
      </c>
      <c r="B106" s="1">
        <v>0.10057386262793599</v>
      </c>
      <c r="C106" s="1">
        <v>6.1977068484660698E-3</v>
      </c>
    </row>
    <row r="107" spans="1:3" x14ac:dyDescent="0.35">
      <c r="A107" s="4" t="s">
        <v>109</v>
      </c>
      <c r="B107" s="1">
        <v>2.3664438265396701E-2</v>
      </c>
      <c r="C107" s="1">
        <v>0</v>
      </c>
    </row>
    <row r="108" spans="1:3" x14ac:dyDescent="0.35">
      <c r="A108" s="4" t="s">
        <v>110</v>
      </c>
      <c r="B108" s="1">
        <v>2.3664438265396701E-2</v>
      </c>
      <c r="C108" s="1">
        <v>0</v>
      </c>
    </row>
    <row r="109" spans="1:3" x14ac:dyDescent="0.35">
      <c r="A109" s="4" t="s">
        <v>111</v>
      </c>
      <c r="B109" s="1">
        <v>2.1357155534520502</v>
      </c>
      <c r="C109" s="1">
        <v>0.223117446544778</v>
      </c>
    </row>
  </sheetData>
  <sortState xmlns:xlrd2="http://schemas.microsoft.com/office/spreadsheetml/2017/richdata2" ref="J3:N109">
    <sortCondition ref="N2"/>
  </sortState>
  <mergeCells count="4">
    <mergeCell ref="A1:C1"/>
    <mergeCell ref="D1:F1"/>
    <mergeCell ref="G1:I1"/>
    <mergeCell ref="J1:N1"/>
  </mergeCells>
  <conditionalFormatting sqref="A1">
    <cfRule type="duplicateValues" dxfId="2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109"/>
  <sheetViews>
    <sheetView topLeftCell="A49" workbookViewId="0">
      <selection activeCell="P12" sqref="P12"/>
    </sheetView>
  </sheetViews>
  <sheetFormatPr defaultRowHeight="14.5" x14ac:dyDescent="0.35"/>
  <cols>
    <col min="1" max="1" width="16.453125" customWidth="1"/>
    <col min="4" max="4" width="15.453125" customWidth="1"/>
    <col min="7" max="7" width="16.1796875" customWidth="1"/>
    <col min="10" max="10" width="15.54296875" customWidth="1"/>
    <col min="13" max="13" width="11.7265625" customWidth="1"/>
    <col min="14" max="14" width="14.7265625" customWidth="1"/>
  </cols>
  <sheetData>
    <row r="1" spans="1:17" x14ac:dyDescent="0.35">
      <c r="A1" s="8" t="s">
        <v>118</v>
      </c>
      <c r="B1" s="8"/>
      <c r="C1" s="8"/>
      <c r="D1" s="8" t="s">
        <v>123</v>
      </c>
      <c r="E1" s="8"/>
      <c r="F1" s="8"/>
      <c r="G1" s="8" t="s">
        <v>120</v>
      </c>
      <c r="H1" s="8"/>
      <c r="I1" s="9"/>
      <c r="J1" s="8" t="s">
        <v>119</v>
      </c>
      <c r="K1" s="8"/>
      <c r="L1" s="8"/>
      <c r="M1" s="8"/>
      <c r="N1" s="8"/>
    </row>
    <row r="2" spans="1:17" x14ac:dyDescent="0.35">
      <c r="A2" s="6" t="s">
        <v>0</v>
      </c>
      <c r="B2" s="6" t="s">
        <v>1</v>
      </c>
      <c r="C2" s="6" t="s">
        <v>3</v>
      </c>
      <c r="D2" s="6" t="s">
        <v>0</v>
      </c>
      <c r="E2" s="6" t="s">
        <v>1</v>
      </c>
      <c r="F2" s="6" t="s">
        <v>3</v>
      </c>
      <c r="G2" s="6" t="s">
        <v>0</v>
      </c>
      <c r="H2" s="6" t="s">
        <v>1</v>
      </c>
      <c r="I2" s="7" t="s">
        <v>3</v>
      </c>
      <c r="J2" s="6" t="s">
        <v>0</v>
      </c>
      <c r="K2" s="6" t="s">
        <v>1</v>
      </c>
      <c r="L2" s="6" t="s">
        <v>3</v>
      </c>
      <c r="M2" s="6" t="s">
        <v>112</v>
      </c>
      <c r="N2" s="6" t="s">
        <v>113</v>
      </c>
    </row>
    <row r="3" spans="1:17" x14ac:dyDescent="0.35">
      <c r="A3" s="4" t="s">
        <v>5</v>
      </c>
      <c r="B3" s="1">
        <v>0</v>
      </c>
      <c r="C3" s="1">
        <v>1.2702445220705001E-2</v>
      </c>
      <c r="D3" s="4" t="s">
        <v>31</v>
      </c>
      <c r="E3" s="1">
        <v>0</v>
      </c>
      <c r="F3" s="1">
        <v>6.35122261035249E-3</v>
      </c>
      <c r="G3" s="4" t="s">
        <v>6</v>
      </c>
      <c r="H3" s="1">
        <v>5.9161095663491699E-3</v>
      </c>
      <c r="I3" s="2">
        <v>0</v>
      </c>
      <c r="J3" s="5" t="s">
        <v>78</v>
      </c>
      <c r="K3" s="3">
        <v>3.5496657398095002E-2</v>
      </c>
      <c r="L3" s="3">
        <v>6.35122261035249E-3</v>
      </c>
      <c r="M3" s="3">
        <f t="shared" ref="M3:M34" si="0">L3/K3</f>
        <v>0.17892452630464695</v>
      </c>
      <c r="N3" s="3">
        <f t="shared" ref="N3:N34" si="1">LOG(M3,2)</f>
        <v>-2.482576934703673</v>
      </c>
    </row>
    <row r="4" spans="1:17" x14ac:dyDescent="0.35">
      <c r="A4" s="4" t="s">
        <v>6</v>
      </c>
      <c r="B4" s="1">
        <v>5.9161095663491699E-3</v>
      </c>
      <c r="C4" s="1">
        <v>0</v>
      </c>
      <c r="D4" s="4" t="s">
        <v>41</v>
      </c>
      <c r="E4" s="1">
        <v>0</v>
      </c>
      <c r="F4" s="1">
        <v>6.35122261035249E-3</v>
      </c>
      <c r="G4" s="4" t="s">
        <v>25</v>
      </c>
      <c r="H4" s="1">
        <v>5.9161095663491699E-3</v>
      </c>
      <c r="I4" s="2">
        <v>0</v>
      </c>
      <c r="J4" s="5" t="s">
        <v>54</v>
      </c>
      <c r="K4" s="3">
        <v>6.5077205229840895E-2</v>
      </c>
      <c r="L4" s="3">
        <v>1.2702445220705001E-2</v>
      </c>
      <c r="M4" s="3">
        <f t="shared" si="0"/>
        <v>0.19519039233234228</v>
      </c>
      <c r="N4" s="3">
        <f t="shared" si="1"/>
        <v>-2.3570460526198129</v>
      </c>
      <c r="P4" s="1" t="s">
        <v>114</v>
      </c>
      <c r="Q4" s="1">
        <v>0.16395878199415945</v>
      </c>
    </row>
    <row r="5" spans="1:17" x14ac:dyDescent="0.35">
      <c r="A5" s="4" t="s">
        <v>7</v>
      </c>
      <c r="B5" s="1">
        <v>0</v>
      </c>
      <c r="C5" s="1">
        <v>0</v>
      </c>
      <c r="D5" s="4" t="s">
        <v>45</v>
      </c>
      <c r="E5" s="1">
        <v>0</v>
      </c>
      <c r="F5" s="1">
        <v>6.35122261035249E-3</v>
      </c>
      <c r="G5" s="4" t="s">
        <v>46</v>
      </c>
      <c r="H5" s="1">
        <v>5.9161095663491699E-3</v>
      </c>
      <c r="I5" s="2">
        <v>0</v>
      </c>
      <c r="J5" s="4" t="s">
        <v>110</v>
      </c>
      <c r="K5" s="1">
        <v>2.3664438265396701E-2</v>
      </c>
      <c r="L5" s="1">
        <v>6.35122261035249E-3</v>
      </c>
      <c r="M5" s="1">
        <f t="shared" si="0"/>
        <v>0.26838678945697003</v>
      </c>
      <c r="N5" s="1">
        <f t="shared" si="1"/>
        <v>-1.8976144339825192</v>
      </c>
      <c r="P5" s="1" t="s">
        <v>115</v>
      </c>
      <c r="Q5" s="1">
        <v>1.1846436473107382</v>
      </c>
    </row>
    <row r="6" spans="1:17" x14ac:dyDescent="0.35">
      <c r="A6" s="4" t="s">
        <v>8</v>
      </c>
      <c r="B6" s="1">
        <v>5.9161095663491699E-3</v>
      </c>
      <c r="C6" s="1">
        <v>6.35122261035249E-3</v>
      </c>
      <c r="D6" s="4" t="s">
        <v>71</v>
      </c>
      <c r="E6" s="1">
        <v>0</v>
      </c>
      <c r="F6" s="1">
        <v>6.35122261035249E-3</v>
      </c>
      <c r="G6" s="4" t="s">
        <v>53</v>
      </c>
      <c r="H6" s="1">
        <v>5.9161095663491699E-3</v>
      </c>
      <c r="I6" s="2">
        <v>0</v>
      </c>
      <c r="J6" s="4" t="s">
        <v>29</v>
      </c>
      <c r="K6" s="1">
        <v>6.5077205229840895E-2</v>
      </c>
      <c r="L6" s="1">
        <v>1.90536678310575E-2</v>
      </c>
      <c r="M6" s="1">
        <f t="shared" si="0"/>
        <v>0.29278558849851338</v>
      </c>
      <c r="N6" s="1">
        <f t="shared" si="1"/>
        <v>-1.7720835518986571</v>
      </c>
      <c r="P6" s="1" t="s">
        <v>116</v>
      </c>
      <c r="Q6" s="1">
        <f>Q4+2*Q5</f>
        <v>2.5332460766156357</v>
      </c>
    </row>
    <row r="7" spans="1:17" x14ac:dyDescent="0.35">
      <c r="A7" s="4" t="s">
        <v>9</v>
      </c>
      <c r="B7" s="1">
        <v>4.1412766964444202E-2</v>
      </c>
      <c r="C7" s="1">
        <v>0</v>
      </c>
      <c r="D7" s="4" t="s">
        <v>73</v>
      </c>
      <c r="E7" s="1">
        <v>0</v>
      </c>
      <c r="F7" s="1">
        <v>6.35122261035249E-3</v>
      </c>
      <c r="G7" s="4" t="s">
        <v>69</v>
      </c>
      <c r="H7" s="1">
        <v>5.9161095663491699E-3</v>
      </c>
      <c r="I7" s="2">
        <v>0</v>
      </c>
      <c r="J7" s="4" t="s">
        <v>66</v>
      </c>
      <c r="K7" s="1">
        <v>4.1412766964444202E-2</v>
      </c>
      <c r="L7" s="1">
        <v>1.2702445220705001E-2</v>
      </c>
      <c r="M7" s="1">
        <f t="shared" si="0"/>
        <v>0.30672775937939506</v>
      </c>
      <c r="N7" s="1">
        <f t="shared" si="1"/>
        <v>-1.7049693560401198</v>
      </c>
      <c r="P7" s="1" t="s">
        <v>117</v>
      </c>
      <c r="Q7" s="1">
        <f>Q4-2*Q5</f>
        <v>-2.2053285126273172</v>
      </c>
    </row>
    <row r="8" spans="1:17" x14ac:dyDescent="0.35">
      <c r="A8" s="4" t="s">
        <v>10</v>
      </c>
      <c r="B8" s="1">
        <v>7.0993314796190005E-2</v>
      </c>
      <c r="C8" s="1">
        <v>5.0809780882819899E-2</v>
      </c>
      <c r="D8" s="4" t="s">
        <v>74</v>
      </c>
      <c r="E8" s="1">
        <v>0</v>
      </c>
      <c r="F8" s="1">
        <v>6.35122261035249E-3</v>
      </c>
      <c r="G8" s="4" t="s">
        <v>72</v>
      </c>
      <c r="H8" s="1">
        <v>1.18322191326983E-2</v>
      </c>
      <c r="I8" s="2">
        <v>0</v>
      </c>
      <c r="J8" s="4" t="s">
        <v>56</v>
      </c>
      <c r="K8" s="1">
        <v>3.0527125362361698</v>
      </c>
      <c r="L8" s="1">
        <v>1.2702445220705001</v>
      </c>
      <c r="M8" s="1">
        <f t="shared" si="0"/>
        <v>0.41610354954569134</v>
      </c>
      <c r="N8" s="1">
        <f t="shared" si="1"/>
        <v>-1.2649854996310439</v>
      </c>
    </row>
    <row r="9" spans="1:17" x14ac:dyDescent="0.35">
      <c r="A9" s="4" t="s">
        <v>11</v>
      </c>
      <c r="B9" s="1">
        <v>0</v>
      </c>
      <c r="C9" s="1">
        <v>0</v>
      </c>
      <c r="D9" s="4" t="s">
        <v>95</v>
      </c>
      <c r="E9" s="1">
        <v>0</v>
      </c>
      <c r="F9" s="1">
        <v>6.35122261035249E-3</v>
      </c>
      <c r="G9" s="4" t="s">
        <v>85</v>
      </c>
      <c r="H9" s="1">
        <v>1.18322191326983E-2</v>
      </c>
      <c r="I9" s="2">
        <v>0</v>
      </c>
      <c r="J9" s="4" t="s">
        <v>68</v>
      </c>
      <c r="K9" s="1">
        <v>5.9161095663491703E-2</v>
      </c>
      <c r="L9" s="1">
        <v>2.5404890441410002E-2</v>
      </c>
      <c r="M9" s="1">
        <f t="shared" si="0"/>
        <v>0.42941886313115313</v>
      </c>
      <c r="N9" s="1">
        <f t="shared" si="1"/>
        <v>-1.2195425288698778</v>
      </c>
    </row>
    <row r="10" spans="1:17" x14ac:dyDescent="0.35">
      <c r="A10" s="4" t="s">
        <v>12</v>
      </c>
      <c r="B10" s="1">
        <v>0</v>
      </c>
      <c r="C10" s="1">
        <v>0</v>
      </c>
      <c r="D10" s="4" t="s">
        <v>5</v>
      </c>
      <c r="E10" s="1">
        <v>0</v>
      </c>
      <c r="F10" s="1">
        <v>1.2702445220705001E-2</v>
      </c>
      <c r="G10" s="4" t="s">
        <v>100</v>
      </c>
      <c r="H10" s="1">
        <v>1.18322191326983E-2</v>
      </c>
      <c r="I10" s="2">
        <v>0</v>
      </c>
      <c r="J10" s="4" t="s">
        <v>35</v>
      </c>
      <c r="K10" s="1">
        <v>10.3709400698101</v>
      </c>
      <c r="L10" s="1">
        <v>4.8142267386471902</v>
      </c>
      <c r="M10" s="1">
        <f t="shared" si="0"/>
        <v>0.46420350578068115</v>
      </c>
      <c r="N10" s="1">
        <f t="shared" si="1"/>
        <v>-1.1071706765709637</v>
      </c>
    </row>
    <row r="11" spans="1:17" x14ac:dyDescent="0.35">
      <c r="A11" s="4" t="s">
        <v>13</v>
      </c>
      <c r="B11" s="1">
        <v>1.18322191326983E-2</v>
      </c>
      <c r="C11" s="1">
        <v>1.2702445220705001E-2</v>
      </c>
      <c r="D11" s="4" t="s">
        <v>60</v>
      </c>
      <c r="E11" s="1">
        <v>0</v>
      </c>
      <c r="F11" s="1">
        <v>1.2702445220705001E-2</v>
      </c>
      <c r="G11" s="4" t="s">
        <v>109</v>
      </c>
      <c r="H11" s="1">
        <v>2.3664438265396701E-2</v>
      </c>
      <c r="I11" s="2">
        <v>0</v>
      </c>
      <c r="J11" s="4" t="s">
        <v>63</v>
      </c>
      <c r="K11" s="1">
        <v>0.49103709400698098</v>
      </c>
      <c r="L11" s="1">
        <v>0.24769768180374699</v>
      </c>
      <c r="M11" s="1">
        <f t="shared" si="0"/>
        <v>0.50443782114804048</v>
      </c>
      <c r="N11" s="1">
        <f t="shared" si="1"/>
        <v>-0.98725164646719432</v>
      </c>
    </row>
    <row r="12" spans="1:17" x14ac:dyDescent="0.35">
      <c r="A12" s="4" t="s">
        <v>14</v>
      </c>
      <c r="B12" s="1">
        <v>0</v>
      </c>
      <c r="C12" s="1">
        <v>1.90536678310575E-2</v>
      </c>
      <c r="D12" s="4" t="s">
        <v>62</v>
      </c>
      <c r="E12" s="1">
        <v>0</v>
      </c>
      <c r="F12" s="1">
        <v>1.2702445220705001E-2</v>
      </c>
      <c r="G12" s="1" t="s">
        <v>9</v>
      </c>
      <c r="H12" s="1">
        <v>4.1412766964444202E-2</v>
      </c>
      <c r="I12" s="2">
        <v>0</v>
      </c>
      <c r="J12" s="4" t="s">
        <v>108</v>
      </c>
      <c r="K12" s="1">
        <v>0.10057386262793599</v>
      </c>
      <c r="L12" s="1">
        <v>5.0809780882819899E-2</v>
      </c>
      <c r="M12" s="1">
        <f t="shared" si="0"/>
        <v>0.50519866250723744</v>
      </c>
      <c r="N12" s="1">
        <f t="shared" si="1"/>
        <v>-0.98507727523285926</v>
      </c>
    </row>
    <row r="13" spans="1:17" x14ac:dyDescent="0.35">
      <c r="A13" s="4" t="s">
        <v>15</v>
      </c>
      <c r="B13" s="1">
        <v>0</v>
      </c>
      <c r="C13" s="1">
        <v>0</v>
      </c>
      <c r="D13" s="4" t="s">
        <v>98</v>
      </c>
      <c r="E13" s="1">
        <v>0</v>
      </c>
      <c r="F13" s="1">
        <v>1.2702445220705001E-2</v>
      </c>
      <c r="J13" s="4" t="s">
        <v>70</v>
      </c>
      <c r="K13" s="1">
        <v>1.18322191326983E-2</v>
      </c>
      <c r="L13" s="1">
        <v>6.35122261035249E-3</v>
      </c>
      <c r="M13" s="1">
        <f t="shared" si="0"/>
        <v>0.5367735789139424</v>
      </c>
      <c r="N13" s="1">
        <f t="shared" si="1"/>
        <v>-0.89761443398251284</v>
      </c>
    </row>
    <row r="14" spans="1:17" x14ac:dyDescent="0.35">
      <c r="A14" s="4" t="s">
        <v>16</v>
      </c>
      <c r="B14" s="1">
        <v>0.118322191326983</v>
      </c>
      <c r="C14" s="1">
        <v>0.26040012702445198</v>
      </c>
      <c r="D14" s="4" t="s">
        <v>14</v>
      </c>
      <c r="E14" s="1">
        <v>0</v>
      </c>
      <c r="F14" s="1">
        <v>1.90536678310575E-2</v>
      </c>
      <c r="J14" s="4" t="s">
        <v>102</v>
      </c>
      <c r="K14" s="1">
        <v>1.06489972194285</v>
      </c>
      <c r="L14" s="1">
        <v>0.67958081930771697</v>
      </c>
      <c r="M14" s="1">
        <f t="shared" si="0"/>
        <v>0.63816414381990805</v>
      </c>
      <c r="N14" s="1">
        <f t="shared" si="1"/>
        <v>-0.64800054391104334</v>
      </c>
    </row>
    <row r="15" spans="1:17" x14ac:dyDescent="0.35">
      <c r="A15" s="4" t="s">
        <v>17</v>
      </c>
      <c r="B15" s="1">
        <v>0.70401703839555096</v>
      </c>
      <c r="C15" s="1">
        <v>1.1559225150841499</v>
      </c>
      <c r="D15" s="4" t="s">
        <v>23</v>
      </c>
      <c r="E15" s="1">
        <v>0</v>
      </c>
      <c r="F15" s="1">
        <v>1.90536678310575E-2</v>
      </c>
      <c r="J15" s="4" t="s">
        <v>42</v>
      </c>
      <c r="K15" s="1">
        <v>0.29580547831745801</v>
      </c>
      <c r="L15" s="1">
        <v>0.190536678310575</v>
      </c>
      <c r="M15" s="1">
        <f t="shared" si="0"/>
        <v>0.64412829469673072</v>
      </c>
      <c r="N15" s="1">
        <f t="shared" si="1"/>
        <v>-0.63458002814871928</v>
      </c>
    </row>
    <row r="16" spans="1:17" x14ac:dyDescent="0.35">
      <c r="A16" s="4" t="s">
        <v>18</v>
      </c>
      <c r="B16" s="1">
        <v>5.9161095663491699E-3</v>
      </c>
      <c r="C16" s="1">
        <v>6.35122261035249E-3</v>
      </c>
      <c r="D16" s="4" t="s">
        <v>91</v>
      </c>
      <c r="E16" s="1">
        <v>0</v>
      </c>
      <c r="F16" s="1">
        <v>1.90536678310575E-2</v>
      </c>
      <c r="J16" s="4" t="s">
        <v>43</v>
      </c>
      <c r="K16" s="1">
        <v>0.21889605395491901</v>
      </c>
      <c r="L16" s="1">
        <v>0.146078120038107</v>
      </c>
      <c r="M16" s="1">
        <f t="shared" si="0"/>
        <v>0.66734012513625007</v>
      </c>
      <c r="N16" s="1">
        <f t="shared" si="1"/>
        <v>-0.58350584355445545</v>
      </c>
    </row>
    <row r="17" spans="1:14" x14ac:dyDescent="0.35">
      <c r="A17" s="4" t="s">
        <v>19</v>
      </c>
      <c r="B17" s="1">
        <v>0</v>
      </c>
      <c r="C17" s="1">
        <v>0</v>
      </c>
      <c r="D17" s="4" t="s">
        <v>50</v>
      </c>
      <c r="E17" s="1">
        <v>0</v>
      </c>
      <c r="F17" s="1">
        <v>2.5404890441410002E-2</v>
      </c>
      <c r="J17" s="4" t="s">
        <v>10</v>
      </c>
      <c r="K17" s="1">
        <v>7.0993314796190005E-2</v>
      </c>
      <c r="L17" s="1">
        <v>5.0809780882819899E-2</v>
      </c>
      <c r="M17" s="1">
        <f t="shared" si="0"/>
        <v>0.71569810521858745</v>
      </c>
      <c r="N17" s="1">
        <f t="shared" si="1"/>
        <v>-0.48257693470367374</v>
      </c>
    </row>
    <row r="18" spans="1:14" x14ac:dyDescent="0.35">
      <c r="A18" s="4" t="s">
        <v>20</v>
      </c>
      <c r="B18" s="1">
        <v>1.7748328699047501E-2</v>
      </c>
      <c r="C18" s="1">
        <v>2.5404890441410002E-2</v>
      </c>
      <c r="D18" s="4" t="s">
        <v>90</v>
      </c>
      <c r="E18" s="1">
        <v>0</v>
      </c>
      <c r="F18" s="1">
        <v>2.5404890441410002E-2</v>
      </c>
      <c r="J18" s="4" t="s">
        <v>21</v>
      </c>
      <c r="K18" s="1">
        <v>1.7748328699047501E-2</v>
      </c>
      <c r="L18" s="1">
        <v>1.2702445220705001E-2</v>
      </c>
      <c r="M18" s="1">
        <f t="shared" si="0"/>
        <v>0.71569810521858901</v>
      </c>
      <c r="N18" s="1">
        <f t="shared" si="1"/>
        <v>-0.48257693470367063</v>
      </c>
    </row>
    <row r="19" spans="1:14" x14ac:dyDescent="0.35">
      <c r="A19" s="4" t="s">
        <v>21</v>
      </c>
      <c r="B19" s="1">
        <v>1.7748328699047501E-2</v>
      </c>
      <c r="C19" s="1">
        <v>1.2702445220705001E-2</v>
      </c>
      <c r="D19" s="4" t="s">
        <v>33</v>
      </c>
      <c r="E19" s="1">
        <v>0</v>
      </c>
      <c r="F19" s="1">
        <v>3.8107335662115001E-2</v>
      </c>
      <c r="J19" s="4" t="s">
        <v>52</v>
      </c>
      <c r="K19" s="1">
        <v>3.5496657398095002E-2</v>
      </c>
      <c r="L19" s="1">
        <v>2.5404890441410002E-2</v>
      </c>
      <c r="M19" s="1">
        <f t="shared" si="0"/>
        <v>0.71569810521858901</v>
      </c>
      <c r="N19" s="1">
        <f t="shared" si="1"/>
        <v>-0.48257693470367063</v>
      </c>
    </row>
    <row r="20" spans="1:14" x14ac:dyDescent="0.35">
      <c r="A20" s="4" t="s">
        <v>22</v>
      </c>
      <c r="B20" s="1">
        <v>4.7328876530793401E-2</v>
      </c>
      <c r="C20" s="1">
        <v>6.3512226103524902E-2</v>
      </c>
      <c r="J20" s="4" t="s">
        <v>76</v>
      </c>
      <c r="K20" s="1">
        <v>5.3244986097142497E-2</v>
      </c>
      <c r="L20" s="1">
        <v>3.8107335662115001E-2</v>
      </c>
      <c r="M20" s="1">
        <f t="shared" si="0"/>
        <v>0.71569810521858901</v>
      </c>
      <c r="N20" s="1">
        <f t="shared" si="1"/>
        <v>-0.48257693470367063</v>
      </c>
    </row>
    <row r="21" spans="1:14" x14ac:dyDescent="0.35">
      <c r="A21" s="4" t="s">
        <v>23</v>
      </c>
      <c r="B21" s="1">
        <v>0</v>
      </c>
      <c r="C21" s="1">
        <v>1.90536678310575E-2</v>
      </c>
      <c r="J21" s="4" t="s">
        <v>111</v>
      </c>
      <c r="K21" s="1">
        <v>2.1357155534520502</v>
      </c>
      <c r="L21" s="1">
        <v>1.65131787869165</v>
      </c>
      <c r="M21" s="1">
        <f t="shared" si="0"/>
        <v>0.77319185882340602</v>
      </c>
      <c r="N21" s="1">
        <f t="shared" si="1"/>
        <v>-0.37110164784123167</v>
      </c>
    </row>
    <row r="22" spans="1:14" x14ac:dyDescent="0.35">
      <c r="A22" s="4" t="s">
        <v>24</v>
      </c>
      <c r="B22" s="1">
        <v>2.9580547831745799E-2</v>
      </c>
      <c r="C22" s="1">
        <v>2.5404890441410002E-2</v>
      </c>
      <c r="J22" s="4" t="s">
        <v>26</v>
      </c>
      <c r="K22" s="1">
        <v>0.10648997219428501</v>
      </c>
      <c r="L22" s="1">
        <v>8.2565893934582399E-2</v>
      </c>
      <c r="M22" s="1">
        <f t="shared" si="0"/>
        <v>0.77533961398680373</v>
      </c>
      <c r="N22" s="1">
        <f t="shared" si="1"/>
        <v>-0.36709971728373653</v>
      </c>
    </row>
    <row r="23" spans="1:14" x14ac:dyDescent="0.35">
      <c r="A23" s="4" t="s">
        <v>25</v>
      </c>
      <c r="B23" s="1">
        <v>5.9161095663491699E-3</v>
      </c>
      <c r="C23" s="1">
        <v>0</v>
      </c>
      <c r="J23" s="4" t="s">
        <v>107</v>
      </c>
      <c r="K23" s="1">
        <v>6.8271904395669401</v>
      </c>
      <c r="L23" s="1">
        <v>5.7478564623690103</v>
      </c>
      <c r="M23" s="1">
        <f t="shared" si="0"/>
        <v>0.84190656658079199</v>
      </c>
      <c r="N23" s="1">
        <f t="shared" si="1"/>
        <v>-0.24826796065743015</v>
      </c>
    </row>
    <row r="24" spans="1:14" x14ac:dyDescent="0.35">
      <c r="A24" s="4" t="s">
        <v>26</v>
      </c>
      <c r="B24" s="1">
        <v>0.10648997219428501</v>
      </c>
      <c r="C24" s="1">
        <v>8.2565893934582399E-2</v>
      </c>
      <c r="J24" s="4" t="s">
        <v>67</v>
      </c>
      <c r="K24" s="1">
        <v>0.20706383482222099</v>
      </c>
      <c r="L24" s="1">
        <v>0.17783423308987001</v>
      </c>
      <c r="M24" s="1">
        <f t="shared" si="0"/>
        <v>0.85883772626230614</v>
      </c>
      <c r="N24" s="1">
        <f t="shared" si="1"/>
        <v>-0.21954252886987791</v>
      </c>
    </row>
    <row r="25" spans="1:14" x14ac:dyDescent="0.35">
      <c r="A25" s="4" t="s">
        <v>27</v>
      </c>
      <c r="B25" s="1">
        <v>5.3244986097142497E-2</v>
      </c>
      <c r="C25" s="1">
        <v>8.2565893934582399E-2</v>
      </c>
      <c r="J25" s="4" t="s">
        <v>24</v>
      </c>
      <c r="K25" s="1">
        <v>2.9580547831745799E-2</v>
      </c>
      <c r="L25" s="1">
        <v>2.5404890441410002E-2</v>
      </c>
      <c r="M25" s="1">
        <f t="shared" si="0"/>
        <v>0.85883772626230781</v>
      </c>
      <c r="N25" s="1">
        <f t="shared" si="1"/>
        <v>-0.21954252886987516</v>
      </c>
    </row>
    <row r="26" spans="1:14" x14ac:dyDescent="0.35">
      <c r="A26" s="4" t="s">
        <v>28</v>
      </c>
      <c r="B26" s="1">
        <v>2.3723599361060201</v>
      </c>
      <c r="C26" s="1">
        <v>16.151159098126399</v>
      </c>
      <c r="J26" s="4" t="s">
        <v>97</v>
      </c>
      <c r="K26" s="1">
        <v>0.10648997219428501</v>
      </c>
      <c r="L26" s="1">
        <v>0.10161956176564001</v>
      </c>
      <c r="M26" s="1">
        <f t="shared" si="0"/>
        <v>0.95426414029145201</v>
      </c>
      <c r="N26" s="1">
        <f t="shared" si="1"/>
        <v>-6.7539435424826821E-2</v>
      </c>
    </row>
    <row r="27" spans="1:14" x14ac:dyDescent="0.35">
      <c r="A27" s="4" t="s">
        <v>29</v>
      </c>
      <c r="B27" s="1">
        <v>6.5077205229840895E-2</v>
      </c>
      <c r="C27" s="1">
        <v>1.90536678310575E-2</v>
      </c>
      <c r="J27" s="4" t="s">
        <v>104</v>
      </c>
      <c r="K27" s="1">
        <v>0.32538602614920398</v>
      </c>
      <c r="L27" s="1">
        <v>0.31120990790727199</v>
      </c>
      <c r="M27" s="1">
        <f t="shared" si="0"/>
        <v>0.95643292242847699</v>
      </c>
      <c r="N27" s="1">
        <f t="shared" si="1"/>
        <v>-6.4264303391967426E-2</v>
      </c>
    </row>
    <row r="28" spans="1:14" x14ac:dyDescent="0.35">
      <c r="A28" s="4" t="s">
        <v>30</v>
      </c>
      <c r="B28" s="1">
        <v>0</v>
      </c>
      <c r="C28" s="1">
        <v>0</v>
      </c>
      <c r="J28" s="4" t="s">
        <v>94</v>
      </c>
      <c r="K28" s="1">
        <v>0.14790273915872901</v>
      </c>
      <c r="L28" s="1">
        <v>0.146078120038107</v>
      </c>
      <c r="M28" s="1">
        <f t="shared" si="0"/>
        <v>0.98766338520165042</v>
      </c>
      <c r="N28" s="1">
        <f t="shared" si="1"/>
        <v>-1.7908667700229804E-2</v>
      </c>
    </row>
    <row r="29" spans="1:14" x14ac:dyDescent="0.35">
      <c r="A29" s="4" t="s">
        <v>31</v>
      </c>
      <c r="B29" s="1">
        <v>0</v>
      </c>
      <c r="C29" s="1">
        <v>6.35122261035249E-3</v>
      </c>
      <c r="J29" s="4" t="s">
        <v>8</v>
      </c>
      <c r="K29" s="1">
        <v>5.9161095663491699E-3</v>
      </c>
      <c r="L29" s="1">
        <v>6.35122261035249E-3</v>
      </c>
      <c r="M29" s="1">
        <f t="shared" si="0"/>
        <v>1.0735471578278812</v>
      </c>
      <c r="N29" s="1">
        <f t="shared" si="1"/>
        <v>0.10238556601748248</v>
      </c>
    </row>
    <row r="30" spans="1:14" x14ac:dyDescent="0.35">
      <c r="A30" s="4" t="s">
        <v>32</v>
      </c>
      <c r="B30" s="1">
        <v>5.9161095663491699E-3</v>
      </c>
      <c r="C30" s="1">
        <v>1.2702445220705001E-2</v>
      </c>
      <c r="J30" s="4" t="s">
        <v>18</v>
      </c>
      <c r="K30" s="1">
        <v>5.9161095663491699E-3</v>
      </c>
      <c r="L30" s="1">
        <v>6.35122261035249E-3</v>
      </c>
      <c r="M30" s="1">
        <f t="shared" si="0"/>
        <v>1.0735471578278812</v>
      </c>
      <c r="N30" s="1">
        <f t="shared" si="1"/>
        <v>0.10238556601748248</v>
      </c>
    </row>
    <row r="31" spans="1:14" x14ac:dyDescent="0.35">
      <c r="A31" s="4" t="s">
        <v>33</v>
      </c>
      <c r="B31" s="1">
        <v>0</v>
      </c>
      <c r="C31" s="1">
        <v>3.8107335662115001E-2</v>
      </c>
      <c r="J31" s="4" t="s">
        <v>48</v>
      </c>
      <c r="K31" s="1">
        <v>5.9161095663491699E-3</v>
      </c>
      <c r="L31" s="1">
        <v>6.35122261035249E-3</v>
      </c>
      <c r="M31" s="1">
        <f t="shared" si="0"/>
        <v>1.0735471578278812</v>
      </c>
      <c r="N31" s="1">
        <f t="shared" si="1"/>
        <v>0.10238556601748248</v>
      </c>
    </row>
    <row r="32" spans="1:14" x14ac:dyDescent="0.35">
      <c r="A32" s="4" t="s">
        <v>34</v>
      </c>
      <c r="B32" s="1">
        <v>8.2825533928888403E-2</v>
      </c>
      <c r="C32" s="1">
        <v>9.5268339155287401E-2</v>
      </c>
      <c r="J32" s="4" t="s">
        <v>93</v>
      </c>
      <c r="K32" s="1">
        <v>5.9161095663491699E-3</v>
      </c>
      <c r="L32" s="1">
        <v>6.35122261035249E-3</v>
      </c>
      <c r="M32" s="1">
        <f t="shared" si="0"/>
        <v>1.0735471578278812</v>
      </c>
      <c r="N32" s="1">
        <f t="shared" si="1"/>
        <v>0.10238556601748248</v>
      </c>
    </row>
    <row r="33" spans="1:14" x14ac:dyDescent="0.35">
      <c r="A33" s="4" t="s">
        <v>35</v>
      </c>
      <c r="B33" s="1">
        <v>10.3709400698101</v>
      </c>
      <c r="C33" s="1">
        <v>4.8142267386471902</v>
      </c>
      <c r="J33" s="4" t="s">
        <v>13</v>
      </c>
      <c r="K33" s="1">
        <v>1.18322191326983E-2</v>
      </c>
      <c r="L33" s="1">
        <v>1.2702445220705001E-2</v>
      </c>
      <c r="M33" s="1">
        <f t="shared" si="0"/>
        <v>1.0735471578278866</v>
      </c>
      <c r="N33" s="1">
        <f t="shared" si="1"/>
        <v>0.10238556601748963</v>
      </c>
    </row>
    <row r="34" spans="1:14" x14ac:dyDescent="0.35">
      <c r="A34" s="4" t="s">
        <v>36</v>
      </c>
      <c r="B34" s="1">
        <v>8.2825533928888403E-2</v>
      </c>
      <c r="C34" s="1">
        <v>0.342966020959035</v>
      </c>
      <c r="J34" s="4" t="s">
        <v>34</v>
      </c>
      <c r="K34" s="1">
        <v>8.2825533928888403E-2</v>
      </c>
      <c r="L34" s="1">
        <v>9.5268339155287401E-2</v>
      </c>
      <c r="M34" s="1">
        <f t="shared" si="0"/>
        <v>1.1502290976727301</v>
      </c>
      <c r="N34" s="1">
        <f t="shared" si="1"/>
        <v>0.20192123956839714</v>
      </c>
    </row>
    <row r="35" spans="1:14" x14ac:dyDescent="0.35">
      <c r="A35" s="4" t="s">
        <v>37</v>
      </c>
      <c r="B35" s="1">
        <v>0.44962432704253702</v>
      </c>
      <c r="C35" s="1">
        <v>1.84185455700222</v>
      </c>
      <c r="J35" s="4" t="s">
        <v>22</v>
      </c>
      <c r="K35" s="1">
        <v>4.7328876530793401E-2</v>
      </c>
      <c r="L35" s="1">
        <v>6.3512226103524902E-2</v>
      </c>
      <c r="M35" s="1">
        <f t="shared" ref="M35:M58" si="2">L35/K35</f>
        <v>1.3419339472848504</v>
      </c>
      <c r="N35" s="1">
        <f t="shared" ref="N35:N58" si="3">LOG(M35,2)</f>
        <v>0.42431366090484363</v>
      </c>
    </row>
    <row r="36" spans="1:14" x14ac:dyDescent="0.35">
      <c r="A36" s="4" t="s">
        <v>38</v>
      </c>
      <c r="B36" s="1">
        <v>0</v>
      </c>
      <c r="C36" s="1">
        <v>0</v>
      </c>
      <c r="J36" s="4" t="s">
        <v>47</v>
      </c>
      <c r="K36" s="1">
        <v>5.3244986097142497E-2</v>
      </c>
      <c r="L36" s="1">
        <v>7.6214671324229905E-2</v>
      </c>
      <c r="M36" s="1">
        <f t="shared" si="2"/>
        <v>1.4313962104371762</v>
      </c>
      <c r="N36" s="1">
        <f t="shared" si="3"/>
        <v>0.51742306529632764</v>
      </c>
    </row>
    <row r="37" spans="1:14" x14ac:dyDescent="0.35">
      <c r="A37" s="4" t="s">
        <v>39</v>
      </c>
      <c r="B37" s="1">
        <v>0</v>
      </c>
      <c r="C37" s="1">
        <v>0</v>
      </c>
      <c r="J37" s="4" t="s">
        <v>20</v>
      </c>
      <c r="K37" s="1">
        <v>1.7748328699047501E-2</v>
      </c>
      <c r="L37" s="1">
        <v>2.5404890441410002E-2</v>
      </c>
      <c r="M37" s="1">
        <f t="shared" si="2"/>
        <v>1.431396210437178</v>
      </c>
      <c r="N37" s="1">
        <f t="shared" si="3"/>
        <v>0.51742306529632942</v>
      </c>
    </row>
    <row r="38" spans="1:14" x14ac:dyDescent="0.35">
      <c r="A38" s="4" t="s">
        <v>40</v>
      </c>
      <c r="B38" s="1">
        <v>0</v>
      </c>
      <c r="C38" s="1">
        <v>0</v>
      </c>
      <c r="J38" s="4" t="s">
        <v>105</v>
      </c>
      <c r="K38" s="1">
        <v>8.8741643495237499E-2</v>
      </c>
      <c r="L38" s="1">
        <v>0.13337567481740201</v>
      </c>
      <c r="M38" s="1">
        <f t="shared" si="2"/>
        <v>1.5029660209590312</v>
      </c>
      <c r="N38" s="1">
        <f t="shared" si="3"/>
        <v>0.58781239318772183</v>
      </c>
    </row>
    <row r="39" spans="1:14" x14ac:dyDescent="0.35">
      <c r="A39" s="4" t="s">
        <v>41</v>
      </c>
      <c r="B39" s="1">
        <v>0</v>
      </c>
      <c r="C39" s="1">
        <v>6.35122261035249E-3</v>
      </c>
      <c r="J39" s="4" t="s">
        <v>27</v>
      </c>
      <c r="K39" s="1">
        <v>5.3244986097142497E-2</v>
      </c>
      <c r="L39" s="1">
        <v>8.2565893934582399E-2</v>
      </c>
      <c r="M39" s="1">
        <f t="shared" si="2"/>
        <v>1.5506792279736077</v>
      </c>
      <c r="N39" s="1">
        <f t="shared" si="3"/>
        <v>0.63290028271626364</v>
      </c>
    </row>
    <row r="40" spans="1:14" x14ac:dyDescent="0.35">
      <c r="A40" s="4" t="s">
        <v>42</v>
      </c>
      <c r="B40" s="1">
        <v>0.29580547831745801</v>
      </c>
      <c r="C40" s="1">
        <v>0.190536678310575</v>
      </c>
      <c r="J40" s="4" t="s">
        <v>82</v>
      </c>
      <c r="K40" s="1">
        <v>1.18322191326983E-2</v>
      </c>
      <c r="L40" s="1">
        <v>1.90536678310575E-2</v>
      </c>
      <c r="M40" s="1">
        <f t="shared" si="2"/>
        <v>1.6103207367418297</v>
      </c>
      <c r="N40" s="1">
        <f t="shared" si="3"/>
        <v>0.68734806673864579</v>
      </c>
    </row>
    <row r="41" spans="1:14" x14ac:dyDescent="0.35">
      <c r="A41" s="4" t="s">
        <v>43</v>
      </c>
      <c r="B41" s="1">
        <v>0.21889605395491901</v>
      </c>
      <c r="C41" s="1">
        <v>0.146078120038107</v>
      </c>
      <c r="J41" s="4" t="s">
        <v>17</v>
      </c>
      <c r="K41" s="1">
        <v>0.70401703839555096</v>
      </c>
      <c r="L41" s="1">
        <v>1.1559225150841499</v>
      </c>
      <c r="M41" s="1">
        <f t="shared" si="2"/>
        <v>1.64189565314852</v>
      </c>
      <c r="N41" s="1">
        <f t="shared" si="3"/>
        <v>0.71536244290823159</v>
      </c>
    </row>
    <row r="42" spans="1:14" x14ac:dyDescent="0.35">
      <c r="A42" s="4" t="s">
        <v>44</v>
      </c>
      <c r="B42" s="1">
        <v>0</v>
      </c>
      <c r="C42" s="1">
        <v>0</v>
      </c>
      <c r="J42" s="4" t="s">
        <v>99</v>
      </c>
      <c r="K42" s="1">
        <v>5.3244986097142497E-2</v>
      </c>
      <c r="L42" s="1">
        <v>9.5268339155287401E-2</v>
      </c>
      <c r="M42" s="1">
        <f t="shared" si="2"/>
        <v>1.7892452630464708</v>
      </c>
      <c r="N42" s="1">
        <f t="shared" si="3"/>
        <v>0.83935116018369038</v>
      </c>
    </row>
    <row r="43" spans="1:14" x14ac:dyDescent="0.35">
      <c r="A43" s="4" t="s">
        <v>45</v>
      </c>
      <c r="B43" s="1">
        <v>0</v>
      </c>
      <c r="C43" s="1">
        <v>6.35122261035249E-3</v>
      </c>
      <c r="J43" s="4" t="s">
        <v>89</v>
      </c>
      <c r="K43" s="1">
        <v>2.3664438265396701E-2</v>
      </c>
      <c r="L43" s="1">
        <v>4.4458558272467502E-2</v>
      </c>
      <c r="M43" s="1">
        <f t="shared" si="2"/>
        <v>1.8787075261987936</v>
      </c>
      <c r="N43" s="1">
        <f t="shared" si="3"/>
        <v>0.90974048807508778</v>
      </c>
    </row>
    <row r="44" spans="1:14" x14ac:dyDescent="0.35">
      <c r="A44" s="4" t="s">
        <v>46</v>
      </c>
      <c r="B44" s="1">
        <v>5.9161095663491699E-3</v>
      </c>
      <c r="C44" s="1">
        <v>0</v>
      </c>
      <c r="J44" s="4" t="s">
        <v>106</v>
      </c>
      <c r="K44" s="1">
        <v>4.1412766964444202E-2</v>
      </c>
      <c r="L44" s="1">
        <v>8.2565893934582399E-2</v>
      </c>
      <c r="M44" s="1">
        <f t="shared" si="2"/>
        <v>1.9937304359660653</v>
      </c>
      <c r="N44" s="1">
        <f t="shared" si="3"/>
        <v>0.99547036210097051</v>
      </c>
    </row>
    <row r="45" spans="1:14" x14ac:dyDescent="0.35">
      <c r="A45" s="4" t="s">
        <v>47</v>
      </c>
      <c r="B45" s="1">
        <v>5.3244986097142497E-2</v>
      </c>
      <c r="C45" s="1">
        <v>7.6214671324229905E-2</v>
      </c>
      <c r="J45" s="4" t="s">
        <v>32</v>
      </c>
      <c r="K45" s="1">
        <v>5.9161095663491699E-3</v>
      </c>
      <c r="L45" s="1">
        <v>1.2702445220705001E-2</v>
      </c>
      <c r="M45" s="1">
        <f t="shared" si="2"/>
        <v>2.147094315655766</v>
      </c>
      <c r="N45" s="1">
        <f t="shared" si="3"/>
        <v>1.1023855660174848</v>
      </c>
    </row>
    <row r="46" spans="1:14" x14ac:dyDescent="0.35">
      <c r="A46" s="4" t="s">
        <v>48</v>
      </c>
      <c r="B46" s="1">
        <v>5.9161095663491699E-3</v>
      </c>
      <c r="C46" s="1">
        <v>6.35122261035249E-3</v>
      </c>
      <c r="J46" s="4" t="s">
        <v>49</v>
      </c>
      <c r="K46" s="1">
        <v>5.9161095663491699E-3</v>
      </c>
      <c r="L46" s="1">
        <v>1.2702445220705001E-2</v>
      </c>
      <c r="M46" s="1">
        <f t="shared" si="2"/>
        <v>2.147094315655766</v>
      </c>
      <c r="N46" s="1">
        <f t="shared" si="3"/>
        <v>1.1023855660174848</v>
      </c>
    </row>
    <row r="47" spans="1:14" x14ac:dyDescent="0.35">
      <c r="A47" s="4" t="s">
        <v>49</v>
      </c>
      <c r="B47" s="1">
        <v>5.9161095663491699E-3</v>
      </c>
      <c r="C47" s="1">
        <v>1.2702445220705001E-2</v>
      </c>
      <c r="J47" s="4" t="s">
        <v>96</v>
      </c>
      <c r="K47" s="1">
        <v>1.7748328699047501E-2</v>
      </c>
      <c r="L47" s="1">
        <v>3.8107335662115001E-2</v>
      </c>
      <c r="M47" s="1">
        <f t="shared" si="2"/>
        <v>2.1470943156557669</v>
      </c>
      <c r="N47" s="1">
        <f t="shared" si="3"/>
        <v>1.1023855660174855</v>
      </c>
    </row>
    <row r="48" spans="1:14" x14ac:dyDescent="0.35">
      <c r="A48" s="4" t="s">
        <v>50</v>
      </c>
      <c r="B48" s="1">
        <v>0</v>
      </c>
      <c r="C48" s="1">
        <v>2.5404890441410002E-2</v>
      </c>
      <c r="J48" s="4" t="s">
        <v>57</v>
      </c>
      <c r="K48" s="1">
        <v>1.18322191326983E-2</v>
      </c>
      <c r="L48" s="1">
        <v>2.5404890441410002E-2</v>
      </c>
      <c r="M48" s="1">
        <f t="shared" si="2"/>
        <v>2.1470943156557731</v>
      </c>
      <c r="N48" s="1">
        <f t="shared" si="3"/>
        <v>1.1023855660174897</v>
      </c>
    </row>
    <row r="49" spans="1:14" x14ac:dyDescent="0.35">
      <c r="A49" s="4" t="s">
        <v>51</v>
      </c>
      <c r="B49" s="1">
        <v>2.9580547831745799E-2</v>
      </c>
      <c r="C49" s="1">
        <v>0.114322006986345</v>
      </c>
      <c r="J49" s="4" t="s">
        <v>16</v>
      </c>
      <c r="K49" s="1">
        <v>0.118322191326983</v>
      </c>
      <c r="L49" s="1">
        <v>0.26040012702445198</v>
      </c>
      <c r="M49" s="1">
        <f t="shared" si="2"/>
        <v>2.200771673547163</v>
      </c>
      <c r="N49" s="1">
        <f t="shared" si="3"/>
        <v>1.138009475748208</v>
      </c>
    </row>
    <row r="50" spans="1:14" x14ac:dyDescent="0.35">
      <c r="A50" s="4" t="s">
        <v>52</v>
      </c>
      <c r="B50" s="1">
        <v>3.5496657398095002E-2</v>
      </c>
      <c r="C50" s="1">
        <v>2.5404890441410002E-2</v>
      </c>
      <c r="J50" s="4" t="s">
        <v>59</v>
      </c>
      <c r="K50" s="1">
        <v>3.0941253032006202</v>
      </c>
      <c r="L50" s="1">
        <v>7.9390282629406199</v>
      </c>
      <c r="M50" s="1">
        <f t="shared" si="2"/>
        <v>2.5658392873515314</v>
      </c>
      <c r="N50" s="1">
        <f t="shared" si="3"/>
        <v>1.3594308093199898</v>
      </c>
    </row>
    <row r="51" spans="1:14" x14ac:dyDescent="0.35">
      <c r="A51" s="4" t="s">
        <v>53</v>
      </c>
      <c r="B51" s="1">
        <v>5.9161095663491699E-3</v>
      </c>
      <c r="C51" s="1">
        <v>0</v>
      </c>
      <c r="J51" s="4" t="s">
        <v>75</v>
      </c>
      <c r="K51" s="1">
        <v>5.9161095663491699E-3</v>
      </c>
      <c r="L51" s="1">
        <v>1.90536678310575E-2</v>
      </c>
      <c r="M51" s="1">
        <f t="shared" si="2"/>
        <v>3.2206414734836488</v>
      </c>
      <c r="N51" s="1">
        <f t="shared" si="3"/>
        <v>1.6873480667386411</v>
      </c>
    </row>
    <row r="52" spans="1:14" x14ac:dyDescent="0.35">
      <c r="A52" s="4" t="s">
        <v>54</v>
      </c>
      <c r="B52" s="1">
        <v>6.5077205229840895E-2</v>
      </c>
      <c r="C52" s="1">
        <v>1.2702445220705001E-2</v>
      </c>
      <c r="J52" s="4" t="s">
        <v>86</v>
      </c>
      <c r="K52" s="1">
        <v>3.5496657398095002E-2</v>
      </c>
      <c r="L52" s="1">
        <v>0.120673229596697</v>
      </c>
      <c r="M52" s="1">
        <f t="shared" si="2"/>
        <v>3.3995659997882832</v>
      </c>
      <c r="N52" s="1">
        <f t="shared" si="3"/>
        <v>1.7653505787399089</v>
      </c>
    </row>
    <row r="53" spans="1:14" x14ac:dyDescent="0.35">
      <c r="A53" s="4" t="s">
        <v>55</v>
      </c>
      <c r="B53" s="1">
        <v>0</v>
      </c>
      <c r="C53" s="1">
        <v>0</v>
      </c>
      <c r="J53" s="4" t="s">
        <v>51</v>
      </c>
      <c r="K53" s="1">
        <v>2.9580547831745799E-2</v>
      </c>
      <c r="L53" s="1">
        <v>0.114322006986345</v>
      </c>
      <c r="M53" s="1">
        <f t="shared" si="2"/>
        <v>3.8647697681803845</v>
      </c>
      <c r="N53" s="1">
        <f t="shared" si="3"/>
        <v>1.950382472572437</v>
      </c>
    </row>
    <row r="54" spans="1:14" x14ac:dyDescent="0.35">
      <c r="A54" s="4" t="s">
        <v>56</v>
      </c>
      <c r="B54" s="1">
        <v>3.0527125362361698</v>
      </c>
      <c r="C54" s="1">
        <v>1.2702445220705001</v>
      </c>
      <c r="J54" s="4" t="s">
        <v>37</v>
      </c>
      <c r="K54" s="1">
        <v>0.44962432704253702</v>
      </c>
      <c r="L54" s="1">
        <v>1.84185455700222</v>
      </c>
      <c r="M54" s="1">
        <f t="shared" si="2"/>
        <v>4.0964299443432255</v>
      </c>
      <c r="N54" s="1">
        <f t="shared" si="3"/>
        <v>2.0343671425888297</v>
      </c>
    </row>
    <row r="55" spans="1:14" x14ac:dyDescent="0.35">
      <c r="A55" s="4" t="s">
        <v>57</v>
      </c>
      <c r="B55" s="1">
        <v>1.18322191326983E-2</v>
      </c>
      <c r="C55" s="1">
        <v>2.5404890441410002E-2</v>
      </c>
      <c r="J55" s="4" t="s">
        <v>36</v>
      </c>
      <c r="K55" s="1">
        <v>8.2825533928888403E-2</v>
      </c>
      <c r="L55" s="1">
        <v>0.342966020959035</v>
      </c>
      <c r="M55" s="1">
        <f t="shared" si="2"/>
        <v>4.1408247516218326</v>
      </c>
      <c r="N55" s="1">
        <f t="shared" si="3"/>
        <v>2.0499181461233489</v>
      </c>
    </row>
    <row r="56" spans="1:14" x14ac:dyDescent="0.35">
      <c r="A56" s="4" t="s">
        <v>58</v>
      </c>
      <c r="B56" s="1">
        <v>5.9161095663491699E-3</v>
      </c>
      <c r="C56" s="1">
        <v>2.5404890441410002E-2</v>
      </c>
      <c r="J56" s="4" t="s">
        <v>58</v>
      </c>
      <c r="K56" s="1">
        <v>5.9161095663491699E-3</v>
      </c>
      <c r="L56" s="1">
        <v>2.5404890441410002E-2</v>
      </c>
      <c r="M56" s="1">
        <f t="shared" si="2"/>
        <v>4.2941886313115321</v>
      </c>
      <c r="N56" s="1">
        <f t="shared" si="3"/>
        <v>2.1023855660174853</v>
      </c>
    </row>
    <row r="57" spans="1:14" x14ac:dyDescent="0.35">
      <c r="A57" s="4" t="s">
        <v>59</v>
      </c>
      <c r="B57" s="1">
        <v>3.0941253032006202</v>
      </c>
      <c r="C57" s="1">
        <v>7.9390282629406199</v>
      </c>
      <c r="J57" s="4" t="s">
        <v>103</v>
      </c>
      <c r="K57" s="1">
        <v>1.18322191326983E-2</v>
      </c>
      <c r="L57" s="1">
        <v>6.3512226103524902E-2</v>
      </c>
      <c r="M57" s="1">
        <f t="shared" si="2"/>
        <v>5.3677357891394237</v>
      </c>
      <c r="N57" s="1">
        <f t="shared" si="3"/>
        <v>2.4243136609048497</v>
      </c>
    </row>
    <row r="58" spans="1:14" x14ac:dyDescent="0.35">
      <c r="A58" s="4" t="s">
        <v>60</v>
      </c>
      <c r="B58" s="1">
        <v>0</v>
      </c>
      <c r="C58" s="1">
        <v>1.2702445220705001E-2</v>
      </c>
      <c r="J58" s="5" t="s">
        <v>28</v>
      </c>
      <c r="K58" s="3">
        <v>2.3723599361060201</v>
      </c>
      <c r="L58" s="3">
        <v>16.151159098126399</v>
      </c>
      <c r="M58" s="3">
        <f t="shared" si="2"/>
        <v>6.8080559161005016</v>
      </c>
      <c r="N58" s="3">
        <f t="shared" si="3"/>
        <v>2.7672428862526681</v>
      </c>
    </row>
    <row r="59" spans="1:14" x14ac:dyDescent="0.35">
      <c r="A59" s="4" t="s">
        <v>61</v>
      </c>
      <c r="B59" s="1">
        <v>0</v>
      </c>
      <c r="C59" s="1">
        <v>0</v>
      </c>
    </row>
    <row r="60" spans="1:14" x14ac:dyDescent="0.35">
      <c r="A60" s="4" t="s">
        <v>62</v>
      </c>
      <c r="B60" s="1">
        <v>0</v>
      </c>
      <c r="C60" s="1">
        <v>1.2702445220705001E-2</v>
      </c>
    </row>
    <row r="61" spans="1:14" x14ac:dyDescent="0.35">
      <c r="A61" s="4" t="s">
        <v>63</v>
      </c>
      <c r="B61" s="1">
        <v>0.49103709400698098</v>
      </c>
      <c r="C61" s="1">
        <v>0.24769768180374699</v>
      </c>
    </row>
    <row r="62" spans="1:14" x14ac:dyDescent="0.35">
      <c r="A62" s="4" t="s">
        <v>64</v>
      </c>
      <c r="B62" s="1">
        <v>0</v>
      </c>
      <c r="C62" s="1">
        <v>0</v>
      </c>
    </row>
    <row r="63" spans="1:14" x14ac:dyDescent="0.35">
      <c r="A63" s="4" t="s">
        <v>65</v>
      </c>
      <c r="B63" s="1">
        <v>0</v>
      </c>
      <c r="C63" s="1">
        <v>0</v>
      </c>
    </row>
    <row r="64" spans="1:14" x14ac:dyDescent="0.35">
      <c r="A64" s="4" t="s">
        <v>66</v>
      </c>
      <c r="B64" s="1">
        <v>4.1412766964444202E-2</v>
      </c>
      <c r="C64" s="1">
        <v>1.2702445220705001E-2</v>
      </c>
    </row>
    <row r="65" spans="1:3" x14ac:dyDescent="0.35">
      <c r="A65" s="4" t="s">
        <v>67</v>
      </c>
      <c r="B65" s="1">
        <v>0.20706383482222099</v>
      </c>
      <c r="C65" s="1">
        <v>0.17783423308987001</v>
      </c>
    </row>
    <row r="66" spans="1:3" x14ac:dyDescent="0.35">
      <c r="A66" s="4" t="s">
        <v>68</v>
      </c>
      <c r="B66" s="1">
        <v>5.9161095663491703E-2</v>
      </c>
      <c r="C66" s="1">
        <v>2.5404890441410002E-2</v>
      </c>
    </row>
    <row r="67" spans="1:3" x14ac:dyDescent="0.35">
      <c r="A67" s="4" t="s">
        <v>69</v>
      </c>
      <c r="B67" s="1">
        <v>5.9161095663491699E-3</v>
      </c>
      <c r="C67" s="1">
        <v>0</v>
      </c>
    </row>
    <row r="68" spans="1:3" x14ac:dyDescent="0.35">
      <c r="A68" s="4" t="s">
        <v>70</v>
      </c>
      <c r="B68" s="1">
        <v>1.18322191326983E-2</v>
      </c>
      <c r="C68" s="1">
        <v>6.35122261035249E-3</v>
      </c>
    </row>
    <row r="69" spans="1:3" x14ac:dyDescent="0.35">
      <c r="A69" s="4" t="s">
        <v>71</v>
      </c>
      <c r="B69" s="1">
        <v>0</v>
      </c>
      <c r="C69" s="1">
        <v>6.35122261035249E-3</v>
      </c>
    </row>
    <row r="70" spans="1:3" x14ac:dyDescent="0.35">
      <c r="A70" s="4" t="s">
        <v>72</v>
      </c>
      <c r="B70" s="1">
        <v>1.18322191326983E-2</v>
      </c>
      <c r="C70" s="1">
        <v>0</v>
      </c>
    </row>
    <row r="71" spans="1:3" x14ac:dyDescent="0.35">
      <c r="A71" s="4" t="s">
        <v>73</v>
      </c>
      <c r="B71" s="1">
        <v>0</v>
      </c>
      <c r="C71" s="1">
        <v>6.35122261035249E-3</v>
      </c>
    </row>
    <row r="72" spans="1:3" x14ac:dyDescent="0.35">
      <c r="A72" s="4" t="s">
        <v>74</v>
      </c>
      <c r="B72" s="1">
        <v>0</v>
      </c>
      <c r="C72" s="1">
        <v>6.35122261035249E-3</v>
      </c>
    </row>
    <row r="73" spans="1:3" x14ac:dyDescent="0.35">
      <c r="A73" s="4" t="s">
        <v>75</v>
      </c>
      <c r="B73" s="1">
        <v>5.9161095663491699E-3</v>
      </c>
      <c r="C73" s="1">
        <v>1.90536678310575E-2</v>
      </c>
    </row>
    <row r="74" spans="1:3" x14ac:dyDescent="0.35">
      <c r="A74" s="4" t="s">
        <v>76</v>
      </c>
      <c r="B74" s="1">
        <v>5.3244986097142497E-2</v>
      </c>
      <c r="C74" s="1">
        <v>3.8107335662115001E-2</v>
      </c>
    </row>
    <row r="75" spans="1:3" x14ac:dyDescent="0.35">
      <c r="A75" s="4" t="s">
        <v>77</v>
      </c>
      <c r="B75" s="1">
        <v>0</v>
      </c>
      <c r="C75" s="1">
        <v>0</v>
      </c>
    </row>
    <row r="76" spans="1:3" x14ac:dyDescent="0.35">
      <c r="A76" s="4" t="s">
        <v>78</v>
      </c>
      <c r="B76" s="1">
        <v>3.5496657398095002E-2</v>
      </c>
      <c r="C76" s="1">
        <v>6.35122261035249E-3</v>
      </c>
    </row>
    <row r="77" spans="1:3" x14ac:dyDescent="0.35">
      <c r="A77" s="4" t="s">
        <v>79</v>
      </c>
      <c r="B77" s="1">
        <v>0</v>
      </c>
      <c r="C77" s="1">
        <v>0</v>
      </c>
    </row>
    <row r="78" spans="1:3" x14ac:dyDescent="0.35">
      <c r="A78" s="4" t="s">
        <v>80</v>
      </c>
      <c r="B78" s="1">
        <v>0</v>
      </c>
      <c r="C78" s="1">
        <v>0</v>
      </c>
    </row>
    <row r="79" spans="1:3" x14ac:dyDescent="0.35">
      <c r="A79" s="4" t="s">
        <v>81</v>
      </c>
      <c r="B79" s="1">
        <v>0</v>
      </c>
      <c r="C79" s="1">
        <v>0</v>
      </c>
    </row>
    <row r="80" spans="1:3" x14ac:dyDescent="0.35">
      <c r="A80" s="4" t="s">
        <v>82</v>
      </c>
      <c r="B80" s="1">
        <v>1.18322191326983E-2</v>
      </c>
      <c r="C80" s="1">
        <v>1.90536678310575E-2</v>
      </c>
    </row>
    <row r="81" spans="1:3" x14ac:dyDescent="0.35">
      <c r="A81" s="4" t="s">
        <v>83</v>
      </c>
      <c r="B81" s="1">
        <v>0</v>
      </c>
      <c r="C81" s="1">
        <v>0</v>
      </c>
    </row>
    <row r="82" spans="1:3" x14ac:dyDescent="0.35">
      <c r="A82" s="4" t="s">
        <v>84</v>
      </c>
      <c r="B82" s="1">
        <v>0</v>
      </c>
      <c r="C82" s="1">
        <v>0</v>
      </c>
    </row>
    <row r="83" spans="1:3" x14ac:dyDescent="0.35">
      <c r="A83" s="4" t="s">
        <v>85</v>
      </c>
      <c r="B83" s="1">
        <v>1.18322191326983E-2</v>
      </c>
      <c r="C83" s="1">
        <v>0</v>
      </c>
    </row>
    <row r="84" spans="1:3" x14ac:dyDescent="0.35">
      <c r="A84" s="4" t="s">
        <v>86</v>
      </c>
      <c r="B84" s="1">
        <v>3.5496657398095002E-2</v>
      </c>
      <c r="C84" s="1">
        <v>0.120673229596697</v>
      </c>
    </row>
    <row r="85" spans="1:3" x14ac:dyDescent="0.35">
      <c r="A85" s="4" t="s">
        <v>87</v>
      </c>
      <c r="B85" s="1">
        <v>0</v>
      </c>
      <c r="C85" s="1">
        <v>0</v>
      </c>
    </row>
    <row r="86" spans="1:3" x14ac:dyDescent="0.35">
      <c r="A86" s="4" t="s">
        <v>88</v>
      </c>
      <c r="B86" s="1">
        <v>0</v>
      </c>
      <c r="C86" s="1">
        <v>0</v>
      </c>
    </row>
    <row r="87" spans="1:3" x14ac:dyDescent="0.35">
      <c r="A87" s="4" t="s">
        <v>89</v>
      </c>
      <c r="B87" s="1">
        <v>2.3664438265396701E-2</v>
      </c>
      <c r="C87" s="1">
        <v>4.4458558272467502E-2</v>
      </c>
    </row>
    <row r="88" spans="1:3" x14ac:dyDescent="0.35">
      <c r="A88" s="4" t="s">
        <v>90</v>
      </c>
      <c r="B88" s="1">
        <v>0</v>
      </c>
      <c r="C88" s="1">
        <v>2.5404890441410002E-2</v>
      </c>
    </row>
    <row r="89" spans="1:3" x14ac:dyDescent="0.35">
      <c r="A89" s="4" t="s">
        <v>91</v>
      </c>
      <c r="B89" s="1">
        <v>0</v>
      </c>
      <c r="C89" s="1">
        <v>1.90536678310575E-2</v>
      </c>
    </row>
    <row r="90" spans="1:3" x14ac:dyDescent="0.35">
      <c r="A90" s="4" t="s">
        <v>92</v>
      </c>
      <c r="B90" s="1">
        <v>0</v>
      </c>
      <c r="C90" s="1">
        <v>0</v>
      </c>
    </row>
    <row r="91" spans="1:3" x14ac:dyDescent="0.35">
      <c r="A91" s="4" t="s">
        <v>93</v>
      </c>
      <c r="B91" s="1">
        <v>5.9161095663491699E-3</v>
      </c>
      <c r="C91" s="1">
        <v>6.35122261035249E-3</v>
      </c>
    </row>
    <row r="92" spans="1:3" x14ac:dyDescent="0.35">
      <c r="A92" s="4" t="s">
        <v>94</v>
      </c>
      <c r="B92" s="1">
        <v>0.14790273915872901</v>
      </c>
      <c r="C92" s="1">
        <v>0.146078120038107</v>
      </c>
    </row>
    <row r="93" spans="1:3" x14ac:dyDescent="0.35">
      <c r="A93" s="4" t="s">
        <v>95</v>
      </c>
      <c r="B93" s="1">
        <v>0</v>
      </c>
      <c r="C93" s="1">
        <v>6.35122261035249E-3</v>
      </c>
    </row>
    <row r="94" spans="1:3" x14ac:dyDescent="0.35">
      <c r="A94" s="4" t="s">
        <v>96</v>
      </c>
      <c r="B94" s="1">
        <v>1.7748328699047501E-2</v>
      </c>
      <c r="C94" s="1">
        <v>3.8107335662115001E-2</v>
      </c>
    </row>
    <row r="95" spans="1:3" x14ac:dyDescent="0.35">
      <c r="A95" s="4" t="s">
        <v>97</v>
      </c>
      <c r="B95" s="1">
        <v>0.10648997219428501</v>
      </c>
      <c r="C95" s="1">
        <v>0.10161956176564001</v>
      </c>
    </row>
    <row r="96" spans="1:3" x14ac:dyDescent="0.35">
      <c r="A96" s="4" t="s">
        <v>98</v>
      </c>
      <c r="B96" s="1">
        <v>0</v>
      </c>
      <c r="C96" s="1">
        <v>1.2702445220705001E-2</v>
      </c>
    </row>
    <row r="97" spans="1:3" x14ac:dyDescent="0.35">
      <c r="A97" s="4" t="s">
        <v>99</v>
      </c>
      <c r="B97" s="1">
        <v>5.3244986097142497E-2</v>
      </c>
      <c r="C97" s="1">
        <v>9.5268339155287401E-2</v>
      </c>
    </row>
    <row r="98" spans="1:3" x14ac:dyDescent="0.35">
      <c r="A98" s="4" t="s">
        <v>100</v>
      </c>
      <c r="B98" s="1">
        <v>1.18322191326983E-2</v>
      </c>
      <c r="C98" s="1">
        <v>0</v>
      </c>
    </row>
    <row r="99" spans="1:3" x14ac:dyDescent="0.35">
      <c r="A99" s="4" t="s">
        <v>101</v>
      </c>
      <c r="B99" s="1">
        <v>0</v>
      </c>
      <c r="C99" s="1">
        <v>0</v>
      </c>
    </row>
    <row r="100" spans="1:3" x14ac:dyDescent="0.35">
      <c r="A100" s="4" t="s">
        <v>102</v>
      </c>
      <c r="B100" s="1">
        <v>1.06489972194285</v>
      </c>
      <c r="C100" s="1">
        <v>0.67958081930771697</v>
      </c>
    </row>
    <row r="101" spans="1:3" x14ac:dyDescent="0.35">
      <c r="A101" s="4" t="s">
        <v>103</v>
      </c>
      <c r="B101" s="1">
        <v>1.18322191326983E-2</v>
      </c>
      <c r="C101" s="1">
        <v>6.3512226103524902E-2</v>
      </c>
    </row>
    <row r="102" spans="1:3" x14ac:dyDescent="0.35">
      <c r="A102" s="4" t="s">
        <v>104</v>
      </c>
      <c r="B102" s="1">
        <v>0.32538602614920398</v>
      </c>
      <c r="C102" s="1">
        <v>0.31120990790727199</v>
      </c>
    </row>
    <row r="103" spans="1:3" x14ac:dyDescent="0.35">
      <c r="A103" s="4" t="s">
        <v>105</v>
      </c>
      <c r="B103" s="1">
        <v>8.8741643495237499E-2</v>
      </c>
      <c r="C103" s="1">
        <v>0.13337567481740201</v>
      </c>
    </row>
    <row r="104" spans="1:3" x14ac:dyDescent="0.35">
      <c r="A104" s="4" t="s">
        <v>106</v>
      </c>
      <c r="B104" s="1">
        <v>4.1412766964444202E-2</v>
      </c>
      <c r="C104" s="1">
        <v>8.2565893934582399E-2</v>
      </c>
    </row>
    <row r="105" spans="1:3" x14ac:dyDescent="0.35">
      <c r="A105" s="4" t="s">
        <v>107</v>
      </c>
      <c r="B105" s="1">
        <v>6.8271904395669401</v>
      </c>
      <c r="C105" s="1">
        <v>5.7478564623690103</v>
      </c>
    </row>
    <row r="106" spans="1:3" x14ac:dyDescent="0.35">
      <c r="A106" s="4" t="s">
        <v>108</v>
      </c>
      <c r="B106" s="1">
        <v>0.10057386262793599</v>
      </c>
      <c r="C106" s="1">
        <v>5.0809780882819899E-2</v>
      </c>
    </row>
    <row r="107" spans="1:3" x14ac:dyDescent="0.35">
      <c r="A107" s="4" t="s">
        <v>109</v>
      </c>
      <c r="B107" s="1">
        <v>2.3664438265396701E-2</v>
      </c>
      <c r="C107" s="1">
        <v>0</v>
      </c>
    </row>
    <row r="108" spans="1:3" x14ac:dyDescent="0.35">
      <c r="A108" s="4" t="s">
        <v>110</v>
      </c>
      <c r="B108" s="1">
        <v>2.3664438265396701E-2</v>
      </c>
      <c r="C108" s="1">
        <v>6.35122261035249E-3</v>
      </c>
    </row>
    <row r="109" spans="1:3" x14ac:dyDescent="0.35">
      <c r="A109" s="4" t="s">
        <v>111</v>
      </c>
      <c r="B109" s="1">
        <v>2.1357155534520502</v>
      </c>
      <c r="C109" s="1">
        <v>1.65131787869165</v>
      </c>
    </row>
  </sheetData>
  <sortState xmlns:xlrd2="http://schemas.microsoft.com/office/spreadsheetml/2017/richdata2" ref="J3:N109">
    <sortCondition ref="N2"/>
  </sortState>
  <mergeCells count="4">
    <mergeCell ref="A1:C1"/>
    <mergeCell ref="D1:F1"/>
    <mergeCell ref="G1:I1"/>
    <mergeCell ref="J1:N1"/>
  </mergeCells>
  <conditionalFormatting sqref="A1">
    <cfRule type="duplicateValues" dxfId="1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09"/>
  <sheetViews>
    <sheetView workbookViewId="0">
      <selection activeCell="H18" sqref="H18"/>
    </sheetView>
  </sheetViews>
  <sheetFormatPr defaultRowHeight="14.5" x14ac:dyDescent="0.35"/>
  <cols>
    <col min="4" max="4" width="17.26953125" customWidth="1"/>
    <col min="7" max="7" width="11.7265625" customWidth="1"/>
    <col min="13" max="13" width="13.54296875" customWidth="1"/>
    <col min="14" max="14" width="16.54296875" customWidth="1"/>
    <col min="16" max="16" width="12.453125" customWidth="1"/>
  </cols>
  <sheetData>
    <row r="1" spans="1:17" ht="19.5" customHeight="1" x14ac:dyDescent="0.35">
      <c r="A1" s="8" t="s">
        <v>118</v>
      </c>
      <c r="B1" s="8"/>
      <c r="C1" s="8"/>
      <c r="D1" s="8" t="s">
        <v>123</v>
      </c>
      <c r="E1" s="8"/>
      <c r="F1" s="8"/>
      <c r="G1" s="8" t="s">
        <v>122</v>
      </c>
      <c r="H1" s="8"/>
      <c r="I1" s="9"/>
      <c r="J1" s="8" t="s">
        <v>119</v>
      </c>
      <c r="K1" s="8"/>
      <c r="L1" s="8"/>
      <c r="M1" s="8"/>
      <c r="N1" s="8"/>
    </row>
    <row r="2" spans="1:17" ht="19.5" customHeight="1" x14ac:dyDescent="0.35">
      <c r="A2" s="6" t="s">
        <v>0</v>
      </c>
      <c r="B2" s="6" t="s">
        <v>4</v>
      </c>
      <c r="C2" s="6" t="s">
        <v>3</v>
      </c>
      <c r="D2" s="6" t="s">
        <v>0</v>
      </c>
      <c r="E2" s="6" t="s">
        <v>4</v>
      </c>
      <c r="F2" s="6" t="s">
        <v>3</v>
      </c>
      <c r="G2" s="6" t="s">
        <v>0</v>
      </c>
      <c r="H2" s="6" t="s">
        <v>4</v>
      </c>
      <c r="I2" s="7" t="s">
        <v>3</v>
      </c>
      <c r="J2" s="6" t="s">
        <v>0</v>
      </c>
      <c r="K2" s="6" t="s">
        <v>4</v>
      </c>
      <c r="L2" s="6" t="s">
        <v>3</v>
      </c>
      <c r="M2" s="6" t="s">
        <v>112</v>
      </c>
      <c r="N2" s="6" t="s">
        <v>113</v>
      </c>
    </row>
    <row r="3" spans="1:17" x14ac:dyDescent="0.35">
      <c r="A3" s="4" t="s">
        <v>5</v>
      </c>
      <c r="B3" s="1">
        <v>0</v>
      </c>
      <c r="C3" s="1">
        <v>1.2702445220705001E-2</v>
      </c>
      <c r="D3" s="4" t="s">
        <v>8</v>
      </c>
      <c r="E3" s="1">
        <v>0</v>
      </c>
      <c r="F3" s="1">
        <v>6.35122261035249E-3</v>
      </c>
      <c r="G3" s="4" t="s">
        <v>101</v>
      </c>
      <c r="H3" s="1">
        <v>6.1977068484660698E-3</v>
      </c>
      <c r="I3" s="2">
        <v>0</v>
      </c>
      <c r="J3" s="5" t="s">
        <v>54</v>
      </c>
      <c r="K3" s="3">
        <v>4.9581654787728503E-2</v>
      </c>
      <c r="L3" s="3">
        <v>1.2702445220705001E-2</v>
      </c>
      <c r="M3" s="3">
        <f t="shared" ref="M3:M47" si="0">L3/K3</f>
        <v>0.25619244204509417</v>
      </c>
      <c r="N3" s="3">
        <f t="shared" ref="N3:N47" si="1">LOG(M3,2)</f>
        <v>-1.9647001796484651</v>
      </c>
    </row>
    <row r="4" spans="1:17" x14ac:dyDescent="0.35">
      <c r="A4" s="4" t="s">
        <v>6</v>
      </c>
      <c r="B4" s="1">
        <v>0</v>
      </c>
      <c r="C4" s="1">
        <v>0</v>
      </c>
      <c r="D4" s="4" t="s">
        <v>31</v>
      </c>
      <c r="E4" s="1">
        <v>0</v>
      </c>
      <c r="F4" s="1">
        <v>6.35122261035249E-3</v>
      </c>
      <c r="G4" s="4" t="s">
        <v>100</v>
      </c>
      <c r="H4" s="1">
        <v>4.9581654787728503E-2</v>
      </c>
      <c r="I4" s="2">
        <v>0</v>
      </c>
      <c r="J4" s="5" t="s">
        <v>97</v>
      </c>
      <c r="K4" s="3">
        <v>0.38425782460489599</v>
      </c>
      <c r="L4" s="3">
        <v>0.10161956176564001</v>
      </c>
      <c r="M4" s="3">
        <f t="shared" si="0"/>
        <v>0.26445671436912943</v>
      </c>
      <c r="N4" s="3">
        <f t="shared" si="1"/>
        <v>-1.9188964900353402</v>
      </c>
      <c r="P4" s="1" t="s">
        <v>114</v>
      </c>
      <c r="Q4" s="1">
        <v>1.5899467195606294</v>
      </c>
    </row>
    <row r="5" spans="1:17" x14ac:dyDescent="0.35">
      <c r="A5" s="4" t="s">
        <v>7</v>
      </c>
      <c r="B5" s="1">
        <v>0</v>
      </c>
      <c r="C5" s="1">
        <v>0</v>
      </c>
      <c r="D5" s="4" t="s">
        <v>45</v>
      </c>
      <c r="E5" s="1">
        <v>0</v>
      </c>
      <c r="F5" s="1">
        <v>6.35122261035249E-3</v>
      </c>
      <c r="J5" s="4" t="s">
        <v>41</v>
      </c>
      <c r="K5" s="1">
        <v>1.23954136969321E-2</v>
      </c>
      <c r="L5" s="1">
        <v>6.35122261035249E-3</v>
      </c>
      <c r="M5" s="1">
        <f t="shared" si="0"/>
        <v>0.51238488409018856</v>
      </c>
      <c r="N5" s="1">
        <f t="shared" si="1"/>
        <v>-0.96470017964846433</v>
      </c>
      <c r="P5" s="1" t="s">
        <v>115</v>
      </c>
      <c r="Q5" s="1">
        <v>1.6519998485067195</v>
      </c>
    </row>
    <row r="6" spans="1:17" x14ac:dyDescent="0.35">
      <c r="A6" s="4" t="s">
        <v>8</v>
      </c>
      <c r="B6" s="1">
        <v>0</v>
      </c>
      <c r="C6" s="1">
        <v>6.35122261035249E-3</v>
      </c>
      <c r="D6" s="4" t="s">
        <v>48</v>
      </c>
      <c r="E6" s="1">
        <v>0</v>
      </c>
      <c r="F6" s="1">
        <v>6.35122261035249E-3</v>
      </c>
      <c r="J6" s="4" t="s">
        <v>58</v>
      </c>
      <c r="K6" s="1">
        <v>3.71862410907964E-2</v>
      </c>
      <c r="L6" s="1">
        <v>2.5404890441410002E-2</v>
      </c>
      <c r="M6" s="1">
        <f t="shared" si="0"/>
        <v>0.68317984545358401</v>
      </c>
      <c r="N6" s="1">
        <f t="shared" si="1"/>
        <v>-0.54966268036962207</v>
      </c>
      <c r="P6" s="1" t="s">
        <v>116</v>
      </c>
      <c r="Q6" s="1">
        <f>Q4+2*Q5</f>
        <v>4.8939464165740683</v>
      </c>
    </row>
    <row r="7" spans="1:17" x14ac:dyDescent="0.35">
      <c r="A7" s="4" t="s">
        <v>9</v>
      </c>
      <c r="B7" s="1">
        <v>0</v>
      </c>
      <c r="C7" s="1">
        <v>0</v>
      </c>
      <c r="D7" s="4" t="s">
        <v>70</v>
      </c>
      <c r="E7" s="1">
        <v>0</v>
      </c>
      <c r="F7" s="1">
        <v>6.35122261035249E-3</v>
      </c>
      <c r="J7" s="4" t="s">
        <v>104</v>
      </c>
      <c r="K7" s="1">
        <v>0.39665323830182803</v>
      </c>
      <c r="L7" s="1">
        <v>0.31120990790727199</v>
      </c>
      <c r="M7" s="1">
        <f t="shared" si="0"/>
        <v>0.78458935376309957</v>
      </c>
      <c r="N7" s="1">
        <f t="shared" si="1"/>
        <v>-0.3499903355332592</v>
      </c>
      <c r="P7" s="1" t="s">
        <v>117</v>
      </c>
      <c r="Q7" s="1">
        <f>Q4-2*Q5</f>
        <v>-1.7140529774528097</v>
      </c>
    </row>
    <row r="8" spans="1:17" x14ac:dyDescent="0.35">
      <c r="A8" s="4" t="s">
        <v>10</v>
      </c>
      <c r="B8" s="1">
        <v>6.1977068484660698E-3</v>
      </c>
      <c r="C8" s="1">
        <v>5.0809780882819899E-2</v>
      </c>
      <c r="D8" s="4" t="s">
        <v>71</v>
      </c>
      <c r="E8" s="1">
        <v>0</v>
      </c>
      <c r="F8" s="1">
        <v>6.35122261035249E-3</v>
      </c>
      <c r="J8" s="4" t="s">
        <v>52</v>
      </c>
      <c r="K8" s="1">
        <v>3.09885342423303E-2</v>
      </c>
      <c r="L8" s="1">
        <v>2.5404890441410002E-2</v>
      </c>
      <c r="M8" s="1">
        <f t="shared" si="0"/>
        <v>0.81981581454430175</v>
      </c>
      <c r="N8" s="1">
        <f t="shared" si="1"/>
        <v>-0.28662827453582662</v>
      </c>
    </row>
    <row r="9" spans="1:17" x14ac:dyDescent="0.35">
      <c r="A9" s="4" t="s">
        <v>11</v>
      </c>
      <c r="B9" s="1">
        <v>0</v>
      </c>
      <c r="C9" s="1">
        <v>0</v>
      </c>
      <c r="D9" s="4" t="s">
        <v>73</v>
      </c>
      <c r="E9" s="1">
        <v>0</v>
      </c>
      <c r="F9" s="1">
        <v>6.35122261035249E-3</v>
      </c>
      <c r="J9" s="4" t="s">
        <v>18</v>
      </c>
      <c r="K9" s="1">
        <v>6.1977068484660698E-3</v>
      </c>
      <c r="L9" s="1">
        <v>6.35122261035249E-3</v>
      </c>
      <c r="M9" s="1">
        <f t="shared" si="0"/>
        <v>1.0247697681803738</v>
      </c>
      <c r="N9" s="1">
        <f t="shared" si="1"/>
        <v>3.5299820351530974E-2</v>
      </c>
    </row>
    <row r="10" spans="1:17" x14ac:dyDescent="0.35">
      <c r="A10" s="4" t="s">
        <v>12</v>
      </c>
      <c r="B10" s="1">
        <v>0</v>
      </c>
      <c r="C10" s="1">
        <v>0</v>
      </c>
      <c r="D10" s="4" t="s">
        <v>74</v>
      </c>
      <c r="E10" s="1">
        <v>0</v>
      </c>
      <c r="F10" s="1">
        <v>6.35122261035249E-3</v>
      </c>
      <c r="J10" s="4" t="s">
        <v>105</v>
      </c>
      <c r="K10" s="1">
        <v>0.123954136969321</v>
      </c>
      <c r="L10" s="1">
        <v>0.13337567481740201</v>
      </c>
      <c r="M10" s="1">
        <f t="shared" si="0"/>
        <v>1.0760082565893936</v>
      </c>
      <c r="N10" s="1">
        <f t="shared" si="1"/>
        <v>0.10568914824293039</v>
      </c>
    </row>
    <row r="11" spans="1:17" x14ac:dyDescent="0.35">
      <c r="A11" s="4" t="s">
        <v>13</v>
      </c>
      <c r="B11" s="1">
        <v>6.1977068484660698E-3</v>
      </c>
      <c r="C11" s="1">
        <v>1.2702445220705001E-2</v>
      </c>
      <c r="D11" s="4" t="s">
        <v>78</v>
      </c>
      <c r="E11" s="1">
        <v>0</v>
      </c>
      <c r="F11" s="1">
        <v>6.35122261035249E-3</v>
      </c>
      <c r="J11" s="4" t="s">
        <v>47</v>
      </c>
      <c r="K11" s="1">
        <v>6.81747753331267E-2</v>
      </c>
      <c r="L11" s="1">
        <v>7.6214671324229905E-2</v>
      </c>
      <c r="M11" s="1">
        <f t="shared" si="0"/>
        <v>1.117930656196773</v>
      </c>
      <c r="N11" s="1">
        <f t="shared" si="1"/>
        <v>0.16083070243539196</v>
      </c>
    </row>
    <row r="12" spans="1:17" x14ac:dyDescent="0.35">
      <c r="A12" s="4" t="s">
        <v>14</v>
      </c>
      <c r="B12" s="1">
        <v>0</v>
      </c>
      <c r="C12" s="1">
        <v>1.90536678310575E-2</v>
      </c>
      <c r="D12" s="4" t="s">
        <v>93</v>
      </c>
      <c r="E12" s="1">
        <v>0</v>
      </c>
      <c r="F12" s="1">
        <v>6.35122261035249E-3</v>
      </c>
      <c r="J12" s="4" t="s">
        <v>102</v>
      </c>
      <c r="K12" s="1">
        <v>0.52680508211961596</v>
      </c>
      <c r="L12" s="1">
        <v>0.67958081930771697</v>
      </c>
      <c r="M12" s="1">
        <f t="shared" si="0"/>
        <v>1.2900042964152951</v>
      </c>
      <c r="N12" s="1">
        <f t="shared" si="1"/>
        <v>0.3673758706149774</v>
      </c>
    </row>
    <row r="13" spans="1:17" x14ac:dyDescent="0.35">
      <c r="A13" s="4" t="s">
        <v>15</v>
      </c>
      <c r="B13" s="1">
        <v>0</v>
      </c>
      <c r="C13" s="1">
        <v>0</v>
      </c>
      <c r="D13" s="4" t="s">
        <v>95</v>
      </c>
      <c r="E13" s="1">
        <v>0</v>
      </c>
      <c r="F13" s="1">
        <v>6.35122261035249E-3</v>
      </c>
      <c r="J13" s="4" t="s">
        <v>59</v>
      </c>
      <c r="K13" s="1">
        <v>5.2742485280446196</v>
      </c>
      <c r="L13" s="1">
        <v>7.9390282629406199</v>
      </c>
      <c r="M13" s="1">
        <f t="shared" si="0"/>
        <v>1.505243490276698</v>
      </c>
      <c r="N13" s="1">
        <f t="shared" si="1"/>
        <v>0.58999687821502089</v>
      </c>
    </row>
    <row r="14" spans="1:17" x14ac:dyDescent="0.35">
      <c r="A14" s="4" t="s">
        <v>16</v>
      </c>
      <c r="B14" s="1">
        <v>9.9163309575457104E-2</v>
      </c>
      <c r="C14" s="1">
        <v>0.26040012702445198</v>
      </c>
      <c r="D14" s="4" t="s">
        <v>110</v>
      </c>
      <c r="E14" s="1">
        <v>0</v>
      </c>
      <c r="F14" s="1">
        <v>6.35122261035249E-3</v>
      </c>
      <c r="J14" s="4" t="s">
        <v>82</v>
      </c>
      <c r="K14" s="1">
        <v>1.23954136969321E-2</v>
      </c>
      <c r="L14" s="1">
        <v>1.90536678310575E-2</v>
      </c>
      <c r="M14" s="1">
        <f t="shared" si="0"/>
        <v>1.5371546522705681</v>
      </c>
      <c r="N14" s="1">
        <f t="shared" si="1"/>
        <v>0.62026232107269419</v>
      </c>
    </row>
    <row r="15" spans="1:17" x14ac:dyDescent="0.35">
      <c r="A15" s="4" t="s">
        <v>17</v>
      </c>
      <c r="B15" s="1">
        <v>0.254105980787109</v>
      </c>
      <c r="C15" s="1">
        <v>1.1559225150841499</v>
      </c>
      <c r="D15" s="4" t="s">
        <v>5</v>
      </c>
      <c r="E15" s="1">
        <v>0</v>
      </c>
      <c r="F15" s="1">
        <v>1.2702445220705001E-2</v>
      </c>
      <c r="J15" s="4" t="s">
        <v>56</v>
      </c>
      <c r="K15" s="1">
        <v>0.75612023551286001</v>
      </c>
      <c r="L15" s="1">
        <v>1.2702445220705001</v>
      </c>
      <c r="M15" s="1">
        <f t="shared" si="0"/>
        <v>1.6799504396399612</v>
      </c>
      <c r="N15" s="1">
        <f t="shared" si="1"/>
        <v>0.74841867256337302</v>
      </c>
    </row>
    <row r="16" spans="1:17" x14ac:dyDescent="0.35">
      <c r="A16" s="4" t="s">
        <v>18</v>
      </c>
      <c r="B16" s="1">
        <v>6.1977068484660698E-3</v>
      </c>
      <c r="C16" s="1">
        <v>6.35122261035249E-3</v>
      </c>
      <c r="D16" s="4" t="s">
        <v>21</v>
      </c>
      <c r="E16" s="1">
        <v>0</v>
      </c>
      <c r="F16" s="1">
        <v>1.2702445220705001E-2</v>
      </c>
      <c r="J16" s="4" t="s">
        <v>106</v>
      </c>
      <c r="K16" s="1">
        <v>4.33839479392625E-2</v>
      </c>
      <c r="L16" s="1">
        <v>8.2565893934582399E-2</v>
      </c>
      <c r="M16" s="1">
        <f t="shared" si="0"/>
        <v>1.9031438551921231</v>
      </c>
      <c r="N16" s="1">
        <f t="shared" si="1"/>
        <v>0.92838461643501946</v>
      </c>
    </row>
    <row r="17" spans="1:14" x14ac:dyDescent="0.35">
      <c r="A17" s="4" t="s">
        <v>19</v>
      </c>
      <c r="B17" s="1">
        <v>0</v>
      </c>
      <c r="C17" s="1">
        <v>0</v>
      </c>
      <c r="D17" s="4" t="s">
        <v>32</v>
      </c>
      <c r="E17" s="1">
        <v>0</v>
      </c>
      <c r="F17" s="1">
        <v>1.2702445220705001E-2</v>
      </c>
      <c r="J17" s="4" t="s">
        <v>13</v>
      </c>
      <c r="K17" s="1">
        <v>6.1977068484660698E-3</v>
      </c>
      <c r="L17" s="1">
        <v>1.2702445220705001E-2</v>
      </c>
      <c r="M17" s="1">
        <f t="shared" si="0"/>
        <v>2.0495395363607511</v>
      </c>
      <c r="N17" s="1">
        <f t="shared" si="1"/>
        <v>1.0352998203515336</v>
      </c>
    </row>
    <row r="18" spans="1:14" x14ac:dyDescent="0.35">
      <c r="A18" s="4" t="s">
        <v>20</v>
      </c>
      <c r="B18" s="1">
        <v>6.1977068484660698E-3</v>
      </c>
      <c r="C18" s="1">
        <v>2.5404890441410002E-2</v>
      </c>
      <c r="D18" s="4" t="s">
        <v>49</v>
      </c>
      <c r="E18" s="1">
        <v>0</v>
      </c>
      <c r="F18" s="1">
        <v>1.2702445220705001E-2</v>
      </c>
      <c r="J18" s="4" t="s">
        <v>96</v>
      </c>
      <c r="K18" s="1">
        <v>1.85931205453982E-2</v>
      </c>
      <c r="L18" s="1">
        <v>3.8107335662115001E-2</v>
      </c>
      <c r="M18" s="1">
        <f t="shared" si="0"/>
        <v>2.049539536360752</v>
      </c>
      <c r="N18" s="1">
        <f t="shared" si="1"/>
        <v>1.035299820351534</v>
      </c>
    </row>
    <row r="19" spans="1:14" x14ac:dyDescent="0.35">
      <c r="A19" s="4" t="s">
        <v>21</v>
      </c>
      <c r="B19" s="1">
        <v>0</v>
      </c>
      <c r="C19" s="1">
        <v>1.2702445220705001E-2</v>
      </c>
      <c r="D19" s="4" t="s">
        <v>60</v>
      </c>
      <c r="E19" s="1">
        <v>0</v>
      </c>
      <c r="F19" s="1">
        <v>1.2702445220705001E-2</v>
      </c>
      <c r="J19" s="4" t="s">
        <v>90</v>
      </c>
      <c r="K19" s="1">
        <v>1.23954136969321E-2</v>
      </c>
      <c r="L19" s="1">
        <v>2.5404890441410002E-2</v>
      </c>
      <c r="M19" s="1">
        <f t="shared" si="0"/>
        <v>2.0495395363607578</v>
      </c>
      <c r="N19" s="1">
        <f t="shared" si="1"/>
        <v>1.0352998203515382</v>
      </c>
    </row>
    <row r="20" spans="1:14" x14ac:dyDescent="0.35">
      <c r="A20" s="4" t="s">
        <v>22</v>
      </c>
      <c r="B20" s="1">
        <v>0</v>
      </c>
      <c r="C20" s="1">
        <v>6.3512226103524902E-2</v>
      </c>
      <c r="D20" s="4" t="s">
        <v>62</v>
      </c>
      <c r="E20" s="1">
        <v>0</v>
      </c>
      <c r="F20" s="1">
        <v>1.2702445220705001E-2</v>
      </c>
      <c r="J20" s="4" t="s">
        <v>35</v>
      </c>
      <c r="K20" s="1">
        <v>2.3241400681747799</v>
      </c>
      <c r="L20" s="1">
        <v>4.8142267386471902</v>
      </c>
      <c r="M20" s="1">
        <f t="shared" si="0"/>
        <v>2.0714012914152602</v>
      </c>
      <c r="N20" s="1">
        <f t="shared" si="1"/>
        <v>1.0506070731393782</v>
      </c>
    </row>
    <row r="21" spans="1:14" x14ac:dyDescent="0.35">
      <c r="A21" s="4" t="s">
        <v>23</v>
      </c>
      <c r="B21" s="1">
        <v>0</v>
      </c>
      <c r="C21" s="1">
        <v>1.90536678310575E-2</v>
      </c>
      <c r="D21" s="4" t="s">
        <v>66</v>
      </c>
      <c r="E21" s="1">
        <v>0</v>
      </c>
      <c r="F21" s="1">
        <v>1.2702445220705001E-2</v>
      </c>
      <c r="J21" s="4" t="s">
        <v>94</v>
      </c>
      <c r="K21" s="1">
        <v>6.81747753331267E-2</v>
      </c>
      <c r="L21" s="1">
        <v>0.146078120038107</v>
      </c>
      <c r="M21" s="1">
        <f t="shared" si="0"/>
        <v>2.1427004243771437</v>
      </c>
      <c r="N21" s="1">
        <f t="shared" si="1"/>
        <v>1.0994301577712455</v>
      </c>
    </row>
    <row r="22" spans="1:14" x14ac:dyDescent="0.35">
      <c r="A22" s="4" t="s">
        <v>24</v>
      </c>
      <c r="B22" s="1">
        <v>6.1977068484660698E-3</v>
      </c>
      <c r="C22" s="1">
        <v>2.5404890441410002E-2</v>
      </c>
      <c r="D22" s="4" t="s">
        <v>98</v>
      </c>
      <c r="E22" s="1">
        <v>0</v>
      </c>
      <c r="F22" s="1">
        <v>1.2702445220705001E-2</v>
      </c>
      <c r="J22" s="4" t="s">
        <v>89</v>
      </c>
      <c r="K22" s="1">
        <v>1.85931205453982E-2</v>
      </c>
      <c r="L22" s="1">
        <v>4.4458558272467502E-2</v>
      </c>
      <c r="M22" s="1">
        <f t="shared" si="0"/>
        <v>2.3911294590875443</v>
      </c>
      <c r="N22" s="1">
        <f t="shared" si="1"/>
        <v>1.2576922416879821</v>
      </c>
    </row>
    <row r="23" spans="1:14" x14ac:dyDescent="0.35">
      <c r="A23" s="4" t="s">
        <v>25</v>
      </c>
      <c r="B23" s="1">
        <v>0</v>
      </c>
      <c r="C23" s="1">
        <v>0</v>
      </c>
      <c r="D23" s="4" t="s">
        <v>14</v>
      </c>
      <c r="E23" s="1">
        <v>0</v>
      </c>
      <c r="F23" s="1">
        <v>1.90536678310575E-2</v>
      </c>
      <c r="J23" s="4" t="s">
        <v>16</v>
      </c>
      <c r="K23" s="1">
        <v>9.9163309575457104E-2</v>
      </c>
      <c r="L23" s="1">
        <v>0.26040012702445198</v>
      </c>
      <c r="M23" s="1">
        <f t="shared" si="0"/>
        <v>2.6259725309622075</v>
      </c>
      <c r="N23" s="1">
        <f t="shared" si="1"/>
        <v>1.3928518249696145</v>
      </c>
    </row>
    <row r="24" spans="1:14" x14ac:dyDescent="0.35">
      <c r="A24" s="4" t="s">
        <v>26</v>
      </c>
      <c r="B24" s="1">
        <v>6.1977068484660698E-3</v>
      </c>
      <c r="C24" s="1">
        <v>8.2565893934582399E-2</v>
      </c>
      <c r="D24" s="4" t="s">
        <v>23</v>
      </c>
      <c r="E24" s="1">
        <v>0</v>
      </c>
      <c r="F24" s="1">
        <v>1.90536678310575E-2</v>
      </c>
      <c r="J24" s="4" t="s">
        <v>42</v>
      </c>
      <c r="K24" s="1">
        <v>6.8174775333126769E-2</v>
      </c>
      <c r="L24" s="1">
        <v>0.190536678310575</v>
      </c>
      <c r="M24" s="1">
        <f t="shared" si="0"/>
        <v>2.7948266404919333</v>
      </c>
      <c r="N24" s="1">
        <f t="shared" si="1"/>
        <v>1.482758797322755</v>
      </c>
    </row>
    <row r="25" spans="1:14" x14ac:dyDescent="0.35">
      <c r="A25" s="4" t="s">
        <v>27</v>
      </c>
      <c r="B25" s="1">
        <v>1.23954136969321E-2</v>
      </c>
      <c r="C25" s="1">
        <v>8.2565893934582399E-2</v>
      </c>
      <c r="D25" s="4" t="s">
        <v>29</v>
      </c>
      <c r="E25" s="1">
        <v>0</v>
      </c>
      <c r="F25" s="1">
        <v>1.90536678310575E-2</v>
      </c>
      <c r="J25" s="4" t="s">
        <v>75</v>
      </c>
      <c r="K25" s="1">
        <v>6.1977068484660698E-3</v>
      </c>
      <c r="L25" s="1">
        <v>1.90536678310575E-2</v>
      </c>
      <c r="M25" s="1">
        <f t="shared" si="0"/>
        <v>3.0743093045411265</v>
      </c>
      <c r="N25" s="1">
        <f t="shared" si="1"/>
        <v>1.6202623210726896</v>
      </c>
    </row>
    <row r="26" spans="1:14" x14ac:dyDescent="0.35">
      <c r="A26" s="4" t="s">
        <v>28</v>
      </c>
      <c r="B26" s="1">
        <v>0.14874496436318599</v>
      </c>
      <c r="C26" s="1">
        <v>16.151159098126399</v>
      </c>
      <c r="D26" s="4" t="s">
        <v>57</v>
      </c>
      <c r="E26" s="1">
        <v>0</v>
      </c>
      <c r="F26" s="1">
        <v>2.5404890441410002E-2</v>
      </c>
      <c r="J26" s="4" t="s">
        <v>91</v>
      </c>
      <c r="K26" s="1">
        <v>6.1977068484660698E-3</v>
      </c>
      <c r="L26" s="1">
        <v>1.90536678310575E-2</v>
      </c>
      <c r="M26" s="1">
        <f t="shared" si="0"/>
        <v>3.0743093045411265</v>
      </c>
      <c r="N26" s="1">
        <f t="shared" si="1"/>
        <v>1.6202623210726896</v>
      </c>
    </row>
    <row r="27" spans="1:14" x14ac:dyDescent="0.35">
      <c r="A27" s="4" t="s">
        <v>29</v>
      </c>
      <c r="B27" s="1">
        <v>0</v>
      </c>
      <c r="C27" s="1">
        <v>1.90536678310575E-2</v>
      </c>
      <c r="D27" s="4" t="s">
        <v>33</v>
      </c>
      <c r="E27" s="1">
        <v>0</v>
      </c>
      <c r="F27" s="1">
        <v>3.8107335662115001E-2</v>
      </c>
      <c r="J27" s="4" t="s">
        <v>99</v>
      </c>
      <c r="K27" s="1">
        <v>2.47908273938643E-2</v>
      </c>
      <c r="L27" s="1">
        <v>9.5268339155287401E-2</v>
      </c>
      <c r="M27" s="1">
        <f t="shared" si="0"/>
        <v>3.8428866306764009</v>
      </c>
      <c r="N27" s="1">
        <f t="shared" si="1"/>
        <v>1.9421904159600494</v>
      </c>
    </row>
    <row r="28" spans="1:14" x14ac:dyDescent="0.35">
      <c r="A28" s="4" t="s">
        <v>30</v>
      </c>
      <c r="B28" s="1">
        <v>0</v>
      </c>
      <c r="C28" s="1">
        <v>0</v>
      </c>
      <c r="D28" s="4" t="s">
        <v>22</v>
      </c>
      <c r="E28" s="1">
        <v>0</v>
      </c>
      <c r="F28" s="1">
        <v>6.3512226103524902E-2</v>
      </c>
      <c r="J28" s="4" t="s">
        <v>86</v>
      </c>
      <c r="K28" s="1">
        <v>3.09885342423303E-2</v>
      </c>
      <c r="L28" s="1">
        <v>0.120673229596697</v>
      </c>
      <c r="M28" s="1">
        <f t="shared" si="0"/>
        <v>3.8941251190854169</v>
      </c>
      <c r="N28" s="1">
        <f t="shared" si="1"/>
        <v>1.9612992389077528</v>
      </c>
    </row>
    <row r="29" spans="1:14" x14ac:dyDescent="0.35">
      <c r="A29" s="4" t="s">
        <v>31</v>
      </c>
      <c r="B29" s="1">
        <v>0</v>
      </c>
      <c r="C29" s="1">
        <v>6.35122261035249E-3</v>
      </c>
      <c r="D29" s="4" t="s">
        <v>51</v>
      </c>
      <c r="E29" s="1">
        <v>0</v>
      </c>
      <c r="F29" s="1">
        <v>0.114322006986345</v>
      </c>
      <c r="J29" s="4" t="s">
        <v>43</v>
      </c>
      <c r="K29" s="1">
        <v>3.71862410907964E-2</v>
      </c>
      <c r="L29" s="1">
        <v>0.146078120038107</v>
      </c>
      <c r="M29" s="1">
        <f t="shared" si="0"/>
        <v>3.9282841113580944</v>
      </c>
      <c r="N29" s="1">
        <f t="shared" si="1"/>
        <v>1.9738992756873859</v>
      </c>
    </row>
    <row r="30" spans="1:14" x14ac:dyDescent="0.35">
      <c r="A30" s="4" t="s">
        <v>32</v>
      </c>
      <c r="B30" s="1">
        <v>0</v>
      </c>
      <c r="C30" s="1">
        <v>1.2702445220705001E-2</v>
      </c>
      <c r="D30" s="4" t="s">
        <v>63</v>
      </c>
      <c r="E30" s="1">
        <v>0</v>
      </c>
      <c r="F30" s="1">
        <v>0.24769768180374699</v>
      </c>
      <c r="J30" s="4" t="s">
        <v>107</v>
      </c>
      <c r="K30" s="1">
        <v>1.4502634025410599</v>
      </c>
      <c r="L30" s="1">
        <v>5.7478564623690103</v>
      </c>
      <c r="M30" s="1">
        <f t="shared" si="0"/>
        <v>3.9633189752275202</v>
      </c>
      <c r="N30" s="1">
        <f t="shared" si="1"/>
        <v>1.9867090827386964</v>
      </c>
    </row>
    <row r="31" spans="1:14" x14ac:dyDescent="0.35">
      <c r="A31" s="4" t="s">
        <v>33</v>
      </c>
      <c r="B31" s="1">
        <v>0</v>
      </c>
      <c r="C31" s="1">
        <v>3.8107335662115001E-2</v>
      </c>
      <c r="J31" s="4" t="s">
        <v>20</v>
      </c>
      <c r="K31" s="1">
        <v>6.1977068484660698E-3</v>
      </c>
      <c r="L31" s="1">
        <v>2.5404890441410002E-2</v>
      </c>
      <c r="M31" s="1">
        <f t="shared" si="0"/>
        <v>4.0990790727215023</v>
      </c>
      <c r="N31" s="1">
        <f t="shared" si="1"/>
        <v>2.0352998203515336</v>
      </c>
    </row>
    <row r="32" spans="1:14" x14ac:dyDescent="0.35">
      <c r="A32" s="4" t="s">
        <v>34</v>
      </c>
      <c r="B32" s="1">
        <v>1.23954136969321E-2</v>
      </c>
      <c r="C32" s="1">
        <v>9.5268339155287401E-2</v>
      </c>
      <c r="J32" s="4" t="s">
        <v>24</v>
      </c>
      <c r="K32" s="1">
        <v>6.1977068484660698E-3</v>
      </c>
      <c r="L32" s="1">
        <v>2.5404890441410002E-2</v>
      </c>
      <c r="M32" s="1">
        <f t="shared" si="0"/>
        <v>4.0990790727215023</v>
      </c>
      <c r="N32" s="1">
        <f t="shared" si="1"/>
        <v>2.0352998203515336</v>
      </c>
    </row>
    <row r="33" spans="1:14" x14ac:dyDescent="0.35">
      <c r="A33" s="4" t="s">
        <v>35</v>
      </c>
      <c r="B33" s="1">
        <v>2.3241400681747799</v>
      </c>
      <c r="C33" s="1">
        <v>4.8142267386471902</v>
      </c>
      <c r="J33" s="4" t="s">
        <v>50</v>
      </c>
      <c r="K33" s="1">
        <v>6.1977068484660698E-3</v>
      </c>
      <c r="L33" s="1">
        <v>2.5404890441410002E-2</v>
      </c>
      <c r="M33" s="1">
        <f t="shared" si="0"/>
        <v>4.0990790727215023</v>
      </c>
      <c r="N33" s="1">
        <f t="shared" si="1"/>
        <v>2.0352998203515336</v>
      </c>
    </row>
    <row r="34" spans="1:14" x14ac:dyDescent="0.35">
      <c r="A34" s="4" t="s">
        <v>36</v>
      </c>
      <c r="B34" s="1">
        <v>1.85931205453982E-2</v>
      </c>
      <c r="C34" s="1">
        <v>0.342966020959035</v>
      </c>
      <c r="J34" s="4" t="s">
        <v>68</v>
      </c>
      <c r="K34" s="1">
        <v>6.1977068484660698E-3</v>
      </c>
      <c r="L34" s="1">
        <v>2.5404890441410002E-2</v>
      </c>
      <c r="M34" s="1">
        <f t="shared" si="0"/>
        <v>4.0990790727215023</v>
      </c>
      <c r="N34" s="1">
        <f t="shared" si="1"/>
        <v>2.0352998203515336</v>
      </c>
    </row>
    <row r="35" spans="1:14" x14ac:dyDescent="0.35">
      <c r="A35" s="4" t="s">
        <v>37</v>
      </c>
      <c r="B35" s="1">
        <v>5.5779361636194597E-2</v>
      </c>
      <c r="C35" s="1">
        <v>1.84185455700222</v>
      </c>
      <c r="J35" s="4" t="s">
        <v>17</v>
      </c>
      <c r="K35" s="1">
        <v>0.254105980787109</v>
      </c>
      <c r="L35" s="1">
        <v>1.1559225150841499</v>
      </c>
      <c r="M35" s="1">
        <f t="shared" si="0"/>
        <v>4.5489779953372542</v>
      </c>
      <c r="N35" s="1">
        <f t="shared" si="1"/>
        <v>2.185542455932139</v>
      </c>
    </row>
    <row r="36" spans="1:14" x14ac:dyDescent="0.35">
      <c r="A36" s="4" t="s">
        <v>38</v>
      </c>
      <c r="B36" s="1">
        <v>0</v>
      </c>
      <c r="C36" s="1">
        <v>0</v>
      </c>
      <c r="J36" s="4" t="s">
        <v>76</v>
      </c>
      <c r="K36" s="1">
        <v>6.1977068484660698E-3</v>
      </c>
      <c r="L36" s="1">
        <v>3.8107335662115001E-2</v>
      </c>
      <c r="M36" s="1">
        <f t="shared" si="0"/>
        <v>6.148618609082253</v>
      </c>
      <c r="N36" s="1">
        <f t="shared" si="1"/>
        <v>2.6202623210726896</v>
      </c>
    </row>
    <row r="37" spans="1:14" x14ac:dyDescent="0.35">
      <c r="A37" s="4" t="s">
        <v>39</v>
      </c>
      <c r="B37" s="1">
        <v>0</v>
      </c>
      <c r="C37" s="1">
        <v>0</v>
      </c>
      <c r="J37" s="4" t="s">
        <v>27</v>
      </c>
      <c r="K37" s="1">
        <v>1.23954136969321E-2</v>
      </c>
      <c r="L37" s="1">
        <v>8.2565893934582399E-2</v>
      </c>
      <c r="M37" s="1">
        <f t="shared" si="0"/>
        <v>6.661003493172454</v>
      </c>
      <c r="N37" s="1">
        <f t="shared" si="1"/>
        <v>2.7357395384926289</v>
      </c>
    </row>
    <row r="38" spans="1:14" x14ac:dyDescent="0.35">
      <c r="A38" s="4" t="s">
        <v>40</v>
      </c>
      <c r="B38" s="1">
        <v>0</v>
      </c>
      <c r="C38" s="1">
        <v>0</v>
      </c>
      <c r="J38" s="4" t="s">
        <v>67</v>
      </c>
      <c r="K38" s="1">
        <v>2.47908273938643E-2</v>
      </c>
      <c r="L38" s="1">
        <v>0.17783423308987001</v>
      </c>
      <c r="M38" s="1">
        <f t="shared" si="0"/>
        <v>7.173388377262623</v>
      </c>
      <c r="N38" s="1">
        <f t="shared" si="1"/>
        <v>2.8426547424091364</v>
      </c>
    </row>
    <row r="39" spans="1:14" x14ac:dyDescent="0.35">
      <c r="A39" s="4" t="s">
        <v>41</v>
      </c>
      <c r="B39" s="1">
        <v>1.23954136969321E-2</v>
      </c>
      <c r="C39" s="1">
        <v>6.35122261035249E-3</v>
      </c>
      <c r="J39" s="4" t="s">
        <v>111</v>
      </c>
      <c r="K39" s="1">
        <v>0.223117446544778</v>
      </c>
      <c r="L39" s="1">
        <v>1.65131787869165</v>
      </c>
      <c r="M39" s="1">
        <f t="shared" si="0"/>
        <v>7.4011149924138406</v>
      </c>
      <c r="N39" s="1">
        <f t="shared" si="1"/>
        <v>2.8877426319376793</v>
      </c>
    </row>
    <row r="40" spans="1:14" x14ac:dyDescent="0.35">
      <c r="A40" s="4" t="s">
        <v>42</v>
      </c>
      <c r="B40" s="1">
        <v>6.8174775333126769E-2</v>
      </c>
      <c r="C40" s="1">
        <v>0.190536678310575</v>
      </c>
      <c r="J40" s="4" t="s">
        <v>34</v>
      </c>
      <c r="K40" s="1">
        <v>1.23954136969321E-2</v>
      </c>
      <c r="L40" s="1">
        <v>9.5268339155287401E-2</v>
      </c>
      <c r="M40" s="1">
        <f t="shared" si="0"/>
        <v>7.6857732613528329</v>
      </c>
      <c r="N40" s="1">
        <f t="shared" si="1"/>
        <v>2.9421904159600549</v>
      </c>
    </row>
    <row r="41" spans="1:14" x14ac:dyDescent="0.35">
      <c r="A41" s="4" t="s">
        <v>43</v>
      </c>
      <c r="B41" s="1">
        <v>3.71862410907964E-2</v>
      </c>
      <c r="C41" s="1">
        <v>0.146078120038107</v>
      </c>
      <c r="J41" s="4" t="s">
        <v>10</v>
      </c>
      <c r="K41" s="1">
        <v>6.1977068484660698E-3</v>
      </c>
      <c r="L41" s="1">
        <v>5.0809780882819899E-2</v>
      </c>
      <c r="M41" s="1">
        <f t="shared" si="0"/>
        <v>8.1981581454429886</v>
      </c>
      <c r="N41" s="1">
        <f t="shared" si="1"/>
        <v>3.0352998203515305</v>
      </c>
    </row>
    <row r="42" spans="1:14" x14ac:dyDescent="0.35">
      <c r="A42" s="4" t="s">
        <v>44</v>
      </c>
      <c r="B42" s="1">
        <v>0</v>
      </c>
      <c r="C42" s="1">
        <v>0</v>
      </c>
      <c r="J42" s="4" t="s">
        <v>108</v>
      </c>
      <c r="K42" s="1">
        <v>6.1977068484660698E-3</v>
      </c>
      <c r="L42" s="1">
        <v>5.0809780882819899E-2</v>
      </c>
      <c r="M42" s="1">
        <f t="shared" si="0"/>
        <v>8.1981581454429886</v>
      </c>
      <c r="N42" s="1">
        <f t="shared" si="1"/>
        <v>3.0352998203515305</v>
      </c>
    </row>
    <row r="43" spans="1:14" x14ac:dyDescent="0.35">
      <c r="A43" s="4" t="s">
        <v>45</v>
      </c>
      <c r="B43" s="1">
        <v>0</v>
      </c>
      <c r="C43" s="1">
        <v>6.35122261035249E-3</v>
      </c>
      <c r="J43" s="4" t="s">
        <v>103</v>
      </c>
      <c r="K43" s="1">
        <v>6.1977068484660698E-3</v>
      </c>
      <c r="L43" s="1">
        <v>6.3512226103524902E-2</v>
      </c>
      <c r="M43" s="1">
        <f t="shared" si="0"/>
        <v>10.247697681803739</v>
      </c>
      <c r="N43" s="1">
        <f t="shared" si="1"/>
        <v>3.3572279152388935</v>
      </c>
    </row>
    <row r="44" spans="1:14" x14ac:dyDescent="0.35">
      <c r="A44" s="4" t="s">
        <v>46</v>
      </c>
      <c r="B44" s="1">
        <v>0</v>
      </c>
      <c r="C44" s="1">
        <v>0</v>
      </c>
      <c r="J44" s="4" t="s">
        <v>26</v>
      </c>
      <c r="K44" s="1">
        <v>6.1977068484660698E-3</v>
      </c>
      <c r="L44" s="1">
        <v>8.2565893934582399E-2</v>
      </c>
      <c r="M44" s="1">
        <f t="shared" si="0"/>
        <v>13.322006986344865</v>
      </c>
      <c r="N44" s="1">
        <f t="shared" si="1"/>
        <v>3.7357395384926235</v>
      </c>
    </row>
    <row r="45" spans="1:14" x14ac:dyDescent="0.35">
      <c r="A45" s="4" t="s">
        <v>47</v>
      </c>
      <c r="B45" s="1">
        <v>6.81747753331267E-2</v>
      </c>
      <c r="C45" s="1">
        <v>7.6214671324229905E-2</v>
      </c>
      <c r="J45" s="4" t="s">
        <v>36</v>
      </c>
      <c r="K45" s="1">
        <v>1.85931205453982E-2</v>
      </c>
      <c r="L45" s="1">
        <v>0.342966020959035</v>
      </c>
      <c r="M45" s="1">
        <f t="shared" si="0"/>
        <v>18.445855827246767</v>
      </c>
      <c r="N45" s="1">
        <f t="shared" si="1"/>
        <v>4.2052248217938466</v>
      </c>
    </row>
    <row r="46" spans="1:14" x14ac:dyDescent="0.35">
      <c r="A46" s="4" t="s">
        <v>48</v>
      </c>
      <c r="B46" s="1">
        <v>0</v>
      </c>
      <c r="C46" s="1">
        <v>6.35122261035249E-3</v>
      </c>
      <c r="J46" s="5" t="s">
        <v>37</v>
      </c>
      <c r="K46" s="3">
        <v>5.5779361636194597E-2</v>
      </c>
      <c r="L46" s="3">
        <v>1.84185455700222</v>
      </c>
      <c r="M46" s="3">
        <f t="shared" si="0"/>
        <v>33.020359196923138</v>
      </c>
      <c r="N46" s="3">
        <f t="shared" si="1"/>
        <v>5.0452839089241523</v>
      </c>
    </row>
    <row r="47" spans="1:14" x14ac:dyDescent="0.35">
      <c r="A47" s="4" t="s">
        <v>49</v>
      </c>
      <c r="B47" s="1">
        <v>0</v>
      </c>
      <c r="C47" s="1">
        <v>1.2702445220705001E-2</v>
      </c>
      <c r="J47" s="5" t="s">
        <v>28</v>
      </c>
      <c r="K47" s="3">
        <v>0.14874496436318599</v>
      </c>
      <c r="L47" s="3">
        <v>16.151159098126399</v>
      </c>
      <c r="M47" s="3">
        <f t="shared" si="0"/>
        <v>108.58289668677867</v>
      </c>
      <c r="N47" s="3">
        <f t="shared" si="1"/>
        <v>6.76265306632048</v>
      </c>
    </row>
    <row r="48" spans="1:14" x14ac:dyDescent="0.35">
      <c r="A48" s="4" t="s">
        <v>50</v>
      </c>
      <c r="B48" s="1">
        <v>6.1977068484660698E-3</v>
      </c>
      <c r="C48" s="1">
        <v>2.5404890441410002E-2</v>
      </c>
    </row>
    <row r="49" spans="1:3" x14ac:dyDescent="0.35">
      <c r="A49" s="4" t="s">
        <v>51</v>
      </c>
      <c r="B49" s="1">
        <v>0</v>
      </c>
      <c r="C49" s="1">
        <v>0.114322006986345</v>
      </c>
    </row>
    <row r="50" spans="1:3" x14ac:dyDescent="0.35">
      <c r="A50" s="4" t="s">
        <v>52</v>
      </c>
      <c r="B50" s="1">
        <v>3.09885342423303E-2</v>
      </c>
      <c r="C50" s="1">
        <v>2.5404890441410002E-2</v>
      </c>
    </row>
    <row r="51" spans="1:3" x14ac:dyDescent="0.35">
      <c r="A51" s="4" t="s">
        <v>53</v>
      </c>
      <c r="B51" s="1">
        <v>0</v>
      </c>
      <c r="C51" s="1">
        <v>0</v>
      </c>
    </row>
    <row r="52" spans="1:3" x14ac:dyDescent="0.35">
      <c r="A52" s="4" t="s">
        <v>54</v>
      </c>
      <c r="B52" s="1">
        <v>4.9581654787728503E-2</v>
      </c>
      <c r="C52" s="1">
        <v>1.2702445220705001E-2</v>
      </c>
    </row>
    <row r="53" spans="1:3" x14ac:dyDescent="0.35">
      <c r="A53" s="4" t="s">
        <v>55</v>
      </c>
      <c r="B53" s="1">
        <v>0</v>
      </c>
      <c r="C53" s="1">
        <v>0</v>
      </c>
    </row>
    <row r="54" spans="1:3" x14ac:dyDescent="0.35">
      <c r="A54" s="4" t="s">
        <v>56</v>
      </c>
      <c r="B54" s="1">
        <v>0.75612023551286001</v>
      </c>
      <c r="C54" s="1">
        <v>1.2702445220705001</v>
      </c>
    </row>
    <row r="55" spans="1:3" x14ac:dyDescent="0.35">
      <c r="A55" s="4" t="s">
        <v>57</v>
      </c>
      <c r="B55" s="1">
        <v>0</v>
      </c>
      <c r="C55" s="1">
        <v>2.5404890441410002E-2</v>
      </c>
    </row>
    <row r="56" spans="1:3" x14ac:dyDescent="0.35">
      <c r="A56" s="4" t="s">
        <v>58</v>
      </c>
      <c r="B56" s="1">
        <v>3.71862410907964E-2</v>
      </c>
      <c r="C56" s="1">
        <v>2.5404890441410002E-2</v>
      </c>
    </row>
    <row r="57" spans="1:3" x14ac:dyDescent="0.35">
      <c r="A57" s="4" t="s">
        <v>59</v>
      </c>
      <c r="B57" s="1">
        <v>5.2742485280446196</v>
      </c>
      <c r="C57" s="1">
        <v>7.9390282629406199</v>
      </c>
    </row>
    <row r="58" spans="1:3" x14ac:dyDescent="0.35">
      <c r="A58" s="4" t="s">
        <v>60</v>
      </c>
      <c r="B58" s="1">
        <v>0</v>
      </c>
      <c r="C58" s="1">
        <v>1.2702445220705001E-2</v>
      </c>
    </row>
    <row r="59" spans="1:3" x14ac:dyDescent="0.35">
      <c r="A59" s="4" t="s">
        <v>61</v>
      </c>
      <c r="B59" s="1">
        <v>0</v>
      </c>
      <c r="C59" s="1">
        <v>0</v>
      </c>
    </row>
    <row r="60" spans="1:3" x14ac:dyDescent="0.35">
      <c r="A60" s="4" t="s">
        <v>62</v>
      </c>
      <c r="B60" s="1">
        <v>0</v>
      </c>
      <c r="C60" s="1">
        <v>1.2702445220705001E-2</v>
      </c>
    </row>
    <row r="61" spans="1:3" x14ac:dyDescent="0.35">
      <c r="A61" s="4" t="s">
        <v>63</v>
      </c>
      <c r="B61" s="1">
        <v>0</v>
      </c>
      <c r="C61" s="1">
        <v>0.24769768180374699</v>
      </c>
    </row>
    <row r="62" spans="1:3" x14ac:dyDescent="0.35">
      <c r="A62" s="4" t="s">
        <v>64</v>
      </c>
      <c r="B62" s="1">
        <v>0</v>
      </c>
      <c r="C62" s="1">
        <v>0</v>
      </c>
    </row>
    <row r="63" spans="1:3" x14ac:dyDescent="0.35">
      <c r="A63" s="4" t="s">
        <v>65</v>
      </c>
      <c r="B63" s="1">
        <v>0</v>
      </c>
      <c r="C63" s="1">
        <v>0</v>
      </c>
    </row>
    <row r="64" spans="1:3" x14ac:dyDescent="0.35">
      <c r="A64" s="4" t="s">
        <v>66</v>
      </c>
      <c r="B64" s="1">
        <v>0</v>
      </c>
      <c r="C64" s="1">
        <v>1.2702445220705001E-2</v>
      </c>
    </row>
    <row r="65" spans="1:3" x14ac:dyDescent="0.35">
      <c r="A65" s="4" t="s">
        <v>67</v>
      </c>
      <c r="B65" s="1">
        <v>2.47908273938643E-2</v>
      </c>
      <c r="C65" s="1">
        <v>0.17783423308987001</v>
      </c>
    </row>
    <row r="66" spans="1:3" x14ac:dyDescent="0.35">
      <c r="A66" s="4" t="s">
        <v>68</v>
      </c>
      <c r="B66" s="1">
        <v>6.1977068484660698E-3</v>
      </c>
      <c r="C66" s="1">
        <v>2.5404890441410002E-2</v>
      </c>
    </row>
    <row r="67" spans="1:3" x14ac:dyDescent="0.35">
      <c r="A67" s="4" t="s">
        <v>69</v>
      </c>
      <c r="B67" s="1">
        <v>0</v>
      </c>
      <c r="C67" s="1">
        <v>0</v>
      </c>
    </row>
    <row r="68" spans="1:3" x14ac:dyDescent="0.35">
      <c r="A68" s="4" t="s">
        <v>70</v>
      </c>
      <c r="B68" s="1">
        <v>0</v>
      </c>
      <c r="C68" s="1">
        <v>6.35122261035249E-3</v>
      </c>
    </row>
    <row r="69" spans="1:3" x14ac:dyDescent="0.35">
      <c r="A69" s="4" t="s">
        <v>71</v>
      </c>
      <c r="B69" s="1">
        <v>0</v>
      </c>
      <c r="C69" s="1">
        <v>6.35122261035249E-3</v>
      </c>
    </row>
    <row r="70" spans="1:3" x14ac:dyDescent="0.35">
      <c r="A70" s="4" t="s">
        <v>72</v>
      </c>
      <c r="B70" s="1">
        <v>0</v>
      </c>
      <c r="C70" s="1">
        <v>0</v>
      </c>
    </row>
    <row r="71" spans="1:3" x14ac:dyDescent="0.35">
      <c r="A71" s="4" t="s">
        <v>73</v>
      </c>
      <c r="B71" s="1">
        <v>0</v>
      </c>
      <c r="C71" s="1">
        <v>6.35122261035249E-3</v>
      </c>
    </row>
    <row r="72" spans="1:3" x14ac:dyDescent="0.35">
      <c r="A72" s="4" t="s">
        <v>74</v>
      </c>
      <c r="B72" s="1">
        <v>0</v>
      </c>
      <c r="C72" s="1">
        <v>6.35122261035249E-3</v>
      </c>
    </row>
    <row r="73" spans="1:3" x14ac:dyDescent="0.35">
      <c r="A73" s="4" t="s">
        <v>75</v>
      </c>
      <c r="B73" s="1">
        <v>6.1977068484660698E-3</v>
      </c>
      <c r="C73" s="1">
        <v>1.90536678310575E-2</v>
      </c>
    </row>
    <row r="74" spans="1:3" x14ac:dyDescent="0.35">
      <c r="A74" s="4" t="s">
        <v>76</v>
      </c>
      <c r="B74" s="1">
        <v>6.1977068484660698E-3</v>
      </c>
      <c r="C74" s="1">
        <v>3.8107335662115001E-2</v>
      </c>
    </row>
    <row r="75" spans="1:3" x14ac:dyDescent="0.35">
      <c r="A75" s="4" t="s">
        <v>77</v>
      </c>
      <c r="B75" s="1">
        <v>0</v>
      </c>
      <c r="C75" s="1">
        <v>0</v>
      </c>
    </row>
    <row r="76" spans="1:3" x14ac:dyDescent="0.35">
      <c r="A76" s="4" t="s">
        <v>78</v>
      </c>
      <c r="B76" s="1">
        <v>0</v>
      </c>
      <c r="C76" s="1">
        <v>6.35122261035249E-3</v>
      </c>
    </row>
    <row r="77" spans="1:3" x14ac:dyDescent="0.35">
      <c r="A77" s="4" t="s">
        <v>79</v>
      </c>
      <c r="B77" s="1">
        <v>0</v>
      </c>
      <c r="C77" s="1">
        <v>0</v>
      </c>
    </row>
    <row r="78" spans="1:3" x14ac:dyDescent="0.35">
      <c r="A78" s="4" t="s">
        <v>80</v>
      </c>
      <c r="B78" s="1">
        <v>0</v>
      </c>
      <c r="C78" s="1">
        <v>0</v>
      </c>
    </row>
    <row r="79" spans="1:3" x14ac:dyDescent="0.35">
      <c r="A79" s="4" t="s">
        <v>81</v>
      </c>
      <c r="B79" s="1">
        <v>0</v>
      </c>
      <c r="C79" s="1">
        <v>0</v>
      </c>
    </row>
    <row r="80" spans="1:3" x14ac:dyDescent="0.35">
      <c r="A80" s="4" t="s">
        <v>82</v>
      </c>
      <c r="B80" s="1">
        <v>1.23954136969321E-2</v>
      </c>
      <c r="C80" s="1">
        <v>1.90536678310575E-2</v>
      </c>
    </row>
    <row r="81" spans="1:3" x14ac:dyDescent="0.35">
      <c r="A81" s="4" t="s">
        <v>83</v>
      </c>
      <c r="B81" s="1">
        <v>0</v>
      </c>
      <c r="C81" s="1">
        <v>0</v>
      </c>
    </row>
    <row r="82" spans="1:3" x14ac:dyDescent="0.35">
      <c r="A82" s="4" t="s">
        <v>84</v>
      </c>
      <c r="B82" s="1">
        <v>0</v>
      </c>
      <c r="C82" s="1">
        <v>0</v>
      </c>
    </row>
    <row r="83" spans="1:3" x14ac:dyDescent="0.35">
      <c r="A83" s="4" t="s">
        <v>85</v>
      </c>
      <c r="B83" s="1">
        <v>0</v>
      </c>
      <c r="C83" s="1">
        <v>0</v>
      </c>
    </row>
    <row r="84" spans="1:3" x14ac:dyDescent="0.35">
      <c r="A84" s="4" t="s">
        <v>86</v>
      </c>
      <c r="B84" s="1">
        <v>3.09885342423303E-2</v>
      </c>
      <c r="C84" s="1">
        <v>0.120673229596697</v>
      </c>
    </row>
    <row r="85" spans="1:3" x14ac:dyDescent="0.35">
      <c r="A85" s="4" t="s">
        <v>87</v>
      </c>
      <c r="B85" s="1">
        <v>0</v>
      </c>
      <c r="C85" s="1">
        <v>0</v>
      </c>
    </row>
    <row r="86" spans="1:3" x14ac:dyDescent="0.35">
      <c r="A86" s="4" t="s">
        <v>88</v>
      </c>
      <c r="B86" s="1">
        <v>0</v>
      </c>
      <c r="C86" s="1">
        <v>0</v>
      </c>
    </row>
    <row r="87" spans="1:3" x14ac:dyDescent="0.35">
      <c r="A87" s="4" t="s">
        <v>89</v>
      </c>
      <c r="B87" s="1">
        <v>1.85931205453982E-2</v>
      </c>
      <c r="C87" s="1">
        <v>4.4458558272467502E-2</v>
      </c>
    </row>
    <row r="88" spans="1:3" x14ac:dyDescent="0.35">
      <c r="A88" s="4" t="s">
        <v>90</v>
      </c>
      <c r="B88" s="1">
        <v>1.23954136969321E-2</v>
      </c>
      <c r="C88" s="1">
        <v>2.5404890441410002E-2</v>
      </c>
    </row>
    <row r="89" spans="1:3" x14ac:dyDescent="0.35">
      <c r="A89" s="4" t="s">
        <v>91</v>
      </c>
      <c r="B89" s="1">
        <v>6.1977068484660698E-3</v>
      </c>
      <c r="C89" s="1">
        <v>1.90536678310575E-2</v>
      </c>
    </row>
    <row r="90" spans="1:3" x14ac:dyDescent="0.35">
      <c r="A90" s="4" t="s">
        <v>92</v>
      </c>
      <c r="B90" s="1">
        <v>0</v>
      </c>
      <c r="C90" s="1">
        <v>0</v>
      </c>
    </row>
    <row r="91" spans="1:3" x14ac:dyDescent="0.35">
      <c r="A91" s="4" t="s">
        <v>93</v>
      </c>
      <c r="B91" s="1">
        <v>0</v>
      </c>
      <c r="C91" s="1">
        <v>6.35122261035249E-3</v>
      </c>
    </row>
    <row r="92" spans="1:3" x14ac:dyDescent="0.35">
      <c r="A92" s="4" t="s">
        <v>94</v>
      </c>
      <c r="B92" s="1">
        <v>6.81747753331267E-2</v>
      </c>
      <c r="C92" s="1">
        <v>0.146078120038107</v>
      </c>
    </row>
    <row r="93" spans="1:3" x14ac:dyDescent="0.35">
      <c r="A93" s="4" t="s">
        <v>95</v>
      </c>
      <c r="B93" s="1">
        <v>0</v>
      </c>
      <c r="C93" s="1">
        <v>6.35122261035249E-3</v>
      </c>
    </row>
    <row r="94" spans="1:3" x14ac:dyDescent="0.35">
      <c r="A94" s="4" t="s">
        <v>96</v>
      </c>
      <c r="B94" s="1">
        <v>1.85931205453982E-2</v>
      </c>
      <c r="C94" s="1">
        <v>3.8107335662115001E-2</v>
      </c>
    </row>
    <row r="95" spans="1:3" x14ac:dyDescent="0.35">
      <c r="A95" s="4" t="s">
        <v>97</v>
      </c>
      <c r="B95" s="1">
        <v>0.38425782460489599</v>
      </c>
      <c r="C95" s="1">
        <v>0.10161956176564001</v>
      </c>
    </row>
    <row r="96" spans="1:3" x14ac:dyDescent="0.35">
      <c r="A96" s="4" t="s">
        <v>98</v>
      </c>
      <c r="B96" s="1">
        <v>0</v>
      </c>
      <c r="C96" s="1">
        <v>1.2702445220705001E-2</v>
      </c>
    </row>
    <row r="97" spans="1:3" x14ac:dyDescent="0.35">
      <c r="A97" s="4" t="s">
        <v>99</v>
      </c>
      <c r="B97" s="1">
        <v>2.47908273938643E-2</v>
      </c>
      <c r="C97" s="1">
        <v>9.5268339155287401E-2</v>
      </c>
    </row>
    <row r="98" spans="1:3" x14ac:dyDescent="0.35">
      <c r="A98" s="4" t="s">
        <v>100</v>
      </c>
      <c r="B98" s="1">
        <v>4.9581654787728503E-2</v>
      </c>
      <c r="C98" s="1">
        <v>0</v>
      </c>
    </row>
    <row r="99" spans="1:3" x14ac:dyDescent="0.35">
      <c r="A99" s="4" t="s">
        <v>101</v>
      </c>
      <c r="B99" s="1">
        <v>6.1977068484660698E-3</v>
      </c>
      <c r="C99" s="1">
        <v>0</v>
      </c>
    </row>
    <row r="100" spans="1:3" x14ac:dyDescent="0.35">
      <c r="A100" s="4" t="s">
        <v>102</v>
      </c>
      <c r="B100" s="1">
        <v>0.52680508211961596</v>
      </c>
      <c r="C100" s="1">
        <v>0.67958081930771697</v>
      </c>
    </row>
    <row r="101" spans="1:3" x14ac:dyDescent="0.35">
      <c r="A101" s="4" t="s">
        <v>103</v>
      </c>
      <c r="B101" s="1">
        <v>6.1977068484660698E-3</v>
      </c>
      <c r="C101" s="1">
        <v>6.3512226103524902E-2</v>
      </c>
    </row>
    <row r="102" spans="1:3" x14ac:dyDescent="0.35">
      <c r="A102" s="4" t="s">
        <v>104</v>
      </c>
      <c r="B102" s="1">
        <v>0.39665323830182803</v>
      </c>
      <c r="C102" s="1">
        <v>0.31120990790727199</v>
      </c>
    </row>
    <row r="103" spans="1:3" x14ac:dyDescent="0.35">
      <c r="A103" s="4" t="s">
        <v>105</v>
      </c>
      <c r="B103" s="1">
        <v>0.123954136969321</v>
      </c>
      <c r="C103" s="1">
        <v>0.13337567481740201</v>
      </c>
    </row>
    <row r="104" spans="1:3" x14ac:dyDescent="0.35">
      <c r="A104" s="4" t="s">
        <v>106</v>
      </c>
      <c r="B104" s="1">
        <v>4.33839479392625E-2</v>
      </c>
      <c r="C104" s="1">
        <v>8.2565893934582399E-2</v>
      </c>
    </row>
    <row r="105" spans="1:3" x14ac:dyDescent="0.35">
      <c r="A105" s="4" t="s">
        <v>107</v>
      </c>
      <c r="B105" s="1">
        <v>1.4502634025410599</v>
      </c>
      <c r="C105" s="1">
        <v>5.7478564623690103</v>
      </c>
    </row>
    <row r="106" spans="1:3" x14ac:dyDescent="0.35">
      <c r="A106" s="4" t="s">
        <v>108</v>
      </c>
      <c r="B106" s="1">
        <v>6.1977068484660698E-3</v>
      </c>
      <c r="C106" s="1">
        <v>5.0809780882819899E-2</v>
      </c>
    </row>
    <row r="107" spans="1:3" x14ac:dyDescent="0.35">
      <c r="A107" s="4" t="s">
        <v>109</v>
      </c>
      <c r="B107" s="1">
        <v>0</v>
      </c>
      <c r="C107" s="1">
        <v>0</v>
      </c>
    </row>
    <row r="108" spans="1:3" x14ac:dyDescent="0.35">
      <c r="A108" s="4" t="s">
        <v>110</v>
      </c>
      <c r="B108" s="1">
        <v>0</v>
      </c>
      <c r="C108" s="1">
        <v>6.35122261035249E-3</v>
      </c>
    </row>
    <row r="109" spans="1:3" x14ac:dyDescent="0.35">
      <c r="A109" s="4" t="s">
        <v>111</v>
      </c>
      <c r="B109" s="1">
        <v>0.223117446544778</v>
      </c>
      <c r="C109" s="1">
        <v>1.65131787869165</v>
      </c>
    </row>
  </sheetData>
  <sortState xmlns:xlrd2="http://schemas.microsoft.com/office/spreadsheetml/2017/richdata2" ref="J3:N109">
    <sortCondition ref="N2"/>
  </sortState>
  <mergeCells count="4">
    <mergeCell ref="A1:C1"/>
    <mergeCell ref="D1:F1"/>
    <mergeCell ref="G1:I1"/>
    <mergeCell ref="J1:N1"/>
  </mergeCells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AD5J vs AD5F</vt:lpstr>
      <vt:lpstr>AD5J vs AD5S</vt:lpstr>
      <vt:lpstr>AD5J vs AD5N</vt:lpstr>
      <vt:lpstr>AD5F vs AD5S</vt:lpstr>
      <vt:lpstr>AD5F vs AD5N</vt:lpstr>
      <vt:lpstr>AD5S vs AD5N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2020-08-13T08:49:38Z</dcterms:modified>
</cp:coreProperties>
</file>