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13_ncr:1_{EC16431C-552D-4141-8E19-AF7BB796627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AD3J vs AD3S" sheetId="2" r:id="rId1"/>
    <sheet name="AD3J vs AD3D" sheetId="3" r:id="rId2"/>
    <sheet name="AD3S vs AD3D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7" i="4" l="1"/>
  <c r="Q6" i="4"/>
  <c r="M41" i="4"/>
  <c r="N41" i="4" s="1"/>
  <c r="M42" i="4"/>
  <c r="N42" i="4" s="1"/>
  <c r="M43" i="4"/>
  <c r="N43" i="4" s="1"/>
  <c r="M44" i="4"/>
  <c r="N44" i="4" s="1"/>
  <c r="M26" i="4"/>
  <c r="N26" i="4" s="1"/>
  <c r="M27" i="4"/>
  <c r="N27" i="4" s="1"/>
  <c r="M17" i="4"/>
  <c r="N17" i="4" s="1"/>
  <c r="M13" i="4"/>
  <c r="N13" i="4" s="1"/>
  <c r="M8" i="4"/>
  <c r="N8" i="4" s="1"/>
  <c r="M7" i="4"/>
  <c r="N7" i="4" s="1"/>
  <c r="M51" i="4"/>
  <c r="N51" i="4" s="1"/>
  <c r="M52" i="4"/>
  <c r="N52" i="4" s="1"/>
  <c r="M53" i="4"/>
  <c r="N53" i="4" s="1"/>
  <c r="M45" i="4"/>
  <c r="N45" i="4" s="1"/>
  <c r="M21" i="4"/>
  <c r="N21" i="4" s="1"/>
  <c r="M4" i="4"/>
  <c r="N4" i="4" s="1"/>
  <c r="M24" i="4"/>
  <c r="N24" i="4" s="1"/>
  <c r="M56" i="4"/>
  <c r="N56" i="4" s="1"/>
  <c r="M22" i="4"/>
  <c r="N22" i="4" s="1"/>
  <c r="M28" i="4"/>
  <c r="N28" i="4" s="1"/>
  <c r="M29" i="4"/>
  <c r="N29" i="4" s="1"/>
  <c r="M19" i="4"/>
  <c r="N19" i="4" s="1"/>
  <c r="M9" i="4"/>
  <c r="N9" i="4" s="1"/>
  <c r="M54" i="4"/>
  <c r="N54" i="4" s="1"/>
  <c r="M34" i="4"/>
  <c r="N34" i="4" s="1"/>
  <c r="M35" i="4"/>
  <c r="N35" i="4" s="1"/>
  <c r="M33" i="4"/>
  <c r="N33" i="4" s="1"/>
  <c r="M11" i="4"/>
  <c r="N11" i="4" s="1"/>
  <c r="M38" i="4"/>
  <c r="N38" i="4" s="1"/>
  <c r="M25" i="4"/>
  <c r="N25" i="4" s="1"/>
  <c r="M20" i="4"/>
  <c r="N20" i="4" s="1"/>
  <c r="M15" i="4"/>
  <c r="N15" i="4" s="1"/>
  <c r="M37" i="4"/>
  <c r="N37" i="4" s="1"/>
  <c r="M32" i="4"/>
  <c r="N32" i="4" s="1"/>
  <c r="M31" i="4"/>
  <c r="N31" i="4" s="1"/>
  <c r="M47" i="4"/>
  <c r="N47" i="4" s="1"/>
  <c r="M36" i="4"/>
  <c r="N36" i="4" s="1"/>
  <c r="M30" i="4"/>
  <c r="N30" i="4" s="1"/>
  <c r="M16" i="4"/>
  <c r="N16" i="4" s="1"/>
  <c r="M57" i="4"/>
  <c r="N57" i="4" s="1"/>
  <c r="M18" i="4"/>
  <c r="N18" i="4" s="1"/>
  <c r="M14" i="4"/>
  <c r="N14" i="4" s="1"/>
  <c r="M48" i="4"/>
  <c r="N48" i="4" s="1"/>
  <c r="M3" i="4"/>
  <c r="N3" i="4" s="1"/>
  <c r="M6" i="4"/>
  <c r="N6" i="4" s="1"/>
  <c r="M58" i="4"/>
  <c r="N58" i="4" s="1"/>
  <c r="M23" i="4"/>
  <c r="N23" i="4" s="1"/>
  <c r="M12" i="4"/>
  <c r="N12" i="4" s="1"/>
  <c r="M55" i="4"/>
  <c r="N55" i="4" s="1"/>
  <c r="M39" i="4"/>
  <c r="N39" i="4" s="1"/>
  <c r="M46" i="4"/>
  <c r="N46" i="4" s="1"/>
  <c r="M59" i="4"/>
  <c r="N59" i="4" s="1"/>
  <c r="M50" i="4"/>
  <c r="N50" i="4" s="1"/>
  <c r="M5" i="4"/>
  <c r="N5" i="4" s="1"/>
  <c r="M10" i="4"/>
  <c r="N10" i="4" s="1"/>
  <c r="M49" i="4"/>
  <c r="N49" i="4" s="1"/>
  <c r="M60" i="4"/>
  <c r="N60" i="4" s="1"/>
  <c r="M40" i="4"/>
  <c r="N40" i="4" s="1"/>
  <c r="Q7" i="3"/>
  <c r="Q6" i="3"/>
  <c r="M11" i="3"/>
  <c r="N11" i="3" s="1"/>
  <c r="M3" i="3"/>
  <c r="N3" i="3" s="1"/>
  <c r="M4" i="3"/>
  <c r="N4" i="3" s="1"/>
  <c r="M30" i="3"/>
  <c r="N30" i="3" s="1"/>
  <c r="M31" i="3"/>
  <c r="N31" i="3" s="1"/>
  <c r="M5" i="3"/>
  <c r="N5" i="3" s="1"/>
  <c r="M40" i="3"/>
  <c r="N40" i="3" s="1"/>
  <c r="M41" i="3"/>
  <c r="N41" i="3" s="1"/>
  <c r="M46" i="3"/>
  <c r="N46" i="3" s="1"/>
  <c r="M27" i="3"/>
  <c r="N27" i="3" s="1"/>
  <c r="M8" i="3"/>
  <c r="N8" i="3" s="1"/>
  <c r="M49" i="3"/>
  <c r="N49" i="3" s="1"/>
  <c r="M37" i="3"/>
  <c r="N37" i="3" s="1"/>
  <c r="M38" i="3"/>
  <c r="N38" i="3" s="1"/>
  <c r="M50" i="3"/>
  <c r="N50" i="3" s="1"/>
  <c r="M42" i="3"/>
  <c r="N42" i="3" s="1"/>
  <c r="M43" i="3"/>
  <c r="N43" i="3" s="1"/>
  <c r="M35" i="3"/>
  <c r="N35" i="3" s="1"/>
  <c r="M6" i="3"/>
  <c r="N6" i="3" s="1"/>
  <c r="M33" i="3"/>
  <c r="N33" i="3" s="1"/>
  <c r="M18" i="3"/>
  <c r="N18" i="3" s="1"/>
  <c r="M19" i="3"/>
  <c r="N19" i="3" s="1"/>
  <c r="M16" i="3"/>
  <c r="N16" i="3" s="1"/>
  <c r="M21" i="3"/>
  <c r="N21" i="3" s="1"/>
  <c r="M28" i="3"/>
  <c r="N28" i="3" s="1"/>
  <c r="M13" i="3"/>
  <c r="N13" i="3" s="1"/>
  <c r="M51" i="3"/>
  <c r="N51" i="3" s="1"/>
  <c r="M44" i="3"/>
  <c r="N44" i="3" s="1"/>
  <c r="M34" i="3"/>
  <c r="N34" i="3" s="1"/>
  <c r="M20" i="3"/>
  <c r="N20" i="3" s="1"/>
  <c r="M24" i="3"/>
  <c r="N24" i="3" s="1"/>
  <c r="M39" i="3"/>
  <c r="N39" i="3" s="1"/>
  <c r="M29" i="3"/>
  <c r="N29" i="3" s="1"/>
  <c r="M32" i="3"/>
  <c r="N32" i="3" s="1"/>
  <c r="M48" i="3"/>
  <c r="N48" i="3" s="1"/>
  <c r="M17" i="3"/>
  <c r="N17" i="3" s="1"/>
  <c r="M14" i="3"/>
  <c r="N14" i="3" s="1"/>
  <c r="M25" i="3"/>
  <c r="N25" i="3" s="1"/>
  <c r="M15" i="3"/>
  <c r="N15" i="3" s="1"/>
  <c r="M9" i="3"/>
  <c r="N9" i="3" s="1"/>
  <c r="M26" i="3"/>
  <c r="N26" i="3" s="1"/>
  <c r="M47" i="3"/>
  <c r="N47" i="3" s="1"/>
  <c r="M23" i="3"/>
  <c r="N23" i="3" s="1"/>
  <c r="M22" i="3"/>
  <c r="N22" i="3" s="1"/>
  <c r="M7" i="3"/>
  <c r="N7" i="3" s="1"/>
  <c r="M45" i="3"/>
  <c r="N45" i="3" s="1"/>
  <c r="M12" i="3"/>
  <c r="N12" i="3" s="1"/>
  <c r="M36" i="3"/>
  <c r="N36" i="3" s="1"/>
  <c r="M10" i="3"/>
  <c r="N10" i="3" s="1"/>
  <c r="Q7" i="2"/>
  <c r="Q6" i="2"/>
  <c r="M13" i="2"/>
  <c r="N13" i="2" s="1"/>
  <c r="M14" i="2"/>
  <c r="N14" i="2" s="1"/>
  <c r="M15" i="2"/>
  <c r="N15" i="2" s="1"/>
  <c r="M9" i="2"/>
  <c r="N9" i="2" s="1"/>
  <c r="M6" i="2"/>
  <c r="N6" i="2" s="1"/>
  <c r="M22" i="2"/>
  <c r="N22" i="2" s="1"/>
  <c r="M16" i="2"/>
  <c r="N16" i="2" s="1"/>
  <c r="M8" i="2"/>
  <c r="N8" i="2" s="1"/>
  <c r="M35" i="2"/>
  <c r="N35" i="2" s="1"/>
  <c r="M38" i="2"/>
  <c r="N38" i="2" s="1"/>
  <c r="M18" i="2"/>
  <c r="N18" i="2" s="1"/>
  <c r="M5" i="2"/>
  <c r="N5" i="2" s="1"/>
  <c r="M24" i="2"/>
  <c r="N24" i="2" s="1"/>
  <c r="M3" i="2"/>
  <c r="N3" i="2" s="1"/>
  <c r="M46" i="2"/>
  <c r="N46" i="2" s="1"/>
  <c r="M47" i="2"/>
  <c r="N47" i="2" s="1"/>
  <c r="M36" i="2"/>
  <c r="N36" i="2" s="1"/>
  <c r="M48" i="2"/>
  <c r="N48" i="2" s="1"/>
  <c r="M37" i="2"/>
  <c r="N37" i="2" s="1"/>
  <c r="M26" i="2"/>
  <c r="N26" i="2" s="1"/>
  <c r="M19" i="2"/>
  <c r="N19" i="2" s="1"/>
  <c r="M30" i="2"/>
  <c r="N30" i="2" s="1"/>
  <c r="M21" i="2"/>
  <c r="N21" i="2" s="1"/>
  <c r="M42" i="2"/>
  <c r="N42" i="2" s="1"/>
  <c r="M32" i="2"/>
  <c r="N32" i="2" s="1"/>
  <c r="M34" i="2"/>
  <c r="N34" i="2" s="1"/>
  <c r="M23" i="2"/>
  <c r="N23" i="2" s="1"/>
  <c r="M27" i="2"/>
  <c r="N27" i="2" s="1"/>
  <c r="M7" i="2"/>
  <c r="N7" i="2" s="1"/>
  <c r="M33" i="2"/>
  <c r="N33" i="2" s="1"/>
  <c r="M31" i="2"/>
  <c r="N31" i="2" s="1"/>
  <c r="M17" i="2"/>
  <c r="N17" i="2" s="1"/>
  <c r="M50" i="2"/>
  <c r="N50" i="2" s="1"/>
  <c r="M29" i="2"/>
  <c r="N29" i="2" s="1"/>
  <c r="M39" i="2"/>
  <c r="N39" i="2" s="1"/>
  <c r="M44" i="2"/>
  <c r="N44" i="2" s="1"/>
  <c r="M41" i="2"/>
  <c r="N41" i="2" s="1"/>
  <c r="M28" i="2"/>
  <c r="N28" i="2" s="1"/>
  <c r="M20" i="2"/>
  <c r="N20" i="2" s="1"/>
  <c r="M11" i="2"/>
  <c r="N11" i="2" s="1"/>
  <c r="M45" i="2"/>
  <c r="N45" i="2" s="1"/>
  <c r="M4" i="2"/>
  <c r="N4" i="2" s="1"/>
  <c r="M25" i="2"/>
  <c r="N25" i="2" s="1"/>
  <c r="M40" i="2"/>
  <c r="N40" i="2" s="1"/>
  <c r="M52" i="2"/>
  <c r="N52" i="2" s="1"/>
  <c r="M10" i="2"/>
  <c r="N10" i="2" s="1"/>
  <c r="M49" i="2"/>
  <c r="N49" i="2" s="1"/>
  <c r="M51" i="2"/>
  <c r="N51" i="2" s="1"/>
  <c r="M43" i="2"/>
  <c r="N43" i="2" s="1"/>
  <c r="M12" i="2"/>
  <c r="N12" i="2" s="1"/>
</calcChain>
</file>

<file path=xl/sharedStrings.xml><?xml version="1.0" encoding="utf-8"?>
<sst xmlns="http://schemas.openxmlformats.org/spreadsheetml/2006/main" count="646" uniqueCount="122">
  <si>
    <t>Genera</t>
  </si>
  <si>
    <t>AD3D</t>
  </si>
  <si>
    <t>AD3J</t>
  </si>
  <si>
    <t>AD3S</t>
  </si>
  <si>
    <t>Actinomyces</t>
  </si>
  <si>
    <t>N09</t>
  </si>
  <si>
    <t>Corynebacterium</t>
  </si>
  <si>
    <t>Piscicoccus</t>
  </si>
  <si>
    <t>Dietzia</t>
  </si>
  <si>
    <t>Gordonia</t>
  </si>
  <si>
    <t>Tetrasphaera</t>
  </si>
  <si>
    <t>Jonesia</t>
  </si>
  <si>
    <t>Leucobacter</t>
  </si>
  <si>
    <t>Microbacterium</t>
  </si>
  <si>
    <t>Rothia</t>
  </si>
  <si>
    <t>Mycobacterium</t>
  </si>
  <si>
    <t>Rhodococcus</t>
  </si>
  <si>
    <t>Propionicimonas</t>
  </si>
  <si>
    <t>Propionibacterium</t>
  </si>
  <si>
    <t>Bifidobacterium</t>
  </si>
  <si>
    <t>Collinsella</t>
  </si>
  <si>
    <t>Bacteroides</t>
  </si>
  <si>
    <t>Cytophaga</t>
  </si>
  <si>
    <t>Ruminofilibacter</t>
  </si>
  <si>
    <t>Dysgonomonas</t>
  </si>
  <si>
    <t>Paludibacter</t>
  </si>
  <si>
    <t>Prevotella</t>
  </si>
  <si>
    <t>Blvii28</t>
  </si>
  <si>
    <t>YRC22</t>
  </si>
  <si>
    <t>Fluviicola</t>
  </si>
  <si>
    <t>Cloacibacterium</t>
  </si>
  <si>
    <t>B004</t>
  </si>
  <si>
    <t>Longilinea</t>
  </si>
  <si>
    <t>SHD-231</t>
  </si>
  <si>
    <t>T78</t>
  </si>
  <si>
    <t>WCHB1-05</t>
  </si>
  <si>
    <t>Caldilinea</t>
  </si>
  <si>
    <t>Fibrobacter</t>
  </si>
  <si>
    <t>Streptococcus</t>
  </si>
  <si>
    <t>02d06</t>
  </si>
  <si>
    <t>Caloramator</t>
  </si>
  <si>
    <t>Clostridium</t>
  </si>
  <si>
    <t>SMB53</t>
  </si>
  <si>
    <t>Anaerofustis</t>
  </si>
  <si>
    <t>Lutispora</t>
  </si>
  <si>
    <t>Shuttleworthia</t>
  </si>
  <si>
    <t>Pelotomaculum</t>
  </si>
  <si>
    <t>Anaerofilum</t>
  </si>
  <si>
    <t>Faecalibacterium</t>
  </si>
  <si>
    <t>Oscillospira</t>
  </si>
  <si>
    <t>Ruminococcus</t>
  </si>
  <si>
    <t>Syntrophomonas</t>
  </si>
  <si>
    <t>Fusibacter</t>
  </si>
  <si>
    <t>Anaerovorax</t>
  </si>
  <si>
    <t>Gallicola</t>
  </si>
  <si>
    <t>Sedimentibacter</t>
  </si>
  <si>
    <t>Sporanaerobacter</t>
  </si>
  <si>
    <t>Soehngenia</t>
  </si>
  <si>
    <t>Coprothermobacter</t>
  </si>
  <si>
    <t>Nitrospira</t>
  </si>
  <si>
    <t>Gemmata</t>
  </si>
  <si>
    <t>Nostocoida</t>
  </si>
  <si>
    <t>Planctomyces</t>
  </si>
  <si>
    <t>Caulobacter</t>
  </si>
  <si>
    <t>Phenylobacterium</t>
  </si>
  <si>
    <t>Devosia</t>
  </si>
  <si>
    <t>Hyphomicrobium</t>
  </si>
  <si>
    <t>Rhodoplanes</t>
  </si>
  <si>
    <t>Pleomorphomonas</t>
  </si>
  <si>
    <t>Mesorhizobium</t>
  </si>
  <si>
    <t>Agrobacterium</t>
  </si>
  <si>
    <t>Shinella</t>
  </si>
  <si>
    <t>Xanthobacter</t>
  </si>
  <si>
    <t>Amaricoccus</t>
  </si>
  <si>
    <t>Paracoccus</t>
  </si>
  <si>
    <t>Rhodobacter</t>
  </si>
  <si>
    <t>Blastomonas</t>
  </si>
  <si>
    <t>Novosphingobium</t>
  </si>
  <si>
    <t>Sphingobium</t>
  </si>
  <si>
    <t>Alicycliphilus</t>
  </si>
  <si>
    <t>Azospira</t>
  </si>
  <si>
    <t>Dok59</t>
  </si>
  <si>
    <t>Petrobacter</t>
  </si>
  <si>
    <t>Propionivibrio</t>
  </si>
  <si>
    <t>Thauera</t>
  </si>
  <si>
    <t>Bdellovibrio</t>
  </si>
  <si>
    <t>Desulfococcus</t>
  </si>
  <si>
    <t>Desulfobulbus</t>
  </si>
  <si>
    <t>Desulfomicrobium</t>
  </si>
  <si>
    <t>Desulfovibrio</t>
  </si>
  <si>
    <t>Syntrophus</t>
  </si>
  <si>
    <t>Arcobacter</t>
  </si>
  <si>
    <t>Sulfurospirillum</t>
  </si>
  <si>
    <t>Allochromatium</t>
  </si>
  <si>
    <t>Thermomonas</t>
  </si>
  <si>
    <t>Sphaerochaeta</t>
  </si>
  <si>
    <t>Treponema</t>
  </si>
  <si>
    <t>SJA-88</t>
  </si>
  <si>
    <t>Aminiphilus</t>
  </si>
  <si>
    <t>Aminobacterium</t>
  </si>
  <si>
    <t>Dethiosulfovibrio</t>
  </si>
  <si>
    <t>HA73</t>
  </si>
  <si>
    <t>PD-UASB-13</t>
  </si>
  <si>
    <t>vadinCA02</t>
  </si>
  <si>
    <t>E6</t>
  </si>
  <si>
    <t>AUTHM297</t>
  </si>
  <si>
    <t>Fervidobacterium</t>
  </si>
  <si>
    <t>Kosmotoga</t>
  </si>
  <si>
    <t>SC103</t>
  </si>
  <si>
    <t>W22</t>
  </si>
  <si>
    <t>W5</t>
  </si>
  <si>
    <t>Foldchange</t>
  </si>
  <si>
    <t>Log2Foldchange</t>
  </si>
  <si>
    <t>Mean</t>
  </si>
  <si>
    <t>SD</t>
  </si>
  <si>
    <t>Mean+2SD</t>
  </si>
  <si>
    <t>Mean-2SD</t>
  </si>
  <si>
    <t>Total genera</t>
  </si>
  <si>
    <t>Common genera between both the groups</t>
  </si>
  <si>
    <t>AD3S specific genera</t>
  </si>
  <si>
    <t>AD3J specific genera</t>
  </si>
  <si>
    <t>AD3D specific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</si>
</sst>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/>
    <xf numFmtId="0" fontId="1" fillId="3" borderId="1" xfId="0" applyFont="1" applyFill="1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9"/>
  <sheetViews>
    <sheetView tabSelected="1" topLeftCell="B4" workbookViewId="0">
      <selection activeCell="Q16" sqref="Q16"/>
    </sheetView>
  </sheetViews>
  <sheetFormatPr defaultRowHeight="14.5" x14ac:dyDescent="0.35"/>
  <cols>
    <col min="1" max="1" width="14.26953125" customWidth="1"/>
    <col min="3" max="3" width="12.453125" customWidth="1"/>
    <col min="4" max="4" width="15.453125" customWidth="1"/>
    <col min="7" max="7" width="17.1796875" customWidth="1"/>
    <col min="10" max="10" width="18" customWidth="1"/>
    <col min="11" max="11" width="11.81640625" customWidth="1"/>
    <col min="12" max="12" width="13.81640625" customWidth="1"/>
    <col min="13" max="13" width="12.81640625" customWidth="1"/>
    <col min="14" max="14" width="15.54296875" customWidth="1"/>
    <col min="16" max="16" width="12" customWidth="1"/>
  </cols>
  <sheetData>
    <row r="1" spans="1:17" ht="20.25" customHeight="1" x14ac:dyDescent="0.35">
      <c r="A1" s="8" t="s">
        <v>117</v>
      </c>
      <c r="B1" s="8"/>
      <c r="C1" s="8"/>
      <c r="D1" s="8" t="s">
        <v>119</v>
      </c>
      <c r="E1" s="8"/>
      <c r="F1" s="8"/>
      <c r="G1" s="8" t="s">
        <v>120</v>
      </c>
      <c r="H1" s="8"/>
      <c r="I1" s="9"/>
      <c r="J1" s="8" t="s">
        <v>118</v>
      </c>
      <c r="K1" s="8"/>
      <c r="L1" s="8"/>
      <c r="M1" s="8"/>
      <c r="N1" s="8"/>
    </row>
    <row r="2" spans="1:17" ht="20.25" customHeight="1" x14ac:dyDescent="0.35">
      <c r="A2" s="4" t="s">
        <v>0</v>
      </c>
      <c r="B2" s="4" t="s">
        <v>2</v>
      </c>
      <c r="C2" s="4" t="s">
        <v>3</v>
      </c>
      <c r="D2" s="4" t="s">
        <v>0</v>
      </c>
      <c r="E2" s="4" t="s">
        <v>2</v>
      </c>
      <c r="F2" s="4" t="s">
        <v>3</v>
      </c>
      <c r="G2" s="4" t="s">
        <v>0</v>
      </c>
      <c r="H2" s="4" t="s">
        <v>2</v>
      </c>
      <c r="I2" s="5" t="s">
        <v>3</v>
      </c>
      <c r="J2" s="4" t="s">
        <v>0</v>
      </c>
      <c r="K2" s="4" t="s">
        <v>2</v>
      </c>
      <c r="L2" s="4" t="s">
        <v>3</v>
      </c>
      <c r="M2" s="4" t="s">
        <v>111</v>
      </c>
      <c r="N2" s="4" t="s">
        <v>112</v>
      </c>
    </row>
    <row r="3" spans="1:17" x14ac:dyDescent="0.35">
      <c r="A3" s="6" t="s">
        <v>4</v>
      </c>
      <c r="B3" s="1">
        <v>1.13263110205006E-2</v>
      </c>
      <c r="C3" s="1">
        <v>1.2631685319455299E-2</v>
      </c>
      <c r="D3" s="6" t="s">
        <v>5</v>
      </c>
      <c r="E3" s="1">
        <v>0</v>
      </c>
      <c r="F3" s="1">
        <v>2.52633706389106E-3</v>
      </c>
      <c r="G3" s="6" t="s">
        <v>17</v>
      </c>
      <c r="H3" s="1">
        <v>1.13263110205006E-2</v>
      </c>
      <c r="I3" s="2">
        <v>0</v>
      </c>
      <c r="J3" s="7" t="s">
        <v>105</v>
      </c>
      <c r="K3" s="3">
        <v>1.5290519877675799</v>
      </c>
      <c r="L3" s="3">
        <v>2.2737033575019602E-2</v>
      </c>
      <c r="M3" s="3">
        <f t="shared" ref="M3:M34" si="0">L3/K3</f>
        <v>1.487001995806286E-2</v>
      </c>
      <c r="N3" s="3">
        <f t="shared" ref="N3:N34" si="1">LOG(M3,2)</f>
        <v>-6.0714496060441778</v>
      </c>
    </row>
    <row r="4" spans="1:17" x14ac:dyDescent="0.35">
      <c r="A4" s="6" t="s">
        <v>5</v>
      </c>
      <c r="B4" s="1">
        <v>0</v>
      </c>
      <c r="C4" s="1">
        <v>2.52633706389106E-3</v>
      </c>
      <c r="D4" s="6" t="s">
        <v>6</v>
      </c>
      <c r="E4" s="1">
        <v>0</v>
      </c>
      <c r="F4" s="1">
        <v>2.52633706389106E-3</v>
      </c>
      <c r="G4" s="6" t="s">
        <v>22</v>
      </c>
      <c r="H4" s="1">
        <v>1.13263110205006E-2</v>
      </c>
      <c r="I4" s="2">
        <v>0</v>
      </c>
      <c r="J4" s="7" t="s">
        <v>27</v>
      </c>
      <c r="K4" s="3">
        <v>21.508664627930699</v>
      </c>
      <c r="L4" s="3">
        <v>0.40421393022257002</v>
      </c>
      <c r="M4" s="3">
        <f t="shared" si="0"/>
        <v>1.8793074196603834E-2</v>
      </c>
      <c r="N4" s="3">
        <f t="shared" si="1"/>
        <v>-5.7336551056978031</v>
      </c>
      <c r="P4" s="1" t="s">
        <v>113</v>
      </c>
      <c r="Q4" s="1">
        <v>-0.79422149548937526</v>
      </c>
    </row>
    <row r="5" spans="1:17" x14ac:dyDescent="0.35">
      <c r="A5" s="6" t="s">
        <v>6</v>
      </c>
      <c r="B5" s="1">
        <v>0</v>
      </c>
      <c r="C5" s="1">
        <v>2.52633706389106E-3</v>
      </c>
      <c r="D5" s="6" t="s">
        <v>20</v>
      </c>
      <c r="E5" s="1">
        <v>0</v>
      </c>
      <c r="F5" s="1">
        <v>2.52633706389106E-3</v>
      </c>
      <c r="G5" s="6" t="s">
        <v>37</v>
      </c>
      <c r="H5" s="1">
        <v>1.13263110205006E-2</v>
      </c>
      <c r="I5" s="2">
        <v>0</v>
      </c>
      <c r="J5" s="7" t="s">
        <v>25</v>
      </c>
      <c r="K5" s="3">
        <v>0.83814701551704596</v>
      </c>
      <c r="L5" s="3">
        <v>1.7684359447237501E-2</v>
      </c>
      <c r="M5" s="3">
        <f t="shared" si="0"/>
        <v>2.1099352643197285E-2</v>
      </c>
      <c r="N5" s="3">
        <f t="shared" si="1"/>
        <v>-5.5666574540070073</v>
      </c>
      <c r="P5" s="1" t="s">
        <v>114</v>
      </c>
      <c r="Q5" s="1">
        <v>2.1028771315596306</v>
      </c>
    </row>
    <row r="6" spans="1:17" x14ac:dyDescent="0.35">
      <c r="A6" s="6" t="s">
        <v>7</v>
      </c>
      <c r="B6" s="1">
        <v>0</v>
      </c>
      <c r="C6" s="1">
        <v>0</v>
      </c>
      <c r="D6" s="6" t="s">
        <v>30</v>
      </c>
      <c r="E6" s="1">
        <v>0</v>
      </c>
      <c r="F6" s="1">
        <v>2.52633706389106E-3</v>
      </c>
      <c r="G6" s="6" t="s">
        <v>48</v>
      </c>
      <c r="H6" s="1">
        <v>1.13263110205006E-2</v>
      </c>
      <c r="I6" s="2">
        <v>0</v>
      </c>
      <c r="J6" s="6" t="s">
        <v>109</v>
      </c>
      <c r="K6" s="1">
        <v>5.6631555102503103E-2</v>
      </c>
      <c r="L6" s="1">
        <v>2.52633706389106E-3</v>
      </c>
      <c r="M6" s="1">
        <f t="shared" si="0"/>
        <v>4.4610059874188347E-2</v>
      </c>
      <c r="N6" s="1">
        <f t="shared" si="1"/>
        <v>-4.4864871053230297</v>
      </c>
      <c r="P6" s="1" t="s">
        <v>115</v>
      </c>
      <c r="Q6" s="1">
        <f>Q4+2*Q5</f>
        <v>3.4115327676298861</v>
      </c>
    </row>
    <row r="7" spans="1:17" x14ac:dyDescent="0.35">
      <c r="A7" s="6" t="s">
        <v>8</v>
      </c>
      <c r="B7" s="1">
        <v>0</v>
      </c>
      <c r="C7" s="1">
        <v>0</v>
      </c>
      <c r="D7" s="6" t="s">
        <v>38</v>
      </c>
      <c r="E7" s="1">
        <v>0</v>
      </c>
      <c r="F7" s="1">
        <v>5.0526741277821304E-3</v>
      </c>
      <c r="G7" s="6" t="s">
        <v>69</v>
      </c>
      <c r="H7" s="1">
        <v>1.13263110205006E-2</v>
      </c>
      <c r="I7" s="2">
        <v>0</v>
      </c>
      <c r="J7" s="6" t="s">
        <v>62</v>
      </c>
      <c r="K7" s="1">
        <v>1.2232415902140701</v>
      </c>
      <c r="L7" s="1">
        <v>6.5684763661167697E-2</v>
      </c>
      <c r="M7" s="1">
        <f t="shared" si="0"/>
        <v>5.3697294293004467E-2</v>
      </c>
      <c r="N7" s="1">
        <f t="shared" si="1"/>
        <v>-4.2190067944580445</v>
      </c>
      <c r="P7" s="1" t="s">
        <v>116</v>
      </c>
      <c r="Q7" s="1">
        <f>Q4-2*Q5</f>
        <v>-4.9999757586086364</v>
      </c>
    </row>
    <row r="8" spans="1:17" x14ac:dyDescent="0.35">
      <c r="A8" s="6" t="s">
        <v>9</v>
      </c>
      <c r="B8" s="1">
        <v>4.5305244082002497E-2</v>
      </c>
      <c r="C8" s="1">
        <v>5.0526741277821301E-2</v>
      </c>
      <c r="D8" s="6" t="s">
        <v>40</v>
      </c>
      <c r="E8" s="1">
        <v>0</v>
      </c>
      <c r="F8" s="1">
        <v>5.0526741277821304E-3</v>
      </c>
      <c r="G8" s="6" t="s">
        <v>97</v>
      </c>
      <c r="H8" s="1">
        <v>1.13263110205006E-2</v>
      </c>
      <c r="I8" s="2">
        <v>0</v>
      </c>
      <c r="J8" s="6" t="s">
        <v>50</v>
      </c>
      <c r="K8" s="1">
        <v>0.15856835428700899</v>
      </c>
      <c r="L8" s="1">
        <v>1.0105348255564301E-2</v>
      </c>
      <c r="M8" s="1">
        <f t="shared" si="0"/>
        <v>6.3728656963126476E-2</v>
      </c>
      <c r="N8" s="1">
        <f t="shared" si="1"/>
        <v>-3.9719139324932655</v>
      </c>
    </row>
    <row r="9" spans="1:17" x14ac:dyDescent="0.35">
      <c r="A9" s="6" t="s">
        <v>10</v>
      </c>
      <c r="B9" s="1">
        <v>0</v>
      </c>
      <c r="C9" s="1">
        <v>0</v>
      </c>
      <c r="D9" s="6" t="s">
        <v>45</v>
      </c>
      <c r="E9" s="1">
        <v>0</v>
      </c>
      <c r="F9" s="1">
        <v>2.52633706389106E-3</v>
      </c>
      <c r="G9" s="6" t="s">
        <v>61</v>
      </c>
      <c r="H9" s="1">
        <v>2.26526220410012E-2</v>
      </c>
      <c r="I9" s="2">
        <v>0</v>
      </c>
      <c r="J9" s="6" t="s">
        <v>23</v>
      </c>
      <c r="K9" s="1">
        <v>2.26526220410012E-2</v>
      </c>
      <c r="L9" s="1">
        <v>2.52633706389106E-3</v>
      </c>
      <c r="M9" s="1">
        <f t="shared" si="0"/>
        <v>0.11152514968547107</v>
      </c>
      <c r="N9" s="1">
        <f t="shared" si="1"/>
        <v>-3.1645590104356649</v>
      </c>
    </row>
    <row r="10" spans="1:17" x14ac:dyDescent="0.35">
      <c r="A10" s="6" t="s">
        <v>11</v>
      </c>
      <c r="B10" s="1">
        <v>0</v>
      </c>
      <c r="C10" s="1">
        <v>0</v>
      </c>
      <c r="D10" s="6" t="s">
        <v>47</v>
      </c>
      <c r="E10" s="1">
        <v>0</v>
      </c>
      <c r="F10" s="1">
        <v>5.0526741277821304E-3</v>
      </c>
      <c r="G10" s="6" t="s">
        <v>108</v>
      </c>
      <c r="H10" s="1">
        <v>3.3978933061501897E-2</v>
      </c>
      <c r="I10" s="2">
        <v>0</v>
      </c>
      <c r="J10" s="6" t="s">
        <v>106</v>
      </c>
      <c r="K10" s="1">
        <v>13.9540151772568</v>
      </c>
      <c r="L10" s="1">
        <v>1.95285855038779</v>
      </c>
      <c r="M10" s="1">
        <f t="shared" si="0"/>
        <v>0.13994957906959218</v>
      </c>
      <c r="N10" s="1">
        <f t="shared" si="1"/>
        <v>-2.8370209472057248</v>
      </c>
    </row>
    <row r="11" spans="1:17" x14ac:dyDescent="0.35">
      <c r="A11" s="6" t="s">
        <v>12</v>
      </c>
      <c r="B11" s="1">
        <v>1.13263110205006E-2</v>
      </c>
      <c r="C11" s="1">
        <v>5.0526741277821304E-3</v>
      </c>
      <c r="D11" s="6" t="s">
        <v>52</v>
      </c>
      <c r="E11" s="1">
        <v>0</v>
      </c>
      <c r="F11" s="1">
        <v>2.52633706389106E-3</v>
      </c>
      <c r="G11" s="6" t="s">
        <v>81</v>
      </c>
      <c r="H11" s="1">
        <v>5.6631555102503103E-2</v>
      </c>
      <c r="I11" s="2">
        <v>0</v>
      </c>
      <c r="J11" s="6" t="s">
        <v>110</v>
      </c>
      <c r="K11" s="1">
        <v>1.6649677200135899</v>
      </c>
      <c r="L11" s="1">
        <v>0.31326579592249199</v>
      </c>
      <c r="M11" s="1">
        <f t="shared" si="0"/>
        <v>0.18815127293875406</v>
      </c>
      <c r="N11" s="1">
        <f t="shared" si="1"/>
        <v>-2.4100350448851531</v>
      </c>
    </row>
    <row r="12" spans="1:17" x14ac:dyDescent="0.35">
      <c r="A12" s="6" t="s">
        <v>13</v>
      </c>
      <c r="B12" s="1">
        <v>1.13263110205006E-2</v>
      </c>
      <c r="C12" s="1">
        <v>2.52633706389106E-3</v>
      </c>
      <c r="D12" s="6" t="s">
        <v>53</v>
      </c>
      <c r="E12" s="1">
        <v>0</v>
      </c>
      <c r="F12" s="1">
        <v>6.8211100725058704E-2</v>
      </c>
      <c r="J12" s="6" t="s">
        <v>13</v>
      </c>
      <c r="K12" s="1">
        <v>1.13263110205006E-2</v>
      </c>
      <c r="L12" s="1">
        <v>2.52633706389106E-3</v>
      </c>
      <c r="M12" s="1">
        <f t="shared" si="0"/>
        <v>0.22305029937094215</v>
      </c>
      <c r="N12" s="1">
        <f t="shared" si="1"/>
        <v>-2.1645590104356649</v>
      </c>
    </row>
    <row r="13" spans="1:17" x14ac:dyDescent="0.35">
      <c r="A13" s="6" t="s">
        <v>14</v>
      </c>
      <c r="B13" s="1">
        <v>0</v>
      </c>
      <c r="C13" s="1">
        <v>0</v>
      </c>
      <c r="D13" s="6" t="s">
        <v>64</v>
      </c>
      <c r="E13" s="1">
        <v>0</v>
      </c>
      <c r="F13" s="1">
        <v>5.0526741277821304E-3</v>
      </c>
      <c r="J13" s="6" t="s">
        <v>43</v>
      </c>
      <c r="K13" s="1">
        <v>1.13263110205006E-2</v>
      </c>
      <c r="L13" s="1">
        <v>2.52633706389106E-3</v>
      </c>
      <c r="M13" s="1">
        <f t="shared" si="0"/>
        <v>0.22305029937094215</v>
      </c>
      <c r="N13" s="1">
        <f t="shared" si="1"/>
        <v>-2.1645590104356649</v>
      </c>
    </row>
    <row r="14" spans="1:17" x14ac:dyDescent="0.35">
      <c r="A14" s="6" t="s">
        <v>15</v>
      </c>
      <c r="B14" s="1">
        <v>0.16989466530750899</v>
      </c>
      <c r="C14" s="1">
        <v>0.27537073996412598</v>
      </c>
      <c r="D14" s="6" t="s">
        <v>68</v>
      </c>
      <c r="E14" s="1">
        <v>0</v>
      </c>
      <c r="F14" s="1">
        <v>2.0210696511128501E-2</v>
      </c>
      <c r="J14" s="6" t="s">
        <v>49</v>
      </c>
      <c r="K14" s="1">
        <v>1.13263110205006E-2</v>
      </c>
      <c r="L14" s="1">
        <v>2.52633706389106E-3</v>
      </c>
      <c r="M14" s="1">
        <f t="shared" si="0"/>
        <v>0.22305029937094215</v>
      </c>
      <c r="N14" s="1">
        <f t="shared" si="1"/>
        <v>-2.1645590104356649</v>
      </c>
    </row>
    <row r="15" spans="1:17" x14ac:dyDescent="0.35">
      <c r="A15" s="6" t="s">
        <v>16</v>
      </c>
      <c r="B15" s="1">
        <v>0.62294710612753401</v>
      </c>
      <c r="C15" s="1">
        <v>0.50021473865043098</v>
      </c>
      <c r="D15" s="6" t="s">
        <v>70</v>
      </c>
      <c r="E15" s="1">
        <v>0</v>
      </c>
      <c r="F15" s="1">
        <v>2.52633706389106E-3</v>
      </c>
      <c r="J15" s="6" t="s">
        <v>77</v>
      </c>
      <c r="K15" s="1">
        <v>1.13263110205006E-2</v>
      </c>
      <c r="L15" s="1">
        <v>2.52633706389106E-3</v>
      </c>
      <c r="M15" s="1">
        <f t="shared" si="0"/>
        <v>0.22305029937094215</v>
      </c>
      <c r="N15" s="1">
        <f t="shared" si="1"/>
        <v>-2.1645590104356649</v>
      </c>
    </row>
    <row r="16" spans="1:17" x14ac:dyDescent="0.35">
      <c r="A16" s="6" t="s">
        <v>17</v>
      </c>
      <c r="B16" s="1">
        <v>1.13263110205006E-2</v>
      </c>
      <c r="C16" s="1">
        <v>0</v>
      </c>
      <c r="D16" s="6" t="s">
        <v>71</v>
      </c>
      <c r="E16" s="1">
        <v>0</v>
      </c>
      <c r="F16" s="1">
        <v>2.52633706389106E-3</v>
      </c>
      <c r="J16" s="6" t="s">
        <v>32</v>
      </c>
      <c r="K16" s="1">
        <v>2.26526220410012E-2</v>
      </c>
      <c r="L16" s="1">
        <v>5.0526741277821304E-3</v>
      </c>
      <c r="M16" s="1">
        <f t="shared" si="0"/>
        <v>0.22305029937094259</v>
      </c>
      <c r="N16" s="1">
        <f t="shared" si="1"/>
        <v>-2.1645590104356618</v>
      </c>
    </row>
    <row r="17" spans="1:14" x14ac:dyDescent="0.35">
      <c r="A17" s="6" t="s">
        <v>18</v>
      </c>
      <c r="B17" s="1">
        <v>0</v>
      </c>
      <c r="C17" s="1">
        <v>0</v>
      </c>
      <c r="D17" s="6" t="s">
        <v>72</v>
      </c>
      <c r="E17" s="1">
        <v>0</v>
      </c>
      <c r="F17" s="1">
        <v>2.52633706389106E-3</v>
      </c>
      <c r="J17" s="6" t="s">
        <v>96</v>
      </c>
      <c r="K17" s="1">
        <v>0.26050515347151398</v>
      </c>
      <c r="L17" s="1">
        <v>8.0842786044514101E-2</v>
      </c>
      <c r="M17" s="1">
        <f t="shared" si="0"/>
        <v>0.31033085129870258</v>
      </c>
      <c r="N17" s="1">
        <f t="shared" si="1"/>
        <v>-1.6881209664926755</v>
      </c>
    </row>
    <row r="18" spans="1:14" x14ac:dyDescent="0.35">
      <c r="A18" s="6" t="s">
        <v>19</v>
      </c>
      <c r="B18" s="1">
        <v>3.3978933061501897E-2</v>
      </c>
      <c r="C18" s="1">
        <v>3.03160447666928E-2</v>
      </c>
      <c r="D18" s="6" t="s">
        <v>73</v>
      </c>
      <c r="E18" s="1">
        <v>0</v>
      </c>
      <c r="F18" s="1">
        <v>5.0526741277821304E-3</v>
      </c>
      <c r="J18" s="6" t="s">
        <v>56</v>
      </c>
      <c r="K18" s="1">
        <v>4.5305244082002497E-2</v>
      </c>
      <c r="L18" s="1">
        <v>1.51580223833464E-2</v>
      </c>
      <c r="M18" s="1">
        <f t="shared" si="0"/>
        <v>0.3345754490564134</v>
      </c>
      <c r="N18" s="1">
        <f t="shared" si="1"/>
        <v>-1.5795965097145079</v>
      </c>
    </row>
    <row r="19" spans="1:14" x14ac:dyDescent="0.35">
      <c r="A19" s="6" t="s">
        <v>20</v>
      </c>
      <c r="B19" s="1">
        <v>0</v>
      </c>
      <c r="C19" s="1">
        <v>2.52633706389106E-3</v>
      </c>
      <c r="D19" s="6" t="s">
        <v>76</v>
      </c>
      <c r="E19" s="1">
        <v>0</v>
      </c>
      <c r="F19" s="1">
        <v>2.52633706389106E-3</v>
      </c>
      <c r="J19" s="6" t="s">
        <v>107</v>
      </c>
      <c r="K19" s="1">
        <v>6.7957866123003696E-2</v>
      </c>
      <c r="L19" s="1">
        <v>2.7789707702801699E-2</v>
      </c>
      <c r="M19" s="1">
        <f t="shared" si="0"/>
        <v>0.40892554884672727</v>
      </c>
      <c r="N19" s="1">
        <f t="shared" si="1"/>
        <v>-1.2900898925195237</v>
      </c>
    </row>
    <row r="20" spans="1:14" x14ac:dyDescent="0.35">
      <c r="A20" s="6" t="s">
        <v>21</v>
      </c>
      <c r="B20" s="1">
        <v>7.92841771435044E-2</v>
      </c>
      <c r="C20" s="1">
        <v>3.5368718894474897E-2</v>
      </c>
      <c r="D20" s="6" t="s">
        <v>79</v>
      </c>
      <c r="E20" s="1">
        <v>0</v>
      </c>
      <c r="F20" s="1">
        <v>2.52633706389106E-3</v>
      </c>
      <c r="J20" s="6" t="s">
        <v>36</v>
      </c>
      <c r="K20" s="1">
        <v>0.72488390531203994</v>
      </c>
      <c r="L20" s="1">
        <v>0.30568678473081901</v>
      </c>
      <c r="M20" s="1">
        <f t="shared" si="0"/>
        <v>0.42170447224818763</v>
      </c>
      <c r="N20" s="1">
        <f t="shared" si="1"/>
        <v>-1.2456957731610698</v>
      </c>
    </row>
    <row r="21" spans="1:14" x14ac:dyDescent="0.35">
      <c r="A21" s="6" t="s">
        <v>22</v>
      </c>
      <c r="B21" s="1">
        <v>1.13263110205006E-2</v>
      </c>
      <c r="C21" s="1">
        <v>0</v>
      </c>
      <c r="D21" s="6" t="s">
        <v>82</v>
      </c>
      <c r="E21" s="1">
        <v>0</v>
      </c>
      <c r="F21" s="1">
        <v>2.52633706389106E-3</v>
      </c>
      <c r="J21" s="6" t="s">
        <v>21</v>
      </c>
      <c r="K21" s="1">
        <v>7.92841771435044E-2</v>
      </c>
      <c r="L21" s="1">
        <v>3.5368718894474897E-2</v>
      </c>
      <c r="M21" s="1">
        <f t="shared" si="0"/>
        <v>0.4461005987418839</v>
      </c>
      <c r="N21" s="1">
        <f t="shared" si="1"/>
        <v>-1.1645590104356662</v>
      </c>
    </row>
    <row r="22" spans="1:14" x14ac:dyDescent="0.35">
      <c r="A22" s="6" t="s">
        <v>23</v>
      </c>
      <c r="B22" s="1">
        <v>2.26526220410012E-2</v>
      </c>
      <c r="C22" s="1">
        <v>2.52633706389106E-3</v>
      </c>
      <c r="D22" s="6" t="s">
        <v>84</v>
      </c>
      <c r="E22" s="1">
        <v>0</v>
      </c>
      <c r="F22" s="1">
        <v>1.0105348255564301E-2</v>
      </c>
      <c r="J22" s="6" t="s">
        <v>12</v>
      </c>
      <c r="K22" s="1">
        <v>1.13263110205006E-2</v>
      </c>
      <c r="L22" s="1">
        <v>5.0526741277821304E-3</v>
      </c>
      <c r="M22" s="1">
        <f t="shared" si="0"/>
        <v>0.44610059874188518</v>
      </c>
      <c r="N22" s="1">
        <f t="shared" si="1"/>
        <v>-1.164559010435662</v>
      </c>
    </row>
    <row r="23" spans="1:14" x14ac:dyDescent="0.35">
      <c r="A23" s="6" t="s">
        <v>24</v>
      </c>
      <c r="B23" s="1">
        <v>0</v>
      </c>
      <c r="C23" s="1">
        <v>0</v>
      </c>
      <c r="D23" s="6" t="s">
        <v>86</v>
      </c>
      <c r="E23" s="1">
        <v>0</v>
      </c>
      <c r="F23" s="1">
        <v>2.52633706389106E-3</v>
      </c>
      <c r="J23" s="6" t="s">
        <v>33</v>
      </c>
      <c r="K23" s="1">
        <v>0.113263110205006</v>
      </c>
      <c r="L23" s="1">
        <v>5.3053078341712301E-2</v>
      </c>
      <c r="M23" s="1">
        <f t="shared" si="0"/>
        <v>0.46840562867897884</v>
      </c>
      <c r="N23" s="1">
        <f t="shared" si="1"/>
        <v>-1.0941696825442659</v>
      </c>
    </row>
    <row r="24" spans="1:14" x14ac:dyDescent="0.35">
      <c r="A24" s="6" t="s">
        <v>25</v>
      </c>
      <c r="B24" s="1">
        <v>0.83814701551704596</v>
      </c>
      <c r="C24" s="1">
        <v>1.7684359447237501E-2</v>
      </c>
      <c r="D24" s="6" t="s">
        <v>87</v>
      </c>
      <c r="E24" s="1">
        <v>0</v>
      </c>
      <c r="F24" s="1">
        <v>2.52633706389106E-3</v>
      </c>
      <c r="J24" s="6" t="s">
        <v>74</v>
      </c>
      <c r="K24" s="1">
        <v>3.3978933061501897E-2</v>
      </c>
      <c r="L24" s="1">
        <v>2.2737033575019602E-2</v>
      </c>
      <c r="M24" s="1">
        <f t="shared" si="0"/>
        <v>0.66915089811282635</v>
      </c>
      <c r="N24" s="1">
        <f t="shared" si="1"/>
        <v>-0.57959650971450882</v>
      </c>
    </row>
    <row r="25" spans="1:14" x14ac:dyDescent="0.35">
      <c r="A25" s="6" t="s">
        <v>26</v>
      </c>
      <c r="B25" s="1">
        <v>2.26526220410012E-2</v>
      </c>
      <c r="C25" s="1">
        <v>4.2947730086148099E-2</v>
      </c>
      <c r="D25" s="6" t="s">
        <v>88</v>
      </c>
      <c r="E25" s="1">
        <v>0</v>
      </c>
      <c r="F25" s="1">
        <v>2.5263370638910598E-2</v>
      </c>
      <c r="J25" s="6" t="s">
        <v>16</v>
      </c>
      <c r="K25" s="1">
        <v>0.62294710612753401</v>
      </c>
      <c r="L25" s="1">
        <v>0.50021473865043098</v>
      </c>
      <c r="M25" s="1">
        <f t="shared" si="0"/>
        <v>0.80298107773539218</v>
      </c>
      <c r="N25" s="1">
        <f t="shared" si="1"/>
        <v>-0.31656210388071399</v>
      </c>
    </row>
    <row r="26" spans="1:14" x14ac:dyDescent="0.35">
      <c r="A26" s="6" t="s">
        <v>27</v>
      </c>
      <c r="B26" s="1">
        <v>21.508664627930699</v>
      </c>
      <c r="C26" s="1">
        <v>0.40421393022257002</v>
      </c>
      <c r="D26" s="6" t="s">
        <v>99</v>
      </c>
      <c r="E26" s="1">
        <v>0</v>
      </c>
      <c r="F26" s="1">
        <v>3.7895055958366002E-2</v>
      </c>
      <c r="J26" s="6" t="s">
        <v>51</v>
      </c>
      <c r="K26" s="1">
        <v>3.3978933061501897E-2</v>
      </c>
      <c r="L26" s="1">
        <v>2.7789707702801699E-2</v>
      </c>
      <c r="M26" s="1">
        <f t="shared" si="0"/>
        <v>0.81785109769345332</v>
      </c>
      <c r="N26" s="1">
        <f t="shared" si="1"/>
        <v>-0.29008989251952588</v>
      </c>
    </row>
    <row r="27" spans="1:14" x14ac:dyDescent="0.35">
      <c r="A27" s="6" t="s">
        <v>28</v>
      </c>
      <c r="B27" s="1">
        <v>1.13263110205006E-2</v>
      </c>
      <c r="C27" s="1">
        <v>2.5263370638910598E-2</v>
      </c>
      <c r="D27" s="6" t="s">
        <v>100</v>
      </c>
      <c r="E27" s="1">
        <v>0</v>
      </c>
      <c r="F27" s="1">
        <v>2.52633706389106E-3</v>
      </c>
      <c r="J27" s="6" t="s">
        <v>85</v>
      </c>
      <c r="K27" s="1">
        <v>6.7957866123003696E-2</v>
      </c>
      <c r="L27" s="1">
        <v>5.5579415405603398E-2</v>
      </c>
      <c r="M27" s="1">
        <f t="shared" si="0"/>
        <v>0.81785109769345454</v>
      </c>
      <c r="N27" s="1">
        <f t="shared" si="1"/>
        <v>-0.29008989251952372</v>
      </c>
    </row>
    <row r="28" spans="1:14" x14ac:dyDescent="0.35">
      <c r="A28" s="6" t="s">
        <v>29</v>
      </c>
      <c r="B28" s="1">
        <v>0</v>
      </c>
      <c r="C28" s="1">
        <v>0</v>
      </c>
      <c r="J28" s="6" t="s">
        <v>41</v>
      </c>
      <c r="K28" s="1">
        <v>0.32846301959451757</v>
      </c>
      <c r="L28" s="1">
        <v>0.27537073996412598</v>
      </c>
      <c r="M28" s="1">
        <f t="shared" si="0"/>
        <v>0.83836147004940409</v>
      </c>
      <c r="N28" s="1">
        <f t="shared" si="1"/>
        <v>-0.25435568078630916</v>
      </c>
    </row>
    <row r="29" spans="1:14" x14ac:dyDescent="0.35">
      <c r="A29" s="6" t="s">
        <v>30</v>
      </c>
      <c r="B29" s="1">
        <v>0</v>
      </c>
      <c r="C29" s="1">
        <v>2.52633706389106E-3</v>
      </c>
      <c r="J29" s="6" t="s">
        <v>35</v>
      </c>
      <c r="K29" s="1">
        <v>0.113263110205006</v>
      </c>
      <c r="L29" s="1">
        <v>9.6000808427860407E-2</v>
      </c>
      <c r="M29" s="1">
        <f t="shared" si="0"/>
        <v>0.84759113760958127</v>
      </c>
      <c r="N29" s="1">
        <f t="shared" si="1"/>
        <v>-0.23855959187943979</v>
      </c>
    </row>
    <row r="30" spans="1:14" x14ac:dyDescent="0.35">
      <c r="A30" s="6" t="s">
        <v>31</v>
      </c>
      <c r="B30" s="1">
        <v>0</v>
      </c>
      <c r="C30" s="1">
        <v>0</v>
      </c>
      <c r="J30" s="6" t="s">
        <v>19</v>
      </c>
      <c r="K30" s="1">
        <v>3.3978933061501897E-2</v>
      </c>
      <c r="L30" s="1">
        <v>3.03160447666928E-2</v>
      </c>
      <c r="M30" s="1">
        <f t="shared" si="0"/>
        <v>0.89220119748376836</v>
      </c>
      <c r="N30" s="1">
        <f t="shared" si="1"/>
        <v>-0.16455901043566518</v>
      </c>
    </row>
    <row r="31" spans="1:14" x14ac:dyDescent="0.35">
      <c r="A31" s="6" t="s">
        <v>32</v>
      </c>
      <c r="B31" s="1">
        <v>2.26526220410012E-2</v>
      </c>
      <c r="C31" s="1">
        <v>5.0526741277821304E-3</v>
      </c>
      <c r="J31" s="6" t="s">
        <v>66</v>
      </c>
      <c r="K31" s="1">
        <v>7.92841771435044E-2</v>
      </c>
      <c r="L31" s="1">
        <v>7.5790111916731906E-2</v>
      </c>
      <c r="M31" s="1">
        <f t="shared" si="0"/>
        <v>0.95592985444689382</v>
      </c>
      <c r="N31" s="1">
        <f t="shared" si="1"/>
        <v>-6.502333688475205E-2</v>
      </c>
    </row>
    <row r="32" spans="1:14" x14ac:dyDescent="0.35">
      <c r="A32" s="6" t="s">
        <v>33</v>
      </c>
      <c r="B32" s="1">
        <v>0.113263110205006</v>
      </c>
      <c r="C32" s="1">
        <v>5.3053078341712301E-2</v>
      </c>
      <c r="J32" s="6" t="s">
        <v>98</v>
      </c>
      <c r="K32" s="1">
        <v>4.5305244082002497E-2</v>
      </c>
      <c r="L32" s="1">
        <v>4.5474067150039203E-2</v>
      </c>
      <c r="M32" s="1">
        <f t="shared" si="0"/>
        <v>1.0037263471692401</v>
      </c>
      <c r="N32" s="1">
        <f t="shared" si="1"/>
        <v>5.3659910066482372E-3</v>
      </c>
    </row>
    <row r="33" spans="1:14" x14ac:dyDescent="0.35">
      <c r="A33" s="6" t="s">
        <v>34</v>
      </c>
      <c r="B33" s="1">
        <v>5.5159134669838004</v>
      </c>
      <c r="C33" s="1">
        <v>11.4720966071293</v>
      </c>
      <c r="J33" s="6" t="s">
        <v>93</v>
      </c>
      <c r="K33" s="1">
        <v>6.7957866123003696E-2</v>
      </c>
      <c r="L33" s="1">
        <v>7.0737437788949795E-2</v>
      </c>
      <c r="M33" s="1">
        <f t="shared" si="0"/>
        <v>1.0409013970643968</v>
      </c>
      <c r="N33" s="1">
        <f t="shared" si="1"/>
        <v>5.7833410900783228E-2</v>
      </c>
    </row>
    <row r="34" spans="1:14" x14ac:dyDescent="0.35">
      <c r="A34" s="6" t="s">
        <v>35</v>
      </c>
      <c r="B34" s="1">
        <v>0.113263110205006</v>
      </c>
      <c r="C34" s="1">
        <v>9.6000808427860407E-2</v>
      </c>
      <c r="J34" s="6" t="s">
        <v>9</v>
      </c>
      <c r="K34" s="1">
        <v>4.5305244082002497E-2</v>
      </c>
      <c r="L34" s="1">
        <v>5.0526741277821301E-2</v>
      </c>
      <c r="M34" s="1">
        <f t="shared" si="0"/>
        <v>1.1152514968547105</v>
      </c>
      <c r="N34" s="1">
        <f t="shared" si="1"/>
        <v>0.1573690844516972</v>
      </c>
    </row>
    <row r="35" spans="1:14" x14ac:dyDescent="0.35">
      <c r="A35" s="6" t="s">
        <v>36</v>
      </c>
      <c r="B35" s="1">
        <v>0.72488390531203994</v>
      </c>
      <c r="C35" s="1">
        <v>0.30568678473081901</v>
      </c>
      <c r="J35" s="6" t="s">
        <v>4</v>
      </c>
      <c r="K35" s="1">
        <v>1.13263110205006E-2</v>
      </c>
      <c r="L35" s="1">
        <v>1.2631685319455299E-2</v>
      </c>
      <c r="M35" s="1">
        <f t="shared" ref="M35:M52" si="2">L35/K35</f>
        <v>1.1152514968547107</v>
      </c>
      <c r="N35" s="1">
        <f t="shared" ref="N35:N52" si="3">LOG(M35,2)</f>
        <v>0.15736908445169748</v>
      </c>
    </row>
    <row r="36" spans="1:14" x14ac:dyDescent="0.35">
      <c r="A36" s="6" t="s">
        <v>37</v>
      </c>
      <c r="B36" s="1">
        <v>1.13263110205006E-2</v>
      </c>
      <c r="C36" s="1">
        <v>0</v>
      </c>
      <c r="J36" s="6" t="s">
        <v>95</v>
      </c>
      <c r="K36" s="1">
        <v>2.26526220410012E-2</v>
      </c>
      <c r="L36" s="1">
        <v>2.5263370638910598E-2</v>
      </c>
      <c r="M36" s="1">
        <f t="shared" si="2"/>
        <v>1.1152514968547107</v>
      </c>
      <c r="N36" s="1">
        <f t="shared" si="3"/>
        <v>0.15736908445169748</v>
      </c>
    </row>
    <row r="37" spans="1:14" x14ac:dyDescent="0.35">
      <c r="A37" s="6" t="s">
        <v>38</v>
      </c>
      <c r="B37" s="1">
        <v>0</v>
      </c>
      <c r="C37" s="1">
        <v>5.0526741277821304E-3</v>
      </c>
      <c r="J37" s="6" t="s">
        <v>89</v>
      </c>
      <c r="K37" s="1">
        <v>2.26526220410012E-2</v>
      </c>
      <c r="L37" s="1">
        <v>2.7789707702801699E-2</v>
      </c>
      <c r="M37" s="1">
        <f t="shared" si="2"/>
        <v>1.2267766465401835</v>
      </c>
      <c r="N37" s="1">
        <f t="shared" si="3"/>
        <v>0.29487260820163441</v>
      </c>
    </row>
    <row r="38" spans="1:14" x14ac:dyDescent="0.35">
      <c r="A38" s="6" t="s">
        <v>39</v>
      </c>
      <c r="B38" s="1">
        <v>0</v>
      </c>
      <c r="C38" s="1">
        <v>0</v>
      </c>
      <c r="J38" s="6" t="s">
        <v>75</v>
      </c>
      <c r="K38" s="1">
        <v>1.13263110205006E-2</v>
      </c>
      <c r="L38" s="1">
        <v>1.51580223833464E-2</v>
      </c>
      <c r="M38" s="1">
        <f t="shared" si="2"/>
        <v>1.3383017962256565</v>
      </c>
      <c r="N38" s="1">
        <f t="shared" si="3"/>
        <v>0.42040349028549523</v>
      </c>
    </row>
    <row r="39" spans="1:14" x14ac:dyDescent="0.35">
      <c r="A39" s="6" t="s">
        <v>40</v>
      </c>
      <c r="B39" s="1">
        <v>0</v>
      </c>
      <c r="C39" s="1">
        <v>5.0526741277821304E-3</v>
      </c>
      <c r="J39" s="6" t="s">
        <v>46</v>
      </c>
      <c r="K39" s="1">
        <v>7.92841771435044E-2</v>
      </c>
      <c r="L39" s="1">
        <v>0.123790516130662</v>
      </c>
      <c r="M39" s="1">
        <f t="shared" si="2"/>
        <v>1.5613520955965918</v>
      </c>
      <c r="N39" s="1">
        <f t="shared" si="3"/>
        <v>0.64279591162193628</v>
      </c>
    </row>
    <row r="40" spans="1:14" x14ac:dyDescent="0.35">
      <c r="A40" s="6" t="s">
        <v>41</v>
      </c>
      <c r="B40" s="1">
        <v>0.32846301959451757</v>
      </c>
      <c r="C40" s="1">
        <v>0.27537073996412598</v>
      </c>
      <c r="J40" s="6" t="s">
        <v>55</v>
      </c>
      <c r="K40" s="1">
        <v>0.79284177143504397</v>
      </c>
      <c r="L40" s="1">
        <v>1.2454841724982899</v>
      </c>
      <c r="M40" s="1">
        <f t="shared" si="2"/>
        <v>1.5709113941410566</v>
      </c>
      <c r="N40" s="1">
        <f t="shared" si="3"/>
        <v>0.6516018089972736</v>
      </c>
    </row>
    <row r="41" spans="1:14" x14ac:dyDescent="0.35">
      <c r="A41" s="6" t="s">
        <v>42</v>
      </c>
      <c r="B41" s="1">
        <v>0.18122097632800999</v>
      </c>
      <c r="C41" s="1">
        <v>0.40168759315867902</v>
      </c>
      <c r="J41" s="6" t="s">
        <v>15</v>
      </c>
      <c r="K41" s="1">
        <v>0.16989466530750899</v>
      </c>
      <c r="L41" s="1">
        <v>0.27537073996412598</v>
      </c>
      <c r="M41" s="1">
        <f t="shared" si="2"/>
        <v>1.6208321754288488</v>
      </c>
      <c r="N41" s="1">
        <f t="shared" si="3"/>
        <v>0.69673471873274528</v>
      </c>
    </row>
    <row r="42" spans="1:14" x14ac:dyDescent="0.35">
      <c r="A42" s="6" t="s">
        <v>43</v>
      </c>
      <c r="B42" s="1">
        <v>1.13263110205006E-2</v>
      </c>
      <c r="C42" s="1">
        <v>2.52633706389106E-3</v>
      </c>
      <c r="J42" s="6" t="s">
        <v>26</v>
      </c>
      <c r="K42" s="1">
        <v>2.26526220410012E-2</v>
      </c>
      <c r="L42" s="1">
        <v>4.2947730086148099E-2</v>
      </c>
      <c r="M42" s="1">
        <f t="shared" si="2"/>
        <v>1.8959275446530117</v>
      </c>
      <c r="N42" s="1">
        <f t="shared" si="3"/>
        <v>0.9229038308146772</v>
      </c>
    </row>
    <row r="43" spans="1:14" x14ac:dyDescent="0.35">
      <c r="A43" s="6" t="s">
        <v>44</v>
      </c>
      <c r="B43" s="1">
        <v>0</v>
      </c>
      <c r="C43" s="1">
        <v>0</v>
      </c>
      <c r="J43" s="6" t="s">
        <v>34</v>
      </c>
      <c r="K43" s="1">
        <v>5.5159134669838004</v>
      </c>
      <c r="L43" s="1">
        <v>11.4720966071293</v>
      </c>
      <c r="M43" s="1">
        <f t="shared" si="2"/>
        <v>2.0798180892062557</v>
      </c>
      <c r="N43" s="1">
        <f t="shared" si="3"/>
        <v>1.0564573489063247</v>
      </c>
    </row>
    <row r="44" spans="1:14" x14ac:dyDescent="0.35">
      <c r="A44" s="6" t="s">
        <v>45</v>
      </c>
      <c r="B44" s="1">
        <v>0</v>
      </c>
      <c r="C44" s="1">
        <v>2.52633706389106E-3</v>
      </c>
      <c r="J44" s="6" t="s">
        <v>104</v>
      </c>
      <c r="K44" s="1">
        <v>0.113263110205006</v>
      </c>
      <c r="L44" s="1">
        <v>0.245054695197433</v>
      </c>
      <c r="M44" s="1">
        <f t="shared" si="2"/>
        <v>2.1635879038981405</v>
      </c>
      <c r="N44" s="1">
        <f t="shared" si="3"/>
        <v>1.1134257368641016</v>
      </c>
    </row>
    <row r="45" spans="1:14" x14ac:dyDescent="0.35">
      <c r="A45" s="6" t="s">
        <v>46</v>
      </c>
      <c r="B45" s="1">
        <v>7.92841771435044E-2</v>
      </c>
      <c r="C45" s="1">
        <v>0.123790516130662</v>
      </c>
      <c r="J45" s="6" t="s">
        <v>42</v>
      </c>
      <c r="K45" s="1">
        <v>0.18122097632800999</v>
      </c>
      <c r="L45" s="1">
        <v>0.40168759315867902</v>
      </c>
      <c r="M45" s="1">
        <f t="shared" si="2"/>
        <v>2.2165623499987355</v>
      </c>
      <c r="N45" s="1">
        <f t="shared" si="3"/>
        <v>1.1483239448486893</v>
      </c>
    </row>
    <row r="46" spans="1:14" x14ac:dyDescent="0.35">
      <c r="A46" s="6" t="s">
        <v>47</v>
      </c>
      <c r="B46" s="1">
        <v>0</v>
      </c>
      <c r="C46" s="1">
        <v>5.0526741277821304E-3</v>
      </c>
      <c r="J46" s="6" t="s">
        <v>28</v>
      </c>
      <c r="K46" s="1">
        <v>1.13263110205006E-2</v>
      </c>
      <c r="L46" s="1">
        <v>2.5263370638910598E-2</v>
      </c>
      <c r="M46" s="1">
        <f t="shared" si="2"/>
        <v>2.2305029937094214</v>
      </c>
      <c r="N46" s="1">
        <f t="shared" si="3"/>
        <v>1.1573690844516975</v>
      </c>
    </row>
    <row r="47" spans="1:14" x14ac:dyDescent="0.35">
      <c r="A47" s="6" t="s">
        <v>48</v>
      </c>
      <c r="B47" s="1">
        <v>1.13263110205006E-2</v>
      </c>
      <c r="C47" s="1">
        <v>0</v>
      </c>
      <c r="J47" s="6" t="s">
        <v>67</v>
      </c>
      <c r="K47" s="1">
        <v>1.13263110205006E-2</v>
      </c>
      <c r="L47" s="1">
        <v>2.5263370638910598E-2</v>
      </c>
      <c r="M47" s="1">
        <f t="shared" si="2"/>
        <v>2.2305029937094214</v>
      </c>
      <c r="N47" s="1">
        <f t="shared" si="3"/>
        <v>1.1573690844516975</v>
      </c>
    </row>
    <row r="48" spans="1:14" x14ac:dyDescent="0.35">
      <c r="A48" s="6" t="s">
        <v>49</v>
      </c>
      <c r="B48" s="1">
        <v>1.13263110205006E-2</v>
      </c>
      <c r="C48" s="1">
        <v>2.52633706389106E-3</v>
      </c>
      <c r="J48" s="6" t="s">
        <v>102</v>
      </c>
      <c r="K48" s="1">
        <v>1.13263110205006E-2</v>
      </c>
      <c r="L48" s="1">
        <v>2.7789707702801699E-2</v>
      </c>
      <c r="M48" s="1">
        <f t="shared" si="2"/>
        <v>2.453553293080367</v>
      </c>
      <c r="N48" s="1">
        <f t="shared" si="3"/>
        <v>1.2948726082016344</v>
      </c>
    </row>
    <row r="49" spans="1:14" x14ac:dyDescent="0.35">
      <c r="A49" s="6" t="s">
        <v>50</v>
      </c>
      <c r="B49" s="1">
        <v>0.15856835428700899</v>
      </c>
      <c r="C49" s="1">
        <v>1.0105348255564301E-2</v>
      </c>
      <c r="J49" s="6" t="s">
        <v>101</v>
      </c>
      <c r="K49" s="1">
        <v>0.64559972816853595</v>
      </c>
      <c r="L49" s="1">
        <v>2.2635980092463899</v>
      </c>
      <c r="M49" s="1">
        <f t="shared" si="2"/>
        <v>3.5061941795853269</v>
      </c>
      <c r="N49" s="1">
        <f t="shared" si="3"/>
        <v>1.8099058974571938</v>
      </c>
    </row>
    <row r="50" spans="1:14" x14ac:dyDescent="0.35">
      <c r="A50" s="6" t="s">
        <v>51</v>
      </c>
      <c r="B50" s="1">
        <v>3.3978933061501897E-2</v>
      </c>
      <c r="C50" s="1">
        <v>2.7789707702801699E-2</v>
      </c>
      <c r="J50" s="6" t="s">
        <v>57</v>
      </c>
      <c r="K50" s="1">
        <v>2.26526220410012E-2</v>
      </c>
      <c r="L50" s="1">
        <v>8.5895460172296198E-2</v>
      </c>
      <c r="M50" s="1">
        <f t="shared" si="2"/>
        <v>3.7918550893060234</v>
      </c>
      <c r="N50" s="1">
        <f t="shared" si="3"/>
        <v>1.9229038308146773</v>
      </c>
    </row>
    <row r="51" spans="1:14" x14ac:dyDescent="0.35">
      <c r="A51" s="6" t="s">
        <v>52</v>
      </c>
      <c r="B51" s="1">
        <v>0</v>
      </c>
      <c r="C51" s="1">
        <v>2.52633706389106E-3</v>
      </c>
      <c r="J51" s="6" t="s">
        <v>58</v>
      </c>
      <c r="K51" s="1">
        <v>1.56303092082909</v>
      </c>
      <c r="L51" s="1">
        <v>7.9099613470429198</v>
      </c>
      <c r="M51" s="1">
        <f t="shared" si="2"/>
        <v>5.0606557052928807</v>
      </c>
      <c r="N51" s="1">
        <f t="shared" si="3"/>
        <v>2.3393243259248315</v>
      </c>
    </row>
    <row r="52" spans="1:14" x14ac:dyDescent="0.35">
      <c r="A52" s="6" t="s">
        <v>53</v>
      </c>
      <c r="B52" s="1">
        <v>0</v>
      </c>
      <c r="C52" s="1">
        <v>6.8211100725058704E-2</v>
      </c>
      <c r="J52" s="7" t="s">
        <v>103</v>
      </c>
      <c r="K52" s="3">
        <v>0.135915732246007</v>
      </c>
      <c r="L52" s="3">
        <v>1.9377005280044499</v>
      </c>
      <c r="M52" s="3">
        <f t="shared" si="2"/>
        <v>14.256631634792789</v>
      </c>
      <c r="N52" s="3">
        <f t="shared" si="3"/>
        <v>3.8335612563461194</v>
      </c>
    </row>
    <row r="53" spans="1:14" x14ac:dyDescent="0.35">
      <c r="A53" s="6" t="s">
        <v>54</v>
      </c>
      <c r="B53" s="1">
        <v>0</v>
      </c>
      <c r="C53" s="1">
        <v>0</v>
      </c>
    </row>
    <row r="54" spans="1:14" x14ac:dyDescent="0.35">
      <c r="A54" s="6" t="s">
        <v>55</v>
      </c>
      <c r="B54" s="1">
        <v>0.79284177143504397</v>
      </c>
      <c r="C54" s="1">
        <v>1.2454841724982899</v>
      </c>
    </row>
    <row r="55" spans="1:14" x14ac:dyDescent="0.35">
      <c r="A55" s="6" t="s">
        <v>56</v>
      </c>
      <c r="B55" s="1">
        <v>4.5305244082002497E-2</v>
      </c>
      <c r="C55" s="1">
        <v>1.51580223833464E-2</v>
      </c>
    </row>
    <row r="56" spans="1:14" x14ac:dyDescent="0.35">
      <c r="A56" s="6" t="s">
        <v>57</v>
      </c>
      <c r="B56" s="1">
        <v>2.26526220410012E-2</v>
      </c>
      <c r="C56" s="1">
        <v>8.5895460172296198E-2</v>
      </c>
    </row>
    <row r="57" spans="1:14" x14ac:dyDescent="0.35">
      <c r="A57" s="6" t="s">
        <v>58</v>
      </c>
      <c r="B57" s="1">
        <v>1.56303092082909</v>
      </c>
      <c r="C57" s="1">
        <v>7.9099613470429198</v>
      </c>
    </row>
    <row r="58" spans="1:14" x14ac:dyDescent="0.35">
      <c r="A58" s="6" t="s">
        <v>59</v>
      </c>
      <c r="B58" s="1">
        <v>0</v>
      </c>
      <c r="C58" s="1">
        <v>0</v>
      </c>
    </row>
    <row r="59" spans="1:14" x14ac:dyDescent="0.35">
      <c r="A59" s="6" t="s">
        <v>60</v>
      </c>
      <c r="B59" s="1">
        <v>0</v>
      </c>
      <c r="C59" s="1">
        <v>0</v>
      </c>
    </row>
    <row r="60" spans="1:14" x14ac:dyDescent="0.35">
      <c r="A60" s="6" t="s">
        <v>61</v>
      </c>
      <c r="B60" s="1">
        <v>2.26526220410012E-2</v>
      </c>
      <c r="C60" s="1">
        <v>0</v>
      </c>
    </row>
    <row r="61" spans="1:14" x14ac:dyDescent="0.35">
      <c r="A61" s="6" t="s">
        <v>62</v>
      </c>
      <c r="B61" s="1">
        <v>1.2232415902140701</v>
      </c>
      <c r="C61" s="1">
        <v>6.5684763661167697E-2</v>
      </c>
    </row>
    <row r="62" spans="1:14" x14ac:dyDescent="0.35">
      <c r="A62" s="6" t="s">
        <v>63</v>
      </c>
      <c r="B62" s="1">
        <v>0</v>
      </c>
      <c r="C62" s="1">
        <v>0</v>
      </c>
    </row>
    <row r="63" spans="1:14" x14ac:dyDescent="0.35">
      <c r="A63" s="6" t="s">
        <v>64</v>
      </c>
      <c r="B63" s="1">
        <v>0</v>
      </c>
      <c r="C63" s="1">
        <v>5.0526741277821304E-3</v>
      </c>
    </row>
    <row r="64" spans="1:14" x14ac:dyDescent="0.35">
      <c r="A64" s="6" t="s">
        <v>65</v>
      </c>
      <c r="B64" s="1">
        <v>0</v>
      </c>
      <c r="C64" s="1">
        <v>0</v>
      </c>
    </row>
    <row r="65" spans="1:3" x14ac:dyDescent="0.35">
      <c r="A65" s="6" t="s">
        <v>66</v>
      </c>
      <c r="B65" s="1">
        <v>7.92841771435044E-2</v>
      </c>
      <c r="C65" s="1">
        <v>7.5790111916731906E-2</v>
      </c>
    </row>
    <row r="66" spans="1:3" x14ac:dyDescent="0.35">
      <c r="A66" s="6" t="s">
        <v>67</v>
      </c>
      <c r="B66" s="1">
        <v>1.13263110205006E-2</v>
      </c>
      <c r="C66" s="1">
        <v>2.5263370638910598E-2</v>
      </c>
    </row>
    <row r="67" spans="1:3" x14ac:dyDescent="0.35">
      <c r="A67" s="6" t="s">
        <v>68</v>
      </c>
      <c r="B67" s="1">
        <v>0</v>
      </c>
      <c r="C67" s="1">
        <v>2.0210696511128501E-2</v>
      </c>
    </row>
    <row r="68" spans="1:3" x14ac:dyDescent="0.35">
      <c r="A68" s="6" t="s">
        <v>69</v>
      </c>
      <c r="B68" s="1">
        <v>1.13263110205006E-2</v>
      </c>
      <c r="C68" s="1">
        <v>0</v>
      </c>
    </row>
    <row r="69" spans="1:3" x14ac:dyDescent="0.35">
      <c r="A69" s="6" t="s">
        <v>70</v>
      </c>
      <c r="B69" s="1">
        <v>0</v>
      </c>
      <c r="C69" s="1">
        <v>2.52633706389106E-3</v>
      </c>
    </row>
    <row r="70" spans="1:3" x14ac:dyDescent="0.35">
      <c r="A70" s="6" t="s">
        <v>71</v>
      </c>
      <c r="B70" s="1">
        <v>0</v>
      </c>
      <c r="C70" s="1">
        <v>2.52633706389106E-3</v>
      </c>
    </row>
    <row r="71" spans="1:3" x14ac:dyDescent="0.35">
      <c r="A71" s="6" t="s">
        <v>72</v>
      </c>
      <c r="B71" s="1">
        <v>0</v>
      </c>
      <c r="C71" s="1">
        <v>2.52633706389106E-3</v>
      </c>
    </row>
    <row r="72" spans="1:3" x14ac:dyDescent="0.35">
      <c r="A72" s="6" t="s">
        <v>73</v>
      </c>
      <c r="B72" s="1">
        <v>0</v>
      </c>
      <c r="C72" s="1">
        <v>5.0526741277821304E-3</v>
      </c>
    </row>
    <row r="73" spans="1:3" x14ac:dyDescent="0.35">
      <c r="A73" s="6" t="s">
        <v>74</v>
      </c>
      <c r="B73" s="1">
        <v>3.3978933061501897E-2</v>
      </c>
      <c r="C73" s="1">
        <v>2.2737033575019602E-2</v>
      </c>
    </row>
    <row r="74" spans="1:3" x14ac:dyDescent="0.35">
      <c r="A74" s="6" t="s">
        <v>75</v>
      </c>
      <c r="B74" s="1">
        <v>1.13263110205006E-2</v>
      </c>
      <c r="C74" s="1">
        <v>1.51580223833464E-2</v>
      </c>
    </row>
    <row r="75" spans="1:3" x14ac:dyDescent="0.35">
      <c r="A75" s="6" t="s">
        <v>76</v>
      </c>
      <c r="B75" s="1">
        <v>0</v>
      </c>
      <c r="C75" s="1">
        <v>2.52633706389106E-3</v>
      </c>
    </row>
    <row r="76" spans="1:3" x14ac:dyDescent="0.35">
      <c r="A76" s="6" t="s">
        <v>77</v>
      </c>
      <c r="B76" s="1">
        <v>1.13263110205006E-2</v>
      </c>
      <c r="C76" s="1">
        <v>2.52633706389106E-3</v>
      </c>
    </row>
    <row r="77" spans="1:3" x14ac:dyDescent="0.35">
      <c r="A77" s="6" t="s">
        <v>78</v>
      </c>
      <c r="B77" s="1">
        <v>0</v>
      </c>
      <c r="C77" s="1">
        <v>0</v>
      </c>
    </row>
    <row r="78" spans="1:3" x14ac:dyDescent="0.35">
      <c r="A78" s="6" t="s">
        <v>79</v>
      </c>
      <c r="B78" s="1">
        <v>0</v>
      </c>
      <c r="C78" s="1">
        <v>2.52633706389106E-3</v>
      </c>
    </row>
    <row r="79" spans="1:3" x14ac:dyDescent="0.35">
      <c r="A79" s="6" t="s">
        <v>80</v>
      </c>
      <c r="B79" s="1">
        <v>0</v>
      </c>
      <c r="C79" s="1">
        <v>0</v>
      </c>
    </row>
    <row r="80" spans="1:3" x14ac:dyDescent="0.35">
      <c r="A80" s="6" t="s">
        <v>81</v>
      </c>
      <c r="B80" s="1">
        <v>5.6631555102503103E-2</v>
      </c>
      <c r="C80" s="1">
        <v>0</v>
      </c>
    </row>
    <row r="81" spans="1:3" x14ac:dyDescent="0.35">
      <c r="A81" s="6" t="s">
        <v>82</v>
      </c>
      <c r="B81" s="1">
        <v>0</v>
      </c>
      <c r="C81" s="1">
        <v>2.52633706389106E-3</v>
      </c>
    </row>
    <row r="82" spans="1:3" x14ac:dyDescent="0.35">
      <c r="A82" s="6" t="s">
        <v>83</v>
      </c>
      <c r="B82" s="1">
        <v>0</v>
      </c>
      <c r="C82" s="1">
        <v>0</v>
      </c>
    </row>
    <row r="83" spans="1:3" x14ac:dyDescent="0.35">
      <c r="A83" s="6" t="s">
        <v>84</v>
      </c>
      <c r="B83" s="1">
        <v>0</v>
      </c>
      <c r="C83" s="1">
        <v>1.0105348255564301E-2</v>
      </c>
    </row>
    <row r="84" spans="1:3" x14ac:dyDescent="0.35">
      <c r="A84" s="6" t="s">
        <v>85</v>
      </c>
      <c r="B84" s="1">
        <v>6.7957866123003696E-2</v>
      </c>
      <c r="C84" s="1">
        <v>5.5579415405603398E-2</v>
      </c>
    </row>
    <row r="85" spans="1:3" x14ac:dyDescent="0.35">
      <c r="A85" s="6" t="s">
        <v>86</v>
      </c>
      <c r="B85" s="1">
        <v>0</v>
      </c>
      <c r="C85" s="1">
        <v>2.52633706389106E-3</v>
      </c>
    </row>
    <row r="86" spans="1:3" x14ac:dyDescent="0.35">
      <c r="A86" s="6" t="s">
        <v>87</v>
      </c>
      <c r="B86" s="1">
        <v>0</v>
      </c>
      <c r="C86" s="1">
        <v>2.52633706389106E-3</v>
      </c>
    </row>
    <row r="87" spans="1:3" x14ac:dyDescent="0.35">
      <c r="A87" s="6" t="s">
        <v>88</v>
      </c>
      <c r="B87" s="1">
        <v>0</v>
      </c>
      <c r="C87" s="1">
        <v>2.5263370638910598E-2</v>
      </c>
    </row>
    <row r="88" spans="1:3" x14ac:dyDescent="0.35">
      <c r="A88" s="6" t="s">
        <v>89</v>
      </c>
      <c r="B88" s="1">
        <v>2.26526220410012E-2</v>
      </c>
      <c r="C88" s="1">
        <v>2.7789707702801699E-2</v>
      </c>
    </row>
    <row r="89" spans="1:3" x14ac:dyDescent="0.35">
      <c r="A89" s="6" t="s">
        <v>90</v>
      </c>
      <c r="B89" s="1">
        <v>0</v>
      </c>
      <c r="C89" s="1">
        <v>0</v>
      </c>
    </row>
    <row r="90" spans="1:3" x14ac:dyDescent="0.35">
      <c r="A90" s="6" t="s">
        <v>91</v>
      </c>
      <c r="B90" s="1">
        <v>0</v>
      </c>
      <c r="C90" s="1">
        <v>0</v>
      </c>
    </row>
    <row r="91" spans="1:3" x14ac:dyDescent="0.35">
      <c r="A91" s="6" t="s">
        <v>92</v>
      </c>
      <c r="B91" s="1">
        <v>0</v>
      </c>
      <c r="C91" s="1">
        <v>0</v>
      </c>
    </row>
    <row r="92" spans="1:3" x14ac:dyDescent="0.35">
      <c r="A92" s="6" t="s">
        <v>93</v>
      </c>
      <c r="B92" s="1">
        <v>6.7957866123003696E-2</v>
      </c>
      <c r="C92" s="1">
        <v>7.0737437788949795E-2</v>
      </c>
    </row>
    <row r="93" spans="1:3" x14ac:dyDescent="0.35">
      <c r="A93" s="6" t="s">
        <v>94</v>
      </c>
      <c r="B93" s="1">
        <v>0</v>
      </c>
      <c r="C93" s="1">
        <v>0</v>
      </c>
    </row>
    <row r="94" spans="1:3" x14ac:dyDescent="0.35">
      <c r="A94" s="6" t="s">
        <v>95</v>
      </c>
      <c r="B94" s="1">
        <v>2.26526220410012E-2</v>
      </c>
      <c r="C94" s="1">
        <v>2.5263370638910598E-2</v>
      </c>
    </row>
    <row r="95" spans="1:3" x14ac:dyDescent="0.35">
      <c r="A95" s="6" t="s">
        <v>96</v>
      </c>
      <c r="B95" s="1">
        <v>0.26050515347151398</v>
      </c>
      <c r="C95" s="1">
        <v>8.0842786044514101E-2</v>
      </c>
    </row>
    <row r="96" spans="1:3" x14ac:dyDescent="0.35">
      <c r="A96" s="6" t="s">
        <v>97</v>
      </c>
      <c r="B96" s="1">
        <v>1.13263110205006E-2</v>
      </c>
      <c r="C96" s="1">
        <v>0</v>
      </c>
    </row>
    <row r="97" spans="1:3" x14ac:dyDescent="0.35">
      <c r="A97" s="6" t="s">
        <v>98</v>
      </c>
      <c r="B97" s="1">
        <v>4.5305244082002497E-2</v>
      </c>
      <c r="C97" s="1">
        <v>4.5474067150039203E-2</v>
      </c>
    </row>
    <row r="98" spans="1:3" x14ac:dyDescent="0.35">
      <c r="A98" s="6" t="s">
        <v>99</v>
      </c>
      <c r="B98" s="1">
        <v>0</v>
      </c>
      <c r="C98" s="1">
        <v>3.7895055958366002E-2</v>
      </c>
    </row>
    <row r="99" spans="1:3" x14ac:dyDescent="0.35">
      <c r="A99" s="6" t="s">
        <v>100</v>
      </c>
      <c r="B99" s="1">
        <v>0</v>
      </c>
      <c r="C99" s="1">
        <v>2.52633706389106E-3</v>
      </c>
    </row>
    <row r="100" spans="1:3" x14ac:dyDescent="0.35">
      <c r="A100" s="6" t="s">
        <v>101</v>
      </c>
      <c r="B100" s="1">
        <v>0.64559972816853595</v>
      </c>
      <c r="C100" s="1">
        <v>2.2635980092463899</v>
      </c>
    </row>
    <row r="101" spans="1:3" x14ac:dyDescent="0.35">
      <c r="A101" s="6" t="s">
        <v>102</v>
      </c>
      <c r="B101" s="1">
        <v>1.13263110205006E-2</v>
      </c>
      <c r="C101" s="1">
        <v>2.7789707702801699E-2</v>
      </c>
    </row>
    <row r="102" spans="1:3" x14ac:dyDescent="0.35">
      <c r="A102" s="6" t="s">
        <v>103</v>
      </c>
      <c r="B102" s="1">
        <v>0.135915732246007</v>
      </c>
      <c r="C102" s="1">
        <v>1.9377005280044499</v>
      </c>
    </row>
    <row r="103" spans="1:3" x14ac:dyDescent="0.35">
      <c r="A103" s="6" t="s">
        <v>104</v>
      </c>
      <c r="B103" s="1">
        <v>0.113263110205006</v>
      </c>
      <c r="C103" s="1">
        <v>0.245054695197433</v>
      </c>
    </row>
    <row r="104" spans="1:3" x14ac:dyDescent="0.35">
      <c r="A104" s="6" t="s">
        <v>105</v>
      </c>
      <c r="B104" s="1">
        <v>1.5290519877675799</v>
      </c>
      <c r="C104" s="1">
        <v>2.2737033575019602E-2</v>
      </c>
    </row>
    <row r="105" spans="1:3" x14ac:dyDescent="0.35">
      <c r="A105" s="6" t="s">
        <v>106</v>
      </c>
      <c r="B105" s="1">
        <v>13.9540151772568</v>
      </c>
      <c r="C105" s="1">
        <v>1.95285855038779</v>
      </c>
    </row>
    <row r="106" spans="1:3" x14ac:dyDescent="0.35">
      <c r="A106" s="6" t="s">
        <v>107</v>
      </c>
      <c r="B106" s="1">
        <v>6.7957866123003696E-2</v>
      </c>
      <c r="C106" s="1">
        <v>2.7789707702801699E-2</v>
      </c>
    </row>
    <row r="107" spans="1:3" x14ac:dyDescent="0.35">
      <c r="A107" s="6" t="s">
        <v>108</v>
      </c>
      <c r="B107" s="1">
        <v>3.3978933061501897E-2</v>
      </c>
      <c r="C107" s="1">
        <v>0</v>
      </c>
    </row>
    <row r="108" spans="1:3" x14ac:dyDescent="0.35">
      <c r="A108" s="6" t="s">
        <v>109</v>
      </c>
      <c r="B108" s="1">
        <v>5.6631555102503103E-2</v>
      </c>
      <c r="C108" s="1">
        <v>2.52633706389106E-3</v>
      </c>
    </row>
    <row r="109" spans="1:3" x14ac:dyDescent="0.35">
      <c r="A109" s="6" t="s">
        <v>110</v>
      </c>
      <c r="B109" s="1">
        <v>1.6649677200135899</v>
      </c>
      <c r="C109" s="1">
        <v>0.31326579592249199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2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09"/>
  <sheetViews>
    <sheetView topLeftCell="A25" zoomScaleNormal="100" workbookViewId="0">
      <selection activeCell="H20" sqref="H20"/>
    </sheetView>
  </sheetViews>
  <sheetFormatPr defaultRowHeight="14.5" x14ac:dyDescent="0.35"/>
  <cols>
    <col min="1" max="1" width="17.81640625" customWidth="1"/>
    <col min="4" max="4" width="15.81640625" customWidth="1"/>
    <col min="7" max="7" width="15.7265625" customWidth="1"/>
    <col min="10" max="10" width="19.453125" customWidth="1"/>
    <col min="14" max="14" width="14.81640625" customWidth="1"/>
  </cols>
  <sheetData>
    <row r="1" spans="1:17" ht="22.5" customHeight="1" x14ac:dyDescent="0.35">
      <c r="A1" s="8" t="s">
        <v>117</v>
      </c>
      <c r="B1" s="8"/>
      <c r="C1" s="8"/>
      <c r="D1" s="8" t="s">
        <v>121</v>
      </c>
      <c r="E1" s="8"/>
      <c r="F1" s="8"/>
      <c r="G1" s="8" t="s">
        <v>120</v>
      </c>
      <c r="H1" s="8"/>
      <c r="I1" s="9"/>
      <c r="J1" s="8" t="s">
        <v>118</v>
      </c>
      <c r="K1" s="8"/>
      <c r="L1" s="8"/>
      <c r="M1" s="8"/>
      <c r="N1" s="8"/>
    </row>
    <row r="2" spans="1:17" ht="22.5" customHeight="1" x14ac:dyDescent="0.35">
      <c r="A2" s="4" t="s">
        <v>0</v>
      </c>
      <c r="B2" s="4" t="s">
        <v>2</v>
      </c>
      <c r="C2" s="4" t="s">
        <v>1</v>
      </c>
      <c r="D2" s="4" t="s">
        <v>0</v>
      </c>
      <c r="E2" s="4" t="s">
        <v>2</v>
      </c>
      <c r="F2" s="4" t="s">
        <v>1</v>
      </c>
      <c r="G2" s="4" t="s">
        <v>0</v>
      </c>
      <c r="H2" s="4" t="s">
        <v>2</v>
      </c>
      <c r="I2" s="5" t="s">
        <v>1</v>
      </c>
      <c r="J2" s="4" t="s">
        <v>0</v>
      </c>
      <c r="K2" s="4" t="s">
        <v>2</v>
      </c>
      <c r="L2" s="4" t="s">
        <v>1</v>
      </c>
      <c r="M2" s="4" t="s">
        <v>111</v>
      </c>
      <c r="N2" s="4" t="s">
        <v>112</v>
      </c>
    </row>
    <row r="3" spans="1:17" x14ac:dyDescent="0.35">
      <c r="A3" s="6" t="s">
        <v>4</v>
      </c>
      <c r="B3" s="1">
        <v>1.13263110205006E-2</v>
      </c>
      <c r="C3" s="1">
        <v>5.1313628899835803E-3</v>
      </c>
      <c r="D3" s="6" t="s">
        <v>5</v>
      </c>
      <c r="E3" s="1">
        <v>0</v>
      </c>
      <c r="F3" s="1">
        <v>5.1313628899835803E-3</v>
      </c>
      <c r="G3" s="6" t="s">
        <v>13</v>
      </c>
      <c r="H3" s="1">
        <v>1.13263110205006E-2</v>
      </c>
      <c r="I3" s="2">
        <v>0</v>
      </c>
      <c r="J3" s="7" t="s">
        <v>74</v>
      </c>
      <c r="K3" s="3">
        <v>3.3978933061501897E-2</v>
      </c>
      <c r="L3" s="3">
        <v>5.1313628899835803E-3</v>
      </c>
      <c r="M3" s="3">
        <f t="shared" ref="M3:M34" si="0">L3/K3</f>
        <v>0.15101600985221664</v>
      </c>
      <c r="N3" s="3">
        <f t="shared" ref="N3:N34" si="1">LOG(M3,2)</f>
        <v>-2.7272265909659388</v>
      </c>
    </row>
    <row r="4" spans="1:17" x14ac:dyDescent="0.35">
      <c r="A4" s="6" t="s">
        <v>5</v>
      </c>
      <c r="B4" s="1">
        <v>0</v>
      </c>
      <c r="C4" s="1">
        <v>5.1313628899835803E-3</v>
      </c>
      <c r="D4" s="6" t="s">
        <v>6</v>
      </c>
      <c r="E4" s="1">
        <v>0</v>
      </c>
      <c r="F4" s="1">
        <v>1.0262725779967201E-2</v>
      </c>
      <c r="G4" s="6" t="s">
        <v>17</v>
      </c>
      <c r="H4" s="1">
        <v>1.13263110205006E-2</v>
      </c>
      <c r="I4" s="2">
        <v>0</v>
      </c>
      <c r="J4" s="7" t="s">
        <v>108</v>
      </c>
      <c r="K4" s="3">
        <v>3.3978933061501897E-2</v>
      </c>
      <c r="L4" s="3">
        <v>5.1313628899835803E-3</v>
      </c>
      <c r="M4" s="3">
        <f t="shared" si="0"/>
        <v>0.15101600985221664</v>
      </c>
      <c r="N4" s="3">
        <f t="shared" si="1"/>
        <v>-2.7272265909659388</v>
      </c>
      <c r="P4" s="1" t="s">
        <v>113</v>
      </c>
      <c r="Q4" s="1">
        <v>-0.26483953719241538</v>
      </c>
    </row>
    <row r="5" spans="1:17" x14ac:dyDescent="0.35">
      <c r="A5" s="6" t="s">
        <v>6</v>
      </c>
      <c r="B5" s="1">
        <v>0</v>
      </c>
      <c r="C5" s="1">
        <v>1.0262725779967201E-2</v>
      </c>
      <c r="D5" s="6" t="s">
        <v>8</v>
      </c>
      <c r="E5" s="1">
        <v>0</v>
      </c>
      <c r="F5" s="1">
        <v>5.1313628899835803E-3</v>
      </c>
      <c r="G5" s="6" t="s">
        <v>37</v>
      </c>
      <c r="H5" s="1">
        <v>1.13263110205006E-2</v>
      </c>
      <c r="I5" s="2">
        <v>0</v>
      </c>
      <c r="J5" s="6" t="s">
        <v>56</v>
      </c>
      <c r="K5" s="1">
        <v>4.5305244082002497E-2</v>
      </c>
      <c r="L5" s="1">
        <v>1.0262725779967201E-2</v>
      </c>
      <c r="M5" s="1">
        <f t="shared" si="0"/>
        <v>0.22652401477832601</v>
      </c>
      <c r="N5" s="1">
        <f t="shared" si="1"/>
        <v>-2.1422640902447756</v>
      </c>
      <c r="P5" s="1" t="s">
        <v>114</v>
      </c>
      <c r="Q5" s="1">
        <v>0.98720875847246559</v>
      </c>
    </row>
    <row r="6" spans="1:17" x14ac:dyDescent="0.35">
      <c r="A6" s="6" t="s">
        <v>7</v>
      </c>
      <c r="B6" s="1">
        <v>0</v>
      </c>
      <c r="C6" s="1">
        <v>0</v>
      </c>
      <c r="D6" s="6" t="s">
        <v>10</v>
      </c>
      <c r="E6" s="1">
        <v>0</v>
      </c>
      <c r="F6" s="1">
        <v>1.0262725779967201E-2</v>
      </c>
      <c r="G6" s="6" t="s">
        <v>43</v>
      </c>
      <c r="H6" s="1">
        <v>1.13263110205006E-2</v>
      </c>
      <c r="I6" s="2">
        <v>0</v>
      </c>
      <c r="J6" s="6" t="s">
        <v>35</v>
      </c>
      <c r="K6" s="1">
        <v>0.113263110205006</v>
      </c>
      <c r="L6" s="1">
        <v>3.5919540229885097E-2</v>
      </c>
      <c r="M6" s="1">
        <f t="shared" si="0"/>
        <v>0.31713362068965617</v>
      </c>
      <c r="N6" s="1">
        <f t="shared" si="1"/>
        <v>-1.6568372630745349</v>
      </c>
      <c r="P6" s="1" t="s">
        <v>115</v>
      </c>
      <c r="Q6" s="1">
        <f>Q4+2*Q5</f>
        <v>1.7095779797525159</v>
      </c>
    </row>
    <row r="7" spans="1:17" x14ac:dyDescent="0.35">
      <c r="A7" s="6" t="s">
        <v>8</v>
      </c>
      <c r="B7" s="1">
        <v>0</v>
      </c>
      <c r="C7" s="1">
        <v>5.1313628899835803E-3</v>
      </c>
      <c r="D7" s="6" t="s">
        <v>20</v>
      </c>
      <c r="E7" s="1">
        <v>0</v>
      </c>
      <c r="F7" s="1">
        <v>5.1313628899835803E-3</v>
      </c>
      <c r="G7" s="6" t="s">
        <v>48</v>
      </c>
      <c r="H7" s="1">
        <v>1.13263110205006E-2</v>
      </c>
      <c r="I7" s="2">
        <v>0</v>
      </c>
      <c r="J7" s="6" t="s">
        <v>34</v>
      </c>
      <c r="K7" s="1">
        <v>5.5159134669838004</v>
      </c>
      <c r="L7" s="1">
        <v>1.8421592775041</v>
      </c>
      <c r="M7" s="1">
        <f t="shared" si="0"/>
        <v>0.33397175074093854</v>
      </c>
      <c r="N7" s="1">
        <f t="shared" si="1"/>
        <v>-1.5822020185040753</v>
      </c>
      <c r="P7" s="1" t="s">
        <v>116</v>
      </c>
      <c r="Q7" s="1">
        <f>Q4-2*Q5</f>
        <v>-2.2392570541373464</v>
      </c>
    </row>
    <row r="8" spans="1:17" x14ac:dyDescent="0.35">
      <c r="A8" s="6" t="s">
        <v>9</v>
      </c>
      <c r="B8" s="1">
        <v>4.5305244082002497E-2</v>
      </c>
      <c r="C8" s="1">
        <v>7.1839080459770097E-2</v>
      </c>
      <c r="D8" s="6" t="s">
        <v>24</v>
      </c>
      <c r="E8" s="1">
        <v>0</v>
      </c>
      <c r="F8" s="1">
        <v>5.1313628899835803E-3</v>
      </c>
      <c r="G8" s="6" t="s">
        <v>69</v>
      </c>
      <c r="H8" s="1">
        <v>1.13263110205006E-2</v>
      </c>
      <c r="I8" s="2">
        <v>0</v>
      </c>
      <c r="J8" s="6" t="s">
        <v>109</v>
      </c>
      <c r="K8" s="1">
        <v>5.6631555102503103E-2</v>
      </c>
      <c r="L8" s="1">
        <v>2.05254515599343E-2</v>
      </c>
      <c r="M8" s="1">
        <f t="shared" si="0"/>
        <v>0.36243842364531997</v>
      </c>
      <c r="N8" s="1">
        <f t="shared" si="1"/>
        <v>-1.4641921851321447</v>
      </c>
    </row>
    <row r="9" spans="1:17" x14ac:dyDescent="0.35">
      <c r="A9" s="6" t="s">
        <v>10</v>
      </c>
      <c r="B9" s="1">
        <v>0</v>
      </c>
      <c r="C9" s="1">
        <v>1.0262725779967201E-2</v>
      </c>
      <c r="D9" s="6" t="s">
        <v>29</v>
      </c>
      <c r="E9" s="1">
        <v>0</v>
      </c>
      <c r="F9" s="1">
        <v>5.1313628899835803E-3</v>
      </c>
      <c r="G9" s="6" t="s">
        <v>23</v>
      </c>
      <c r="H9" s="1">
        <v>2.26526220410012E-2</v>
      </c>
      <c r="I9" s="2">
        <v>0</v>
      </c>
      <c r="J9" s="6" t="s">
        <v>62</v>
      </c>
      <c r="K9" s="1">
        <v>1.2232415902140701</v>
      </c>
      <c r="L9" s="1">
        <v>0.52853037766830901</v>
      </c>
      <c r="M9" s="1">
        <f t="shared" si="0"/>
        <v>0.43207358374384164</v>
      </c>
      <c r="N9" s="1">
        <f t="shared" si="1"/>
        <v>-1.210651065225034</v>
      </c>
    </row>
    <row r="10" spans="1:17" x14ac:dyDescent="0.35">
      <c r="A10" s="6" t="s">
        <v>11</v>
      </c>
      <c r="B10" s="1">
        <v>0</v>
      </c>
      <c r="C10" s="1">
        <v>0</v>
      </c>
      <c r="D10" s="6" t="s">
        <v>30</v>
      </c>
      <c r="E10" s="1">
        <v>0</v>
      </c>
      <c r="F10" s="1">
        <v>5.1313628899835803E-3</v>
      </c>
      <c r="G10" s="6" t="s">
        <v>61</v>
      </c>
      <c r="H10" s="1">
        <v>2.26526220410012E-2</v>
      </c>
      <c r="I10" s="2">
        <v>0</v>
      </c>
      <c r="J10" s="6" t="s">
        <v>4</v>
      </c>
      <c r="K10" s="1">
        <v>1.13263110205006E-2</v>
      </c>
      <c r="L10" s="1">
        <v>5.1313628899835803E-3</v>
      </c>
      <c r="M10" s="1">
        <f t="shared" si="0"/>
        <v>0.45304802955665124</v>
      </c>
      <c r="N10" s="1">
        <f t="shared" si="1"/>
        <v>-1.1422640902447783</v>
      </c>
    </row>
    <row r="11" spans="1:17" x14ac:dyDescent="0.35">
      <c r="A11" s="6" t="s">
        <v>12</v>
      </c>
      <c r="B11" s="1">
        <v>1.13263110205006E-2</v>
      </c>
      <c r="C11" s="1">
        <v>5.1313628899835803E-3</v>
      </c>
      <c r="D11" s="6" t="s">
        <v>40</v>
      </c>
      <c r="E11" s="1">
        <v>0</v>
      </c>
      <c r="F11" s="1">
        <v>1.0262725779967201E-2</v>
      </c>
      <c r="G11" s="6" t="s">
        <v>51</v>
      </c>
      <c r="H11" s="1">
        <v>3.3978933061501897E-2</v>
      </c>
      <c r="I11" s="2">
        <v>0</v>
      </c>
      <c r="J11" s="6" t="s">
        <v>12</v>
      </c>
      <c r="K11" s="1">
        <v>1.13263110205006E-2</v>
      </c>
      <c r="L11" s="1">
        <v>5.1313628899835803E-3</v>
      </c>
      <c r="M11" s="1">
        <f t="shared" si="0"/>
        <v>0.45304802955665124</v>
      </c>
      <c r="N11" s="1">
        <f t="shared" si="1"/>
        <v>-1.1422640902447783</v>
      </c>
    </row>
    <row r="12" spans="1:17" x14ac:dyDescent="0.35">
      <c r="A12" s="6" t="s">
        <v>13</v>
      </c>
      <c r="B12" s="1">
        <v>1.13263110205006E-2</v>
      </c>
      <c r="C12" s="1">
        <v>0</v>
      </c>
      <c r="D12" s="6" t="s">
        <v>44</v>
      </c>
      <c r="E12" s="1">
        <v>0</v>
      </c>
      <c r="F12" s="1">
        <v>5.1313628899835803E-3</v>
      </c>
      <c r="G12" s="6" t="s">
        <v>81</v>
      </c>
      <c r="H12" s="1">
        <v>5.6631555102503103E-2</v>
      </c>
      <c r="I12" s="2">
        <v>0</v>
      </c>
      <c r="J12" s="6" t="s">
        <v>106</v>
      </c>
      <c r="K12" s="1">
        <v>13.9540151772568</v>
      </c>
      <c r="L12" s="1">
        <v>7.3019293924466302</v>
      </c>
      <c r="M12" s="1">
        <f t="shared" si="0"/>
        <v>0.52328518348953856</v>
      </c>
      <c r="N12" s="1">
        <f t="shared" si="1"/>
        <v>-0.93433068441320433</v>
      </c>
    </row>
    <row r="13" spans="1:17" x14ac:dyDescent="0.35">
      <c r="A13" s="6" t="s">
        <v>14</v>
      </c>
      <c r="B13" s="1">
        <v>0</v>
      </c>
      <c r="C13" s="1">
        <v>0</v>
      </c>
      <c r="D13" s="6" t="s">
        <v>45</v>
      </c>
      <c r="E13" s="1">
        <v>0</v>
      </c>
      <c r="F13" s="1">
        <v>5.1313628899835803E-3</v>
      </c>
      <c r="J13" s="6" t="s">
        <v>33</v>
      </c>
      <c r="K13" s="1">
        <v>0.113263110205006</v>
      </c>
      <c r="L13" s="1">
        <v>6.1576354679802998E-2</v>
      </c>
      <c r="M13" s="1">
        <f t="shared" si="0"/>
        <v>0.54365763546798174</v>
      </c>
      <c r="N13" s="1">
        <f t="shared" si="1"/>
        <v>-0.87922968441098359</v>
      </c>
    </row>
    <row r="14" spans="1:17" x14ac:dyDescent="0.35">
      <c r="A14" s="6" t="s">
        <v>15</v>
      </c>
      <c r="B14" s="1">
        <v>0.16989466530750899</v>
      </c>
      <c r="C14" s="1">
        <v>0.11802134646962199</v>
      </c>
      <c r="D14" s="6" t="s">
        <v>47</v>
      </c>
      <c r="E14" s="1">
        <v>0</v>
      </c>
      <c r="F14" s="1">
        <v>5.1313628899835803E-3</v>
      </c>
      <c r="J14" s="6" t="s">
        <v>25</v>
      </c>
      <c r="K14" s="1">
        <v>0.83814701551704596</v>
      </c>
      <c r="L14" s="1">
        <v>0.47208538587848897</v>
      </c>
      <c r="M14" s="1">
        <f t="shared" si="0"/>
        <v>0.5632489016109703</v>
      </c>
      <c r="N14" s="1">
        <f t="shared" si="1"/>
        <v>-0.82815549981671899</v>
      </c>
    </row>
    <row r="15" spans="1:17" x14ac:dyDescent="0.35">
      <c r="A15" s="6" t="s">
        <v>16</v>
      </c>
      <c r="B15" s="1">
        <v>0.62294710612753401</v>
      </c>
      <c r="C15" s="1">
        <v>0.49261083743842399</v>
      </c>
      <c r="D15" s="6" t="s">
        <v>53</v>
      </c>
      <c r="E15" s="1">
        <v>0</v>
      </c>
      <c r="F15" s="1">
        <v>1.0262725779967201E-2</v>
      </c>
      <c r="J15" s="6" t="s">
        <v>55</v>
      </c>
      <c r="K15" s="1">
        <v>0.79284177143504397</v>
      </c>
      <c r="L15" s="1">
        <v>0.49261083743842399</v>
      </c>
      <c r="M15" s="1">
        <f t="shared" si="0"/>
        <v>0.62132301196340622</v>
      </c>
      <c r="N15" s="1">
        <f t="shared" si="1"/>
        <v>-0.68658460646859121</v>
      </c>
    </row>
    <row r="16" spans="1:17" x14ac:dyDescent="0.35">
      <c r="A16" s="6" t="s">
        <v>17</v>
      </c>
      <c r="B16" s="1">
        <v>1.13263110205006E-2</v>
      </c>
      <c r="C16" s="1">
        <v>0</v>
      </c>
      <c r="D16" s="6" t="s">
        <v>54</v>
      </c>
      <c r="E16" s="1">
        <v>0</v>
      </c>
      <c r="F16" s="1">
        <v>5.1313628899835803E-3</v>
      </c>
      <c r="J16" s="6" t="s">
        <v>46</v>
      </c>
      <c r="K16" s="1">
        <v>7.92841771435044E-2</v>
      </c>
      <c r="L16" s="1">
        <v>5.1313628899835803E-2</v>
      </c>
      <c r="M16" s="1">
        <f t="shared" si="0"/>
        <v>0.64721147079521435</v>
      </c>
      <c r="N16" s="1">
        <f t="shared" si="1"/>
        <v>-0.6276909174150237</v>
      </c>
    </row>
    <row r="17" spans="1:14" x14ac:dyDescent="0.35">
      <c r="A17" s="6" t="s">
        <v>18</v>
      </c>
      <c r="B17" s="1">
        <v>0</v>
      </c>
      <c r="C17" s="1">
        <v>0</v>
      </c>
      <c r="D17" s="6" t="s">
        <v>60</v>
      </c>
      <c r="E17" s="1">
        <v>0</v>
      </c>
      <c r="F17" s="1">
        <v>5.1313628899835803E-3</v>
      </c>
      <c r="J17" s="6" t="s">
        <v>101</v>
      </c>
      <c r="K17" s="1">
        <v>0.64559972816853595</v>
      </c>
      <c r="L17" s="1">
        <v>0.436165845648604</v>
      </c>
      <c r="M17" s="1">
        <f t="shared" si="0"/>
        <v>0.6755979388125477</v>
      </c>
      <c r="N17" s="1">
        <f t="shared" si="1"/>
        <v>-0.56576316827182327</v>
      </c>
    </row>
    <row r="18" spans="1:14" x14ac:dyDescent="0.35">
      <c r="A18" s="6" t="s">
        <v>19</v>
      </c>
      <c r="B18" s="1">
        <v>3.3978933061501897E-2</v>
      </c>
      <c r="C18" s="1">
        <v>3.5919540229885097E-2</v>
      </c>
      <c r="D18" s="6" t="s">
        <v>63</v>
      </c>
      <c r="E18" s="1">
        <v>0</v>
      </c>
      <c r="F18" s="1">
        <v>5.1313628899835803E-3</v>
      </c>
      <c r="J18" s="6" t="s">
        <v>93</v>
      </c>
      <c r="K18" s="1">
        <v>6.7957866123003696E-2</v>
      </c>
      <c r="L18" s="1">
        <v>4.6182266009852202E-2</v>
      </c>
      <c r="M18" s="1">
        <f t="shared" si="0"/>
        <v>0.67957204433497553</v>
      </c>
      <c r="N18" s="1">
        <f t="shared" si="1"/>
        <v>-0.55730158952362474</v>
      </c>
    </row>
    <row r="19" spans="1:14" x14ac:dyDescent="0.35">
      <c r="A19" s="6" t="s">
        <v>20</v>
      </c>
      <c r="B19" s="1">
        <v>0</v>
      </c>
      <c r="C19" s="1">
        <v>5.1313628899835803E-3</v>
      </c>
      <c r="D19" s="6" t="s">
        <v>68</v>
      </c>
      <c r="E19" s="1">
        <v>0</v>
      </c>
      <c r="F19" s="1">
        <v>5.1313628899835803E-3</v>
      </c>
      <c r="J19" s="6" t="s">
        <v>107</v>
      </c>
      <c r="K19" s="1">
        <v>6.7957866123003696E-2</v>
      </c>
      <c r="L19" s="1">
        <v>4.6182266009852202E-2</v>
      </c>
      <c r="M19" s="1">
        <f t="shared" si="0"/>
        <v>0.67957204433497553</v>
      </c>
      <c r="N19" s="1">
        <f t="shared" si="1"/>
        <v>-0.55730158952362474</v>
      </c>
    </row>
    <row r="20" spans="1:14" x14ac:dyDescent="0.35">
      <c r="A20" s="6" t="s">
        <v>21</v>
      </c>
      <c r="B20" s="1">
        <v>7.92841771435044E-2</v>
      </c>
      <c r="C20" s="1">
        <v>5.6444991789819397E-2</v>
      </c>
      <c r="D20" s="6" t="s">
        <v>76</v>
      </c>
      <c r="E20" s="1">
        <v>0</v>
      </c>
      <c r="F20" s="1">
        <v>5.1313628899835803E-3</v>
      </c>
      <c r="J20" s="6" t="s">
        <v>15</v>
      </c>
      <c r="K20" s="1">
        <v>0.16989466530750899</v>
      </c>
      <c r="L20" s="1">
        <v>0.11802134646962199</v>
      </c>
      <c r="M20" s="1">
        <f t="shared" si="0"/>
        <v>0.69467364532019649</v>
      </c>
      <c r="N20" s="1">
        <f t="shared" si="1"/>
        <v>-0.52559272979628813</v>
      </c>
    </row>
    <row r="21" spans="1:14" x14ac:dyDescent="0.35">
      <c r="A21" s="6" t="s">
        <v>22</v>
      </c>
      <c r="B21" s="1">
        <v>1.13263110205006E-2</v>
      </c>
      <c r="C21" s="1">
        <v>2.05254515599343E-2</v>
      </c>
      <c r="D21" s="6" t="s">
        <v>78</v>
      </c>
      <c r="E21" s="1">
        <v>0</v>
      </c>
      <c r="F21" s="1">
        <v>5.1313628899835803E-3</v>
      </c>
      <c r="J21" s="6" t="s">
        <v>21</v>
      </c>
      <c r="K21" s="1">
        <v>7.92841771435044E-2</v>
      </c>
      <c r="L21" s="1">
        <v>5.6444991789819397E-2</v>
      </c>
      <c r="M21" s="1">
        <f t="shared" si="0"/>
        <v>0.71193261787473605</v>
      </c>
      <c r="N21" s="1">
        <f t="shared" si="1"/>
        <v>-0.49018739366508834</v>
      </c>
    </row>
    <row r="22" spans="1:14" x14ac:dyDescent="0.35">
      <c r="A22" s="6" t="s">
        <v>23</v>
      </c>
      <c r="B22" s="1">
        <v>2.26526220410012E-2</v>
      </c>
      <c r="C22" s="1">
        <v>0</v>
      </c>
      <c r="D22" s="6" t="s">
        <v>80</v>
      </c>
      <c r="E22" s="1">
        <v>0</v>
      </c>
      <c r="F22" s="1">
        <v>5.1313628899835803E-3</v>
      </c>
      <c r="J22" s="6" t="s">
        <v>110</v>
      </c>
      <c r="K22" s="1">
        <v>1.6649677200135899</v>
      </c>
      <c r="L22" s="1">
        <v>1.18534482758621</v>
      </c>
      <c r="M22" s="1">
        <f t="shared" si="0"/>
        <v>0.7119326178747386</v>
      </c>
      <c r="N22" s="1">
        <f t="shared" si="1"/>
        <v>-0.49018739366508313</v>
      </c>
    </row>
    <row r="23" spans="1:14" x14ac:dyDescent="0.35">
      <c r="A23" s="6" t="s">
        <v>24</v>
      </c>
      <c r="B23" s="1">
        <v>0</v>
      </c>
      <c r="C23" s="1">
        <v>5.1313628899835803E-3</v>
      </c>
      <c r="D23" s="6" t="s">
        <v>84</v>
      </c>
      <c r="E23" s="1">
        <v>0</v>
      </c>
      <c r="F23" s="1">
        <v>5.1313628899835803E-3</v>
      </c>
      <c r="J23" s="6" t="s">
        <v>105</v>
      </c>
      <c r="K23" s="1">
        <v>1.5290519877675799</v>
      </c>
      <c r="L23" s="1">
        <v>1.1186371100164201</v>
      </c>
      <c r="M23" s="1">
        <f t="shared" si="0"/>
        <v>0.73158866995074079</v>
      </c>
      <c r="N23" s="1">
        <f t="shared" si="1"/>
        <v>-0.45089536251868212</v>
      </c>
    </row>
    <row r="24" spans="1:14" x14ac:dyDescent="0.35">
      <c r="A24" s="6" t="s">
        <v>25</v>
      </c>
      <c r="B24" s="1">
        <v>0.83814701551704596</v>
      </c>
      <c r="C24" s="1">
        <v>0.47208538587848897</v>
      </c>
      <c r="D24" s="6" t="s">
        <v>88</v>
      </c>
      <c r="E24" s="1">
        <v>0</v>
      </c>
      <c r="F24" s="1">
        <v>2.5656814449917902E-2</v>
      </c>
      <c r="J24" s="6" t="s">
        <v>50</v>
      </c>
      <c r="K24" s="1">
        <v>0.15856835428700899</v>
      </c>
      <c r="L24" s="1">
        <v>0.123152709359606</v>
      </c>
      <c r="M24" s="1">
        <f t="shared" si="0"/>
        <v>0.77665376495425675</v>
      </c>
      <c r="N24" s="1">
        <f t="shared" si="1"/>
        <v>-0.3646565115812308</v>
      </c>
    </row>
    <row r="25" spans="1:14" x14ac:dyDescent="0.35">
      <c r="A25" s="6" t="s">
        <v>26</v>
      </c>
      <c r="B25" s="1">
        <v>2.26526220410012E-2</v>
      </c>
      <c r="C25" s="1">
        <v>2.5656814449917902E-2</v>
      </c>
      <c r="D25" s="6" t="s">
        <v>90</v>
      </c>
      <c r="E25" s="1">
        <v>0</v>
      </c>
      <c r="F25" s="1">
        <v>2.5656814449917902E-2</v>
      </c>
      <c r="J25" s="6" t="s">
        <v>16</v>
      </c>
      <c r="K25" s="1">
        <v>0.62294710612753401</v>
      </c>
      <c r="L25" s="1">
        <v>0.49261083743842399</v>
      </c>
      <c r="M25" s="1">
        <f t="shared" si="0"/>
        <v>0.79077474249888124</v>
      </c>
      <c r="N25" s="1">
        <f t="shared" si="1"/>
        <v>-0.33866130304828324</v>
      </c>
    </row>
    <row r="26" spans="1:14" x14ac:dyDescent="0.35">
      <c r="A26" s="6" t="s">
        <v>27</v>
      </c>
      <c r="B26" s="1">
        <v>21.508664627930699</v>
      </c>
      <c r="C26" s="1">
        <v>24.137931034482801</v>
      </c>
      <c r="D26" s="6" t="s">
        <v>91</v>
      </c>
      <c r="E26" s="1">
        <v>0</v>
      </c>
      <c r="F26" s="1">
        <v>1.0262725779967201E-2</v>
      </c>
      <c r="J26" s="6" t="s">
        <v>36</v>
      </c>
      <c r="K26" s="1">
        <v>0.72488390531203994</v>
      </c>
      <c r="L26" s="1">
        <v>0.59523809523809501</v>
      </c>
      <c r="M26" s="1">
        <f t="shared" si="0"/>
        <v>0.82114955357142816</v>
      </c>
      <c r="N26" s="1">
        <f t="shared" si="1"/>
        <v>-0.28428309511720995</v>
      </c>
    </row>
    <row r="27" spans="1:14" x14ac:dyDescent="0.35">
      <c r="A27" s="6" t="s">
        <v>28</v>
      </c>
      <c r="B27" s="1">
        <v>1.13263110205006E-2</v>
      </c>
      <c r="C27" s="1">
        <v>3.0788177339901499E-2</v>
      </c>
      <c r="D27" s="6" t="s">
        <v>92</v>
      </c>
      <c r="E27" s="1">
        <v>0</v>
      </c>
      <c r="F27" s="1">
        <v>2.05254515599343E-2</v>
      </c>
      <c r="J27" s="6" t="s">
        <v>89</v>
      </c>
      <c r="K27" s="1">
        <v>2.26526220410012E-2</v>
      </c>
      <c r="L27" s="1">
        <v>2.05254515599343E-2</v>
      </c>
      <c r="M27" s="1">
        <f t="shared" si="0"/>
        <v>0.90609605911330149</v>
      </c>
      <c r="N27" s="1">
        <f t="shared" si="1"/>
        <v>-0.14226409024477973</v>
      </c>
    </row>
    <row r="28" spans="1:14" x14ac:dyDescent="0.35">
      <c r="A28" s="6" t="s">
        <v>29</v>
      </c>
      <c r="B28" s="1">
        <v>0</v>
      </c>
      <c r="C28" s="1">
        <v>5.1313628899835803E-3</v>
      </c>
      <c r="J28" s="6" t="s">
        <v>85</v>
      </c>
      <c r="K28" s="1">
        <v>6.7957866123003696E-2</v>
      </c>
      <c r="L28" s="1">
        <v>6.1576354679802998E-2</v>
      </c>
      <c r="M28" s="1">
        <f t="shared" si="0"/>
        <v>0.90609605911330171</v>
      </c>
      <c r="N28" s="1">
        <f t="shared" si="1"/>
        <v>-0.14226409024477937</v>
      </c>
    </row>
    <row r="29" spans="1:14" x14ac:dyDescent="0.35">
      <c r="A29" s="6" t="s">
        <v>30</v>
      </c>
      <c r="B29" s="1">
        <v>0</v>
      </c>
      <c r="C29" s="1">
        <v>5.1313628899835803E-3</v>
      </c>
      <c r="J29" s="6" t="s">
        <v>42</v>
      </c>
      <c r="K29" s="1">
        <v>0.18122097632800999</v>
      </c>
      <c r="L29" s="1">
        <v>0.16420361247947499</v>
      </c>
      <c r="M29" s="1">
        <f t="shared" si="0"/>
        <v>0.90609605911330282</v>
      </c>
      <c r="N29" s="1">
        <f t="shared" si="1"/>
        <v>-0.14226409024477762</v>
      </c>
    </row>
    <row r="30" spans="1:14" x14ac:dyDescent="0.35">
      <c r="A30" s="6" t="s">
        <v>31</v>
      </c>
      <c r="B30" s="1">
        <v>0</v>
      </c>
      <c r="C30" s="1">
        <v>0</v>
      </c>
      <c r="J30" s="6" t="s">
        <v>49</v>
      </c>
      <c r="K30" s="1">
        <v>1.13263110205006E-2</v>
      </c>
      <c r="L30" s="1">
        <v>1.0262725779967201E-2</v>
      </c>
      <c r="M30" s="1">
        <f t="shared" si="0"/>
        <v>0.90609605911330593</v>
      </c>
      <c r="N30" s="1">
        <f t="shared" si="1"/>
        <v>-0.14226409024477268</v>
      </c>
    </row>
    <row r="31" spans="1:14" x14ac:dyDescent="0.35">
      <c r="A31" s="6" t="s">
        <v>32</v>
      </c>
      <c r="B31" s="1">
        <v>2.26526220410012E-2</v>
      </c>
      <c r="C31" s="1">
        <v>3.0788177339901499E-2</v>
      </c>
      <c r="J31" s="6" t="s">
        <v>77</v>
      </c>
      <c r="K31" s="1">
        <v>1.13263110205006E-2</v>
      </c>
      <c r="L31" s="1">
        <v>1.0262725779967201E-2</v>
      </c>
      <c r="M31" s="1">
        <f t="shared" si="0"/>
        <v>0.90609605911330593</v>
      </c>
      <c r="N31" s="1">
        <f t="shared" si="1"/>
        <v>-0.14226409024477268</v>
      </c>
    </row>
    <row r="32" spans="1:14" x14ac:dyDescent="0.35">
      <c r="A32" s="6" t="s">
        <v>33</v>
      </c>
      <c r="B32" s="1">
        <v>0.113263110205006</v>
      </c>
      <c r="C32" s="1">
        <v>6.1576354679802998E-2</v>
      </c>
      <c r="J32" s="6" t="s">
        <v>96</v>
      </c>
      <c r="K32" s="1">
        <v>0.26050515347151398</v>
      </c>
      <c r="L32" s="1">
        <v>0.24117405582922799</v>
      </c>
      <c r="M32" s="1">
        <f t="shared" si="0"/>
        <v>0.92579379952880725</v>
      </c>
      <c r="N32" s="1">
        <f t="shared" si="1"/>
        <v>-0.11123719462415649</v>
      </c>
    </row>
    <row r="33" spans="1:14" x14ac:dyDescent="0.35">
      <c r="A33" s="6" t="s">
        <v>34</v>
      </c>
      <c r="B33" s="1">
        <v>5.5159134669838004</v>
      </c>
      <c r="C33" s="1">
        <v>1.8421592775041</v>
      </c>
      <c r="J33" s="6" t="s">
        <v>98</v>
      </c>
      <c r="K33" s="1">
        <v>4.5305244082002497E-2</v>
      </c>
      <c r="L33" s="1">
        <v>4.6182266009852202E-2</v>
      </c>
      <c r="M33" s="1">
        <f t="shared" si="0"/>
        <v>1.0193580665024626</v>
      </c>
      <c r="N33" s="1">
        <f t="shared" si="1"/>
        <v>2.7660911197530447E-2</v>
      </c>
    </row>
    <row r="34" spans="1:14" x14ac:dyDescent="0.35">
      <c r="A34" s="6" t="s">
        <v>35</v>
      </c>
      <c r="B34" s="1">
        <v>0.113263110205006</v>
      </c>
      <c r="C34" s="1">
        <v>3.5919540229885097E-2</v>
      </c>
      <c r="J34" s="6" t="s">
        <v>66</v>
      </c>
      <c r="K34" s="1">
        <v>7.92841771435044E-2</v>
      </c>
      <c r="L34" s="1">
        <v>8.2101806239737299E-2</v>
      </c>
      <c r="M34" s="1">
        <f t="shared" si="0"/>
        <v>1.0355383532723432</v>
      </c>
      <c r="N34" s="1">
        <f t="shared" si="1"/>
        <v>5.0380987697614302E-2</v>
      </c>
    </row>
    <row r="35" spans="1:14" x14ac:dyDescent="0.35">
      <c r="A35" s="6" t="s">
        <v>36</v>
      </c>
      <c r="B35" s="1">
        <v>0.72488390531203994</v>
      </c>
      <c r="C35" s="1">
        <v>0.59523809523809501</v>
      </c>
      <c r="J35" s="6" t="s">
        <v>19</v>
      </c>
      <c r="K35" s="1">
        <v>3.3978933061501897E-2</v>
      </c>
      <c r="L35" s="1">
        <v>3.5919540229885097E-2</v>
      </c>
      <c r="M35" s="1">
        <f t="shared" ref="M35:M51" si="2">L35/K35</f>
        <v>1.0571120689655176</v>
      </c>
      <c r="N35" s="1">
        <f t="shared" ref="N35:N51" si="3">LOG(M35,2)</f>
        <v>8.012833109166706E-2</v>
      </c>
    </row>
    <row r="36" spans="1:14" x14ac:dyDescent="0.35">
      <c r="A36" s="6" t="s">
        <v>37</v>
      </c>
      <c r="B36" s="1">
        <v>1.13263110205006E-2</v>
      </c>
      <c r="C36" s="1">
        <v>0</v>
      </c>
      <c r="J36" s="6" t="s">
        <v>27</v>
      </c>
      <c r="K36" s="1">
        <v>21.508664627930699</v>
      </c>
      <c r="L36" s="1">
        <v>24.137931034482801</v>
      </c>
      <c r="M36" s="1">
        <f t="shared" si="2"/>
        <v>1.1222421964373275</v>
      </c>
      <c r="N36" s="1">
        <f t="shared" si="3"/>
        <v>0.166384064442087</v>
      </c>
    </row>
    <row r="37" spans="1:14" x14ac:dyDescent="0.35">
      <c r="A37" s="6" t="s">
        <v>38</v>
      </c>
      <c r="B37" s="1">
        <v>0</v>
      </c>
      <c r="C37" s="1">
        <v>0</v>
      </c>
      <c r="J37" s="6" t="s">
        <v>26</v>
      </c>
      <c r="K37" s="1">
        <v>2.26526220410012E-2</v>
      </c>
      <c r="L37" s="1">
        <v>2.5656814449917902E-2</v>
      </c>
      <c r="M37" s="1">
        <f t="shared" si="2"/>
        <v>1.1326200738916281</v>
      </c>
      <c r="N37" s="1">
        <f t="shared" si="3"/>
        <v>0.17966400464258422</v>
      </c>
    </row>
    <row r="38" spans="1:14" x14ac:dyDescent="0.35">
      <c r="A38" s="6" t="s">
        <v>39</v>
      </c>
      <c r="B38" s="1">
        <v>0</v>
      </c>
      <c r="C38" s="1">
        <v>0</v>
      </c>
      <c r="J38" s="6" t="s">
        <v>57</v>
      </c>
      <c r="K38" s="1">
        <v>2.26526220410012E-2</v>
      </c>
      <c r="L38" s="1">
        <v>2.5656814449917902E-2</v>
      </c>
      <c r="M38" s="1">
        <f t="shared" si="2"/>
        <v>1.1326200738916281</v>
      </c>
      <c r="N38" s="1">
        <f t="shared" si="3"/>
        <v>0.17966400464258422</v>
      </c>
    </row>
    <row r="39" spans="1:14" x14ac:dyDescent="0.35">
      <c r="A39" s="6" t="s">
        <v>40</v>
      </c>
      <c r="B39" s="1">
        <v>0</v>
      </c>
      <c r="C39" s="1">
        <v>1.0262725779967201E-2</v>
      </c>
      <c r="J39" s="6" t="s">
        <v>104</v>
      </c>
      <c r="K39" s="1">
        <v>0.113263110205006</v>
      </c>
      <c r="L39" s="1">
        <v>0.14367816091954</v>
      </c>
      <c r="M39" s="1">
        <f t="shared" si="2"/>
        <v>1.2685344827586211</v>
      </c>
      <c r="N39" s="1">
        <f t="shared" si="3"/>
        <v>0.34316273692546095</v>
      </c>
    </row>
    <row r="40" spans="1:14" x14ac:dyDescent="0.35">
      <c r="A40" s="6" t="s">
        <v>41</v>
      </c>
      <c r="B40" s="1">
        <v>0.32846301959451757</v>
      </c>
      <c r="C40" s="1">
        <v>0.60550082101806202</v>
      </c>
      <c r="J40" s="6" t="s">
        <v>75</v>
      </c>
      <c r="K40" s="1">
        <v>1.13263110205006E-2</v>
      </c>
      <c r="L40" s="1">
        <v>1.5394088669950699E-2</v>
      </c>
      <c r="M40" s="1">
        <f t="shared" si="2"/>
        <v>1.35914408866995</v>
      </c>
      <c r="N40" s="1">
        <f t="shared" si="3"/>
        <v>0.44269841047637404</v>
      </c>
    </row>
    <row r="41" spans="1:14" x14ac:dyDescent="0.35">
      <c r="A41" s="6" t="s">
        <v>42</v>
      </c>
      <c r="B41" s="1">
        <v>0.18122097632800999</v>
      </c>
      <c r="C41" s="1">
        <v>0.16420361247947499</v>
      </c>
      <c r="J41" s="6" t="s">
        <v>97</v>
      </c>
      <c r="K41" s="1">
        <v>1.13263110205006E-2</v>
      </c>
      <c r="L41" s="1">
        <v>1.5394088669950699E-2</v>
      </c>
      <c r="M41" s="1">
        <f t="shared" si="2"/>
        <v>1.35914408866995</v>
      </c>
      <c r="N41" s="1">
        <f t="shared" si="3"/>
        <v>0.44269841047637404</v>
      </c>
    </row>
    <row r="42" spans="1:14" x14ac:dyDescent="0.35">
      <c r="A42" s="6" t="s">
        <v>43</v>
      </c>
      <c r="B42" s="1">
        <v>1.13263110205006E-2</v>
      </c>
      <c r="C42" s="1">
        <v>0</v>
      </c>
      <c r="J42" s="6" t="s">
        <v>32</v>
      </c>
      <c r="K42" s="1">
        <v>2.26526220410012E-2</v>
      </c>
      <c r="L42" s="1">
        <v>3.0788177339901499E-2</v>
      </c>
      <c r="M42" s="1">
        <f t="shared" si="2"/>
        <v>1.3591440886699544</v>
      </c>
      <c r="N42" s="1">
        <f t="shared" si="3"/>
        <v>0.44269841047637876</v>
      </c>
    </row>
    <row r="43" spans="1:14" x14ac:dyDescent="0.35">
      <c r="A43" s="6" t="s">
        <v>44</v>
      </c>
      <c r="B43" s="1">
        <v>0</v>
      </c>
      <c r="C43" s="1">
        <v>5.1313628899835803E-3</v>
      </c>
      <c r="J43" s="6" t="s">
        <v>95</v>
      </c>
      <c r="K43" s="1">
        <v>2.26526220410012E-2</v>
      </c>
      <c r="L43" s="1">
        <v>3.0788177339901499E-2</v>
      </c>
      <c r="M43" s="1">
        <f t="shared" si="2"/>
        <v>1.3591440886699544</v>
      </c>
      <c r="N43" s="1">
        <f t="shared" si="3"/>
        <v>0.44269841047637876</v>
      </c>
    </row>
    <row r="44" spans="1:14" x14ac:dyDescent="0.35">
      <c r="A44" s="6" t="s">
        <v>45</v>
      </c>
      <c r="B44" s="1">
        <v>0</v>
      </c>
      <c r="C44" s="1">
        <v>5.1313628899835803E-3</v>
      </c>
      <c r="J44" s="6" t="s">
        <v>9</v>
      </c>
      <c r="K44" s="1">
        <v>4.5305244082002497E-2</v>
      </c>
      <c r="L44" s="1">
        <v>7.1839080459770097E-2</v>
      </c>
      <c r="M44" s="1">
        <f t="shared" si="2"/>
        <v>1.5856681034482754</v>
      </c>
      <c r="N44" s="1">
        <f t="shared" si="3"/>
        <v>0.66509083181282236</v>
      </c>
    </row>
    <row r="45" spans="1:14" x14ac:dyDescent="0.35">
      <c r="A45" s="6" t="s">
        <v>46</v>
      </c>
      <c r="B45" s="1">
        <v>7.92841771435044E-2</v>
      </c>
      <c r="C45" s="1">
        <v>5.1313628899835803E-2</v>
      </c>
      <c r="J45" s="6" t="s">
        <v>58</v>
      </c>
      <c r="K45" s="1">
        <v>1.56303092082909</v>
      </c>
      <c r="L45" s="1">
        <v>2.6426518883415402</v>
      </c>
      <c r="M45" s="1">
        <f t="shared" si="2"/>
        <v>1.6907227189976375</v>
      </c>
      <c r="N45" s="1">
        <f t="shared" si="3"/>
        <v>0.75764007504762487</v>
      </c>
    </row>
    <row r="46" spans="1:14" x14ac:dyDescent="0.35">
      <c r="A46" s="6" t="s">
        <v>47</v>
      </c>
      <c r="B46" s="1">
        <v>0</v>
      </c>
      <c r="C46" s="1">
        <v>5.1313628899835803E-3</v>
      </c>
      <c r="J46" s="6" t="s">
        <v>22</v>
      </c>
      <c r="K46" s="1">
        <v>1.13263110205006E-2</v>
      </c>
      <c r="L46" s="1">
        <v>2.05254515599343E-2</v>
      </c>
      <c r="M46" s="1">
        <f t="shared" si="2"/>
        <v>1.812192118226603</v>
      </c>
      <c r="N46" s="1">
        <f t="shared" si="3"/>
        <v>0.85773590975522018</v>
      </c>
    </row>
    <row r="47" spans="1:14" x14ac:dyDescent="0.35">
      <c r="A47" s="6" t="s">
        <v>48</v>
      </c>
      <c r="B47" s="1">
        <v>1.13263110205006E-2</v>
      </c>
      <c r="C47" s="1">
        <v>0</v>
      </c>
      <c r="J47" s="6" t="s">
        <v>41</v>
      </c>
      <c r="K47" s="1">
        <v>0.32846301959451757</v>
      </c>
      <c r="L47" s="1">
        <v>0.60550082101806202</v>
      </c>
      <c r="M47" s="1">
        <f t="shared" si="2"/>
        <v>1.8434368099201648</v>
      </c>
      <c r="N47" s="1">
        <f t="shared" si="3"/>
        <v>0.88239796398948911</v>
      </c>
    </row>
    <row r="48" spans="1:14" x14ac:dyDescent="0.35">
      <c r="A48" s="6" t="s">
        <v>49</v>
      </c>
      <c r="B48" s="1">
        <v>1.13263110205006E-2</v>
      </c>
      <c r="C48" s="1">
        <v>1.0262725779967201E-2</v>
      </c>
      <c r="J48" s="6" t="s">
        <v>103</v>
      </c>
      <c r="K48" s="1">
        <v>0.135915732246007</v>
      </c>
      <c r="L48" s="1">
        <v>0.28735632183908</v>
      </c>
      <c r="M48" s="1">
        <f t="shared" si="2"/>
        <v>2.1142241379310382</v>
      </c>
      <c r="N48" s="1">
        <f t="shared" si="3"/>
        <v>1.0801283310916692</v>
      </c>
    </row>
    <row r="49" spans="1:14" x14ac:dyDescent="0.35">
      <c r="A49" s="6" t="s">
        <v>50</v>
      </c>
      <c r="B49" s="1">
        <v>0.15856835428700899</v>
      </c>
      <c r="C49" s="1">
        <v>0.123152709359606</v>
      </c>
      <c r="J49" s="6" t="s">
        <v>67</v>
      </c>
      <c r="K49" s="1">
        <v>1.13263110205006E-2</v>
      </c>
      <c r="L49" s="1">
        <v>2.5656814449917902E-2</v>
      </c>
      <c r="M49" s="1">
        <f t="shared" si="2"/>
        <v>2.2652401477832562</v>
      </c>
      <c r="N49" s="1">
        <f t="shared" si="3"/>
        <v>1.1796640046425844</v>
      </c>
    </row>
    <row r="50" spans="1:14" x14ac:dyDescent="0.35">
      <c r="A50" s="6" t="s">
        <v>51</v>
      </c>
      <c r="B50" s="1">
        <v>3.3978933061501897E-2</v>
      </c>
      <c r="C50" s="1">
        <v>0</v>
      </c>
      <c r="J50" s="6" t="s">
        <v>28</v>
      </c>
      <c r="K50" s="1">
        <v>1.13263110205006E-2</v>
      </c>
      <c r="L50" s="1">
        <v>3.0788177339901499E-2</v>
      </c>
      <c r="M50" s="1">
        <f t="shared" si="2"/>
        <v>2.7182881773399088</v>
      </c>
      <c r="N50" s="1">
        <f t="shared" si="3"/>
        <v>1.4426984104763787</v>
      </c>
    </row>
    <row r="51" spans="1:14" x14ac:dyDescent="0.35">
      <c r="A51" s="6" t="s">
        <v>52</v>
      </c>
      <c r="B51" s="1">
        <v>0</v>
      </c>
      <c r="C51" s="1">
        <v>0</v>
      </c>
      <c r="J51" s="7" t="s">
        <v>102</v>
      </c>
      <c r="K51" s="3">
        <v>1.13263110205006E-2</v>
      </c>
      <c r="L51" s="3">
        <v>6.6707717569786495E-2</v>
      </c>
      <c r="M51" s="3">
        <f t="shared" si="2"/>
        <v>5.8896243842364617</v>
      </c>
      <c r="N51" s="3">
        <f t="shared" si="3"/>
        <v>2.558175627896313</v>
      </c>
    </row>
    <row r="52" spans="1:14" x14ac:dyDescent="0.35">
      <c r="A52" s="6" t="s">
        <v>53</v>
      </c>
      <c r="B52" s="1">
        <v>0</v>
      </c>
      <c r="C52" s="1">
        <v>1.0262725779967201E-2</v>
      </c>
    </row>
    <row r="53" spans="1:14" x14ac:dyDescent="0.35">
      <c r="A53" s="6" t="s">
        <v>54</v>
      </c>
      <c r="B53" s="1">
        <v>0</v>
      </c>
      <c r="C53" s="1">
        <v>5.1313628899835803E-3</v>
      </c>
    </row>
    <row r="54" spans="1:14" x14ac:dyDescent="0.35">
      <c r="A54" s="6" t="s">
        <v>55</v>
      </c>
      <c r="B54" s="1">
        <v>0.79284177143504397</v>
      </c>
      <c r="C54" s="1">
        <v>0.49261083743842399</v>
      </c>
    </row>
    <row r="55" spans="1:14" x14ac:dyDescent="0.35">
      <c r="A55" s="6" t="s">
        <v>56</v>
      </c>
      <c r="B55" s="1">
        <v>4.5305244082002497E-2</v>
      </c>
      <c r="C55" s="1">
        <v>1.0262725779967201E-2</v>
      </c>
    </row>
    <row r="56" spans="1:14" x14ac:dyDescent="0.35">
      <c r="A56" s="6" t="s">
        <v>57</v>
      </c>
      <c r="B56" s="1">
        <v>2.26526220410012E-2</v>
      </c>
      <c r="C56" s="1">
        <v>2.5656814449917902E-2</v>
      </c>
    </row>
    <row r="57" spans="1:14" x14ac:dyDescent="0.35">
      <c r="A57" s="6" t="s">
        <v>58</v>
      </c>
      <c r="B57" s="1">
        <v>1.56303092082909</v>
      </c>
      <c r="C57" s="1">
        <v>2.6426518883415402</v>
      </c>
    </row>
    <row r="58" spans="1:14" x14ac:dyDescent="0.35">
      <c r="A58" s="6" t="s">
        <v>59</v>
      </c>
      <c r="B58" s="1">
        <v>0</v>
      </c>
      <c r="C58" s="1">
        <v>0</v>
      </c>
    </row>
    <row r="59" spans="1:14" x14ac:dyDescent="0.35">
      <c r="A59" s="6" t="s">
        <v>60</v>
      </c>
      <c r="B59" s="1">
        <v>0</v>
      </c>
      <c r="C59" s="1">
        <v>5.1313628899835803E-3</v>
      </c>
    </row>
    <row r="60" spans="1:14" x14ac:dyDescent="0.35">
      <c r="A60" s="6" t="s">
        <v>61</v>
      </c>
      <c r="B60" s="1">
        <v>2.26526220410012E-2</v>
      </c>
      <c r="C60" s="1">
        <v>0</v>
      </c>
    </row>
    <row r="61" spans="1:14" x14ac:dyDescent="0.35">
      <c r="A61" s="6" t="s">
        <v>62</v>
      </c>
      <c r="B61" s="1">
        <v>1.2232415902140701</v>
      </c>
      <c r="C61" s="1">
        <v>0.52853037766830901</v>
      </c>
    </row>
    <row r="62" spans="1:14" x14ac:dyDescent="0.35">
      <c r="A62" s="6" t="s">
        <v>63</v>
      </c>
      <c r="B62" s="1">
        <v>0</v>
      </c>
      <c r="C62" s="1">
        <v>5.1313628899835803E-3</v>
      </c>
    </row>
    <row r="63" spans="1:14" x14ac:dyDescent="0.35">
      <c r="A63" s="6" t="s">
        <v>64</v>
      </c>
      <c r="B63" s="1">
        <v>0</v>
      </c>
      <c r="C63" s="1">
        <v>0</v>
      </c>
    </row>
    <row r="64" spans="1:14" x14ac:dyDescent="0.35">
      <c r="A64" s="6" t="s">
        <v>65</v>
      </c>
      <c r="B64" s="1">
        <v>0</v>
      </c>
      <c r="C64" s="1">
        <v>0</v>
      </c>
    </row>
    <row r="65" spans="1:3" x14ac:dyDescent="0.35">
      <c r="A65" s="6" t="s">
        <v>66</v>
      </c>
      <c r="B65" s="1">
        <v>7.92841771435044E-2</v>
      </c>
      <c r="C65" s="1">
        <v>8.2101806239737299E-2</v>
      </c>
    </row>
    <row r="66" spans="1:3" x14ac:dyDescent="0.35">
      <c r="A66" s="6" t="s">
        <v>67</v>
      </c>
      <c r="B66" s="1">
        <v>1.13263110205006E-2</v>
      </c>
      <c r="C66" s="1">
        <v>2.5656814449917902E-2</v>
      </c>
    </row>
    <row r="67" spans="1:3" x14ac:dyDescent="0.35">
      <c r="A67" s="6" t="s">
        <v>68</v>
      </c>
      <c r="B67" s="1">
        <v>0</v>
      </c>
      <c r="C67" s="1">
        <v>5.1313628899835803E-3</v>
      </c>
    </row>
    <row r="68" spans="1:3" x14ac:dyDescent="0.35">
      <c r="A68" s="6" t="s">
        <v>69</v>
      </c>
      <c r="B68" s="1">
        <v>1.13263110205006E-2</v>
      </c>
      <c r="C68" s="1">
        <v>0</v>
      </c>
    </row>
    <row r="69" spans="1:3" x14ac:dyDescent="0.35">
      <c r="A69" s="6" t="s">
        <v>70</v>
      </c>
      <c r="B69" s="1">
        <v>0</v>
      </c>
      <c r="C69" s="1">
        <v>0</v>
      </c>
    </row>
    <row r="70" spans="1:3" x14ac:dyDescent="0.35">
      <c r="A70" s="6" t="s">
        <v>71</v>
      </c>
      <c r="B70" s="1">
        <v>0</v>
      </c>
      <c r="C70" s="1">
        <v>0</v>
      </c>
    </row>
    <row r="71" spans="1:3" x14ac:dyDescent="0.35">
      <c r="A71" s="6" t="s">
        <v>72</v>
      </c>
      <c r="B71" s="1">
        <v>0</v>
      </c>
      <c r="C71" s="1">
        <v>0</v>
      </c>
    </row>
    <row r="72" spans="1:3" x14ac:dyDescent="0.35">
      <c r="A72" s="6" t="s">
        <v>73</v>
      </c>
      <c r="B72" s="1">
        <v>0</v>
      </c>
      <c r="C72" s="1">
        <v>0</v>
      </c>
    </row>
    <row r="73" spans="1:3" x14ac:dyDescent="0.35">
      <c r="A73" s="6" t="s">
        <v>74</v>
      </c>
      <c r="B73" s="1">
        <v>3.3978933061501897E-2</v>
      </c>
      <c r="C73" s="1">
        <v>5.1313628899835803E-3</v>
      </c>
    </row>
    <row r="74" spans="1:3" x14ac:dyDescent="0.35">
      <c r="A74" s="6" t="s">
        <v>75</v>
      </c>
      <c r="B74" s="1">
        <v>1.13263110205006E-2</v>
      </c>
      <c r="C74" s="1">
        <v>1.5394088669950699E-2</v>
      </c>
    </row>
    <row r="75" spans="1:3" x14ac:dyDescent="0.35">
      <c r="A75" s="6" t="s">
        <v>76</v>
      </c>
      <c r="B75" s="1">
        <v>0</v>
      </c>
      <c r="C75" s="1">
        <v>5.1313628899835803E-3</v>
      </c>
    </row>
    <row r="76" spans="1:3" x14ac:dyDescent="0.35">
      <c r="A76" s="6" t="s">
        <v>77</v>
      </c>
      <c r="B76" s="1">
        <v>1.13263110205006E-2</v>
      </c>
      <c r="C76" s="1">
        <v>1.0262725779967201E-2</v>
      </c>
    </row>
    <row r="77" spans="1:3" x14ac:dyDescent="0.35">
      <c r="A77" s="6" t="s">
        <v>78</v>
      </c>
      <c r="B77" s="1">
        <v>0</v>
      </c>
      <c r="C77" s="1">
        <v>5.1313628899835803E-3</v>
      </c>
    </row>
    <row r="78" spans="1:3" x14ac:dyDescent="0.35">
      <c r="A78" s="6" t="s">
        <v>79</v>
      </c>
      <c r="B78" s="1">
        <v>0</v>
      </c>
      <c r="C78" s="1">
        <v>0</v>
      </c>
    </row>
    <row r="79" spans="1:3" x14ac:dyDescent="0.35">
      <c r="A79" s="6" t="s">
        <v>80</v>
      </c>
      <c r="B79" s="1">
        <v>0</v>
      </c>
      <c r="C79" s="1">
        <v>5.1313628899835803E-3</v>
      </c>
    </row>
    <row r="80" spans="1:3" x14ac:dyDescent="0.35">
      <c r="A80" s="6" t="s">
        <v>81</v>
      </c>
      <c r="B80" s="1">
        <v>5.6631555102503103E-2</v>
      </c>
      <c r="C80" s="1">
        <v>0</v>
      </c>
    </row>
    <row r="81" spans="1:3" x14ac:dyDescent="0.35">
      <c r="A81" s="6" t="s">
        <v>82</v>
      </c>
      <c r="B81" s="1">
        <v>0</v>
      </c>
      <c r="C81" s="1">
        <v>0</v>
      </c>
    </row>
    <row r="82" spans="1:3" x14ac:dyDescent="0.35">
      <c r="A82" s="6" t="s">
        <v>83</v>
      </c>
      <c r="B82" s="1">
        <v>0</v>
      </c>
      <c r="C82" s="1">
        <v>0</v>
      </c>
    </row>
    <row r="83" spans="1:3" x14ac:dyDescent="0.35">
      <c r="A83" s="6" t="s">
        <v>84</v>
      </c>
      <c r="B83" s="1">
        <v>0</v>
      </c>
      <c r="C83" s="1">
        <v>5.1313628899835803E-3</v>
      </c>
    </row>
    <row r="84" spans="1:3" x14ac:dyDescent="0.35">
      <c r="A84" s="6" t="s">
        <v>85</v>
      </c>
      <c r="B84" s="1">
        <v>6.7957866123003696E-2</v>
      </c>
      <c r="C84" s="1">
        <v>6.1576354679802998E-2</v>
      </c>
    </row>
    <row r="85" spans="1:3" x14ac:dyDescent="0.35">
      <c r="A85" s="6" t="s">
        <v>86</v>
      </c>
      <c r="B85" s="1">
        <v>0</v>
      </c>
      <c r="C85" s="1">
        <v>0</v>
      </c>
    </row>
    <row r="86" spans="1:3" x14ac:dyDescent="0.35">
      <c r="A86" s="6" t="s">
        <v>87</v>
      </c>
      <c r="B86" s="1">
        <v>0</v>
      </c>
      <c r="C86" s="1">
        <v>0</v>
      </c>
    </row>
    <row r="87" spans="1:3" x14ac:dyDescent="0.35">
      <c r="A87" s="6" t="s">
        <v>88</v>
      </c>
      <c r="B87" s="1">
        <v>0</v>
      </c>
      <c r="C87" s="1">
        <v>2.5656814449917902E-2</v>
      </c>
    </row>
    <row r="88" spans="1:3" x14ac:dyDescent="0.35">
      <c r="A88" s="6" t="s">
        <v>89</v>
      </c>
      <c r="B88" s="1">
        <v>2.26526220410012E-2</v>
      </c>
      <c r="C88" s="1">
        <v>2.05254515599343E-2</v>
      </c>
    </row>
    <row r="89" spans="1:3" x14ac:dyDescent="0.35">
      <c r="A89" s="6" t="s">
        <v>90</v>
      </c>
      <c r="B89" s="1">
        <v>0</v>
      </c>
      <c r="C89" s="1">
        <v>2.5656814449917902E-2</v>
      </c>
    </row>
    <row r="90" spans="1:3" x14ac:dyDescent="0.35">
      <c r="A90" s="6" t="s">
        <v>91</v>
      </c>
      <c r="B90" s="1">
        <v>0</v>
      </c>
      <c r="C90" s="1">
        <v>1.0262725779967201E-2</v>
      </c>
    </row>
    <row r="91" spans="1:3" x14ac:dyDescent="0.35">
      <c r="A91" s="6" t="s">
        <v>92</v>
      </c>
      <c r="B91" s="1">
        <v>0</v>
      </c>
      <c r="C91" s="1">
        <v>2.05254515599343E-2</v>
      </c>
    </row>
    <row r="92" spans="1:3" x14ac:dyDescent="0.35">
      <c r="A92" s="6" t="s">
        <v>93</v>
      </c>
      <c r="B92" s="1">
        <v>6.7957866123003696E-2</v>
      </c>
      <c r="C92" s="1">
        <v>4.6182266009852202E-2</v>
      </c>
    </row>
    <row r="93" spans="1:3" x14ac:dyDescent="0.35">
      <c r="A93" s="6" t="s">
        <v>94</v>
      </c>
      <c r="B93" s="1">
        <v>0</v>
      </c>
      <c r="C93" s="1">
        <v>0</v>
      </c>
    </row>
    <row r="94" spans="1:3" x14ac:dyDescent="0.35">
      <c r="A94" s="6" t="s">
        <v>95</v>
      </c>
      <c r="B94" s="1">
        <v>2.26526220410012E-2</v>
      </c>
      <c r="C94" s="1">
        <v>3.0788177339901499E-2</v>
      </c>
    </row>
    <row r="95" spans="1:3" x14ac:dyDescent="0.35">
      <c r="A95" s="6" t="s">
        <v>96</v>
      </c>
      <c r="B95" s="1">
        <v>0.26050515347151398</v>
      </c>
      <c r="C95" s="1">
        <v>0.24117405582922799</v>
      </c>
    </row>
    <row r="96" spans="1:3" x14ac:dyDescent="0.35">
      <c r="A96" s="6" t="s">
        <v>97</v>
      </c>
      <c r="B96" s="1">
        <v>1.13263110205006E-2</v>
      </c>
      <c r="C96" s="1">
        <v>1.5394088669950699E-2</v>
      </c>
    </row>
    <row r="97" spans="1:3" x14ac:dyDescent="0.35">
      <c r="A97" s="6" t="s">
        <v>98</v>
      </c>
      <c r="B97" s="1">
        <v>4.5305244082002497E-2</v>
      </c>
      <c r="C97" s="1">
        <v>4.6182266009852202E-2</v>
      </c>
    </row>
    <row r="98" spans="1:3" x14ac:dyDescent="0.35">
      <c r="A98" s="6" t="s">
        <v>99</v>
      </c>
      <c r="B98" s="1">
        <v>0</v>
      </c>
      <c r="C98" s="1">
        <v>0</v>
      </c>
    </row>
    <row r="99" spans="1:3" x14ac:dyDescent="0.35">
      <c r="A99" s="6" t="s">
        <v>100</v>
      </c>
      <c r="B99" s="1">
        <v>0</v>
      </c>
      <c r="C99" s="1">
        <v>0</v>
      </c>
    </row>
    <row r="100" spans="1:3" x14ac:dyDescent="0.35">
      <c r="A100" s="6" t="s">
        <v>101</v>
      </c>
      <c r="B100" s="1">
        <v>0.64559972816853595</v>
      </c>
      <c r="C100" s="1">
        <v>0.436165845648604</v>
      </c>
    </row>
    <row r="101" spans="1:3" x14ac:dyDescent="0.35">
      <c r="A101" s="6" t="s">
        <v>102</v>
      </c>
      <c r="B101" s="1">
        <v>1.13263110205006E-2</v>
      </c>
      <c r="C101" s="1">
        <v>6.6707717569786495E-2</v>
      </c>
    </row>
    <row r="102" spans="1:3" x14ac:dyDescent="0.35">
      <c r="A102" s="6" t="s">
        <v>103</v>
      </c>
      <c r="B102" s="1">
        <v>0.135915732246007</v>
      </c>
      <c r="C102" s="1">
        <v>0.28735632183908</v>
      </c>
    </row>
    <row r="103" spans="1:3" x14ac:dyDescent="0.35">
      <c r="A103" s="6" t="s">
        <v>104</v>
      </c>
      <c r="B103" s="1">
        <v>0.113263110205006</v>
      </c>
      <c r="C103" s="1">
        <v>0.14367816091954</v>
      </c>
    </row>
    <row r="104" spans="1:3" x14ac:dyDescent="0.35">
      <c r="A104" s="6" t="s">
        <v>105</v>
      </c>
      <c r="B104" s="1">
        <v>1.5290519877675799</v>
      </c>
      <c r="C104" s="1">
        <v>1.1186371100164201</v>
      </c>
    </row>
    <row r="105" spans="1:3" x14ac:dyDescent="0.35">
      <c r="A105" s="6" t="s">
        <v>106</v>
      </c>
      <c r="B105" s="1">
        <v>13.9540151772568</v>
      </c>
      <c r="C105" s="1">
        <v>7.3019293924466302</v>
      </c>
    </row>
    <row r="106" spans="1:3" x14ac:dyDescent="0.35">
      <c r="A106" s="6" t="s">
        <v>107</v>
      </c>
      <c r="B106" s="1">
        <v>6.7957866123003696E-2</v>
      </c>
      <c r="C106" s="1">
        <v>4.6182266009852202E-2</v>
      </c>
    </row>
    <row r="107" spans="1:3" x14ac:dyDescent="0.35">
      <c r="A107" s="6" t="s">
        <v>108</v>
      </c>
      <c r="B107" s="1">
        <v>3.3978933061501897E-2</v>
      </c>
      <c r="C107" s="1">
        <v>5.1313628899835803E-3</v>
      </c>
    </row>
    <row r="108" spans="1:3" x14ac:dyDescent="0.35">
      <c r="A108" s="6" t="s">
        <v>109</v>
      </c>
      <c r="B108" s="1">
        <v>5.6631555102503103E-2</v>
      </c>
      <c r="C108" s="1">
        <v>2.05254515599343E-2</v>
      </c>
    </row>
    <row r="109" spans="1:3" x14ac:dyDescent="0.35">
      <c r="A109" s="6" t="s">
        <v>110</v>
      </c>
      <c r="B109" s="1">
        <v>1.6649677200135899</v>
      </c>
      <c r="C109" s="1">
        <v>1.18534482758621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09"/>
  <sheetViews>
    <sheetView topLeftCell="C40" workbookViewId="0">
      <selection activeCell="Q14" sqref="Q14"/>
    </sheetView>
  </sheetViews>
  <sheetFormatPr defaultRowHeight="14.5" x14ac:dyDescent="0.35"/>
  <cols>
    <col min="1" max="1" width="16.81640625" customWidth="1"/>
    <col min="4" max="4" width="16.453125" customWidth="1"/>
    <col min="7" max="7" width="16.81640625" customWidth="1"/>
    <col min="9" max="9" width="11.1796875" customWidth="1"/>
    <col min="10" max="10" width="17.453125" customWidth="1"/>
    <col min="13" max="13" width="12" customWidth="1"/>
    <col min="14" max="14" width="15.26953125" customWidth="1"/>
  </cols>
  <sheetData>
    <row r="1" spans="1:17" ht="18.75" customHeight="1" x14ac:dyDescent="0.35">
      <c r="A1" s="8" t="s">
        <v>117</v>
      </c>
      <c r="B1" s="8"/>
      <c r="C1" s="8"/>
      <c r="D1" s="8" t="s">
        <v>121</v>
      </c>
      <c r="E1" s="8"/>
      <c r="F1" s="9"/>
      <c r="G1" s="8" t="s">
        <v>119</v>
      </c>
      <c r="H1" s="8"/>
      <c r="I1" s="9"/>
      <c r="J1" s="8" t="s">
        <v>118</v>
      </c>
      <c r="K1" s="8"/>
      <c r="L1" s="8"/>
      <c r="M1" s="8"/>
      <c r="N1" s="8"/>
    </row>
    <row r="2" spans="1:17" ht="18.75" customHeight="1" x14ac:dyDescent="0.35">
      <c r="A2" s="4" t="s">
        <v>0</v>
      </c>
      <c r="B2" s="4" t="s">
        <v>3</v>
      </c>
      <c r="C2" s="4" t="s">
        <v>1</v>
      </c>
      <c r="D2" s="4" t="s">
        <v>0</v>
      </c>
      <c r="E2" s="4" t="s">
        <v>3</v>
      </c>
      <c r="F2" s="5" t="s">
        <v>1</v>
      </c>
      <c r="G2" s="4" t="s">
        <v>0</v>
      </c>
      <c r="H2" s="4" t="s">
        <v>3</v>
      </c>
      <c r="I2" s="5" t="s">
        <v>1</v>
      </c>
      <c r="J2" s="4" t="s">
        <v>0</v>
      </c>
      <c r="K2" s="4" t="s">
        <v>3</v>
      </c>
      <c r="L2" s="4" t="s">
        <v>1</v>
      </c>
      <c r="M2" s="4" t="s">
        <v>111</v>
      </c>
      <c r="N2" s="4" t="s">
        <v>112</v>
      </c>
    </row>
    <row r="3" spans="1:17" x14ac:dyDescent="0.35">
      <c r="A3" s="6" t="s">
        <v>4</v>
      </c>
      <c r="B3" s="1">
        <v>1.2631685319455299E-2</v>
      </c>
      <c r="C3" s="1">
        <v>5.1313628899835803E-3</v>
      </c>
      <c r="D3" s="6" t="s">
        <v>8</v>
      </c>
      <c r="E3" s="1">
        <v>0</v>
      </c>
      <c r="F3" s="2">
        <v>5.1313628899835803E-3</v>
      </c>
      <c r="G3" s="6" t="s">
        <v>13</v>
      </c>
      <c r="H3" s="1">
        <v>2.52633706389106E-3</v>
      </c>
      <c r="I3" s="2">
        <v>0</v>
      </c>
      <c r="J3" s="6" t="s">
        <v>103</v>
      </c>
      <c r="K3" s="1">
        <v>1.9377005280044499</v>
      </c>
      <c r="L3" s="1">
        <v>0.28735632183908</v>
      </c>
      <c r="M3" s="1">
        <f t="shared" ref="M3:M34" si="0">L3/K3</f>
        <v>0.14829759175171164</v>
      </c>
      <c r="N3" s="1">
        <f t="shared" ref="N3:N34" si="1">LOG(M3,2)</f>
        <v>-2.75343292525445</v>
      </c>
    </row>
    <row r="4" spans="1:17" x14ac:dyDescent="0.35">
      <c r="A4" s="6" t="s">
        <v>5</v>
      </c>
      <c r="B4" s="1">
        <v>2.52633706389106E-3</v>
      </c>
      <c r="C4" s="1">
        <v>5.1313628899835803E-3</v>
      </c>
      <c r="D4" s="6" t="s">
        <v>10</v>
      </c>
      <c r="E4" s="1">
        <v>0</v>
      </c>
      <c r="F4" s="2">
        <v>1.0262725779967201E-2</v>
      </c>
      <c r="G4" s="6" t="s">
        <v>23</v>
      </c>
      <c r="H4" s="1">
        <v>2.52633706389106E-3</v>
      </c>
      <c r="I4" s="2">
        <v>0</v>
      </c>
      <c r="J4" s="6" t="s">
        <v>53</v>
      </c>
      <c r="K4" s="1">
        <v>6.8211100725058704E-2</v>
      </c>
      <c r="L4" s="1">
        <v>1.0262725779967201E-2</v>
      </c>
      <c r="M4" s="1">
        <f t="shared" si="0"/>
        <v>0.15045536094386736</v>
      </c>
      <c r="N4" s="1">
        <f t="shared" si="1"/>
        <v>-2.7325925819725785</v>
      </c>
      <c r="P4" s="1" t="s">
        <v>113</v>
      </c>
      <c r="Q4" s="1">
        <v>0.39464852308750681</v>
      </c>
    </row>
    <row r="5" spans="1:17" x14ac:dyDescent="0.35">
      <c r="A5" s="6" t="s">
        <v>6</v>
      </c>
      <c r="B5" s="1">
        <v>2.52633706389106E-3</v>
      </c>
      <c r="C5" s="1">
        <v>1.0262725779967201E-2</v>
      </c>
      <c r="D5" s="6" t="s">
        <v>22</v>
      </c>
      <c r="E5" s="1">
        <v>0</v>
      </c>
      <c r="F5" s="2">
        <v>2.05254515599343E-2</v>
      </c>
      <c r="G5" s="6" t="s">
        <v>43</v>
      </c>
      <c r="H5" s="1">
        <v>2.52633706389106E-3</v>
      </c>
      <c r="I5" s="2">
        <v>0</v>
      </c>
      <c r="J5" s="6" t="s">
        <v>34</v>
      </c>
      <c r="K5" s="1">
        <v>11.4720966071293</v>
      </c>
      <c r="L5" s="1">
        <v>1.8421592775041</v>
      </c>
      <c r="M5" s="1">
        <f t="shared" si="0"/>
        <v>0.16057738533680893</v>
      </c>
      <c r="N5" s="1">
        <f t="shared" si="1"/>
        <v>-2.6386593674104</v>
      </c>
      <c r="P5" s="1" t="s">
        <v>114</v>
      </c>
      <c r="Q5" s="1">
        <v>1.8868385203036377</v>
      </c>
    </row>
    <row r="6" spans="1:17" x14ac:dyDescent="0.35">
      <c r="A6" s="6" t="s">
        <v>7</v>
      </c>
      <c r="B6" s="1">
        <v>0</v>
      </c>
      <c r="C6" s="1">
        <v>0</v>
      </c>
      <c r="D6" s="6" t="s">
        <v>24</v>
      </c>
      <c r="E6" s="1">
        <v>0</v>
      </c>
      <c r="F6" s="2">
        <v>5.1313628899835803E-3</v>
      </c>
      <c r="G6" s="6" t="s">
        <v>52</v>
      </c>
      <c r="H6" s="1">
        <v>2.52633706389106E-3</v>
      </c>
      <c r="I6" s="2">
        <v>0</v>
      </c>
      <c r="J6" s="6" t="s">
        <v>101</v>
      </c>
      <c r="K6" s="1">
        <v>2.2635980092463899</v>
      </c>
      <c r="L6" s="1">
        <v>0.436165845648604</v>
      </c>
      <c r="M6" s="1">
        <f t="shared" si="0"/>
        <v>0.19268697174451699</v>
      </c>
      <c r="N6" s="1">
        <f t="shared" si="1"/>
        <v>-2.3756690657290167</v>
      </c>
      <c r="P6" s="1" t="s">
        <v>115</v>
      </c>
      <c r="Q6" s="1">
        <f>Q4+2*Q5</f>
        <v>4.1683255636947827</v>
      </c>
    </row>
    <row r="7" spans="1:17" x14ac:dyDescent="0.35">
      <c r="A7" s="6" t="s">
        <v>8</v>
      </c>
      <c r="B7" s="1">
        <v>0</v>
      </c>
      <c r="C7" s="1">
        <v>5.1313628899835803E-3</v>
      </c>
      <c r="D7" s="6" t="s">
        <v>29</v>
      </c>
      <c r="E7" s="1">
        <v>0</v>
      </c>
      <c r="F7" s="2">
        <v>5.1313628899835803E-3</v>
      </c>
      <c r="G7" s="6" t="s">
        <v>70</v>
      </c>
      <c r="H7" s="1">
        <v>2.52633706389106E-3</v>
      </c>
      <c r="I7" s="2">
        <v>0</v>
      </c>
      <c r="J7" s="6" t="s">
        <v>74</v>
      </c>
      <c r="K7" s="1">
        <v>2.2737033575019602E-2</v>
      </c>
      <c r="L7" s="1">
        <v>5.1313628899835803E-3</v>
      </c>
      <c r="M7" s="1">
        <f t="shared" si="0"/>
        <v>0.22568304141579984</v>
      </c>
      <c r="N7" s="1">
        <f t="shared" si="1"/>
        <v>-2.1476300812514295</v>
      </c>
      <c r="P7" s="1" t="s">
        <v>116</v>
      </c>
      <c r="Q7" s="1">
        <f>Q4-2*Q5</f>
        <v>-3.3790285175197687</v>
      </c>
    </row>
    <row r="8" spans="1:17" x14ac:dyDescent="0.35">
      <c r="A8" s="6" t="s">
        <v>9</v>
      </c>
      <c r="B8" s="1">
        <v>5.0526741277821301E-2</v>
      </c>
      <c r="C8" s="1">
        <v>7.1839080459770097E-2</v>
      </c>
      <c r="D8" s="6" t="s">
        <v>44</v>
      </c>
      <c r="E8" s="1">
        <v>0</v>
      </c>
      <c r="F8" s="2">
        <v>5.1313628899835803E-3</v>
      </c>
      <c r="G8" s="6" t="s">
        <v>71</v>
      </c>
      <c r="H8" s="1">
        <v>2.52633706389106E-3</v>
      </c>
      <c r="I8" s="2">
        <v>0</v>
      </c>
      <c r="J8" s="6" t="s">
        <v>68</v>
      </c>
      <c r="K8" s="1">
        <v>2.0210696511128501E-2</v>
      </c>
      <c r="L8" s="1">
        <v>5.1313628899835803E-3</v>
      </c>
      <c r="M8" s="1">
        <f t="shared" si="0"/>
        <v>0.25389342159277523</v>
      </c>
      <c r="N8" s="1">
        <f t="shared" si="1"/>
        <v>-1.9777050798091151</v>
      </c>
    </row>
    <row r="9" spans="1:17" x14ac:dyDescent="0.35">
      <c r="A9" s="6" t="s">
        <v>10</v>
      </c>
      <c r="B9" s="1">
        <v>0</v>
      </c>
      <c r="C9" s="1">
        <v>1.0262725779967201E-2</v>
      </c>
      <c r="D9" s="6" t="s">
        <v>54</v>
      </c>
      <c r="E9" s="1">
        <v>0</v>
      </c>
      <c r="F9" s="2">
        <v>5.1313628899835803E-3</v>
      </c>
      <c r="G9" s="6" t="s">
        <v>72</v>
      </c>
      <c r="H9" s="1">
        <v>2.52633706389106E-3</v>
      </c>
      <c r="I9" s="2">
        <v>0</v>
      </c>
      <c r="J9" s="6" t="s">
        <v>57</v>
      </c>
      <c r="K9" s="1">
        <v>8.5895460172296198E-2</v>
      </c>
      <c r="L9" s="1">
        <v>2.5656814449917902E-2</v>
      </c>
      <c r="M9" s="1">
        <f t="shared" si="0"/>
        <v>0.29869814305032361</v>
      </c>
      <c r="N9" s="1">
        <f t="shared" si="1"/>
        <v>-1.7432398261720932</v>
      </c>
    </row>
    <row r="10" spans="1:17" x14ac:dyDescent="0.35">
      <c r="A10" s="6" t="s">
        <v>11</v>
      </c>
      <c r="B10" s="1">
        <v>0</v>
      </c>
      <c r="C10" s="1">
        <v>0</v>
      </c>
      <c r="D10" s="6" t="s">
        <v>60</v>
      </c>
      <c r="E10" s="1">
        <v>0</v>
      </c>
      <c r="F10" s="2">
        <v>5.1313628899835803E-3</v>
      </c>
      <c r="G10" s="6" t="s">
        <v>79</v>
      </c>
      <c r="H10" s="1">
        <v>2.52633706389106E-3</v>
      </c>
      <c r="I10" s="2">
        <v>0</v>
      </c>
      <c r="J10" s="6" t="s">
        <v>58</v>
      </c>
      <c r="K10" s="1">
        <v>7.9099613470429198</v>
      </c>
      <c r="L10" s="1">
        <v>2.6426518883415402</v>
      </c>
      <c r="M10" s="1">
        <f t="shared" si="0"/>
        <v>0.3340916310962096</v>
      </c>
      <c r="N10" s="1">
        <f t="shared" si="1"/>
        <v>-1.5816842508772064</v>
      </c>
    </row>
    <row r="11" spans="1:17" x14ac:dyDescent="0.35">
      <c r="A11" s="6" t="s">
        <v>12</v>
      </c>
      <c r="B11" s="1">
        <v>5.0526741277821304E-3</v>
      </c>
      <c r="C11" s="1">
        <v>5.1313628899835803E-3</v>
      </c>
      <c r="D11" s="6" t="s">
        <v>63</v>
      </c>
      <c r="E11" s="1">
        <v>0</v>
      </c>
      <c r="F11" s="2">
        <v>5.1313628899835803E-3</v>
      </c>
      <c r="G11" s="6" t="s">
        <v>82</v>
      </c>
      <c r="H11" s="1">
        <v>2.52633706389106E-3</v>
      </c>
      <c r="I11" s="2">
        <v>0</v>
      </c>
      <c r="J11" s="6" t="s">
        <v>35</v>
      </c>
      <c r="K11" s="1">
        <v>9.6000808427860407E-2</v>
      </c>
      <c r="L11" s="1">
        <v>3.5919540229885097E-2</v>
      </c>
      <c r="M11" s="1">
        <f t="shared" si="0"/>
        <v>0.37415872655777432</v>
      </c>
      <c r="N11" s="1">
        <f t="shared" si="1"/>
        <v>-1.4182776711950953</v>
      </c>
    </row>
    <row r="12" spans="1:17" x14ac:dyDescent="0.35">
      <c r="A12" s="6" t="s">
        <v>13</v>
      </c>
      <c r="B12" s="1">
        <v>2.52633706389106E-3</v>
      </c>
      <c r="C12" s="1">
        <v>0</v>
      </c>
      <c r="D12" s="6" t="s">
        <v>78</v>
      </c>
      <c r="E12" s="1">
        <v>0</v>
      </c>
      <c r="F12" s="2">
        <v>5.1313628899835803E-3</v>
      </c>
      <c r="G12" s="6" t="s">
        <v>86</v>
      </c>
      <c r="H12" s="1">
        <v>2.52633706389106E-3</v>
      </c>
      <c r="I12" s="2">
        <v>0</v>
      </c>
      <c r="J12" s="6" t="s">
        <v>55</v>
      </c>
      <c r="K12" s="1">
        <v>1.2454841724982899</v>
      </c>
      <c r="L12" s="1">
        <v>0.49261083743842399</v>
      </c>
      <c r="M12" s="1">
        <f t="shared" si="0"/>
        <v>0.39551754114249921</v>
      </c>
      <c r="N12" s="1">
        <f t="shared" si="1"/>
        <v>-1.3381864154658649</v>
      </c>
    </row>
    <row r="13" spans="1:17" x14ac:dyDescent="0.35">
      <c r="A13" s="6" t="s">
        <v>14</v>
      </c>
      <c r="B13" s="1">
        <v>0</v>
      </c>
      <c r="C13" s="1">
        <v>0</v>
      </c>
      <c r="D13" s="6" t="s">
        <v>80</v>
      </c>
      <c r="E13" s="1">
        <v>0</v>
      </c>
      <c r="F13" s="2">
        <v>5.1313628899835803E-3</v>
      </c>
      <c r="G13" s="6" t="s">
        <v>87</v>
      </c>
      <c r="H13" s="1">
        <v>2.52633706389106E-3</v>
      </c>
      <c r="I13" s="2">
        <v>0</v>
      </c>
      <c r="J13" s="6" t="s">
        <v>4</v>
      </c>
      <c r="K13" s="1">
        <v>1.2631685319455299E-2</v>
      </c>
      <c r="L13" s="1">
        <v>5.1313628899835803E-3</v>
      </c>
      <c r="M13" s="1">
        <f t="shared" si="0"/>
        <v>0.40622947454844083</v>
      </c>
      <c r="N13" s="1">
        <f t="shared" si="1"/>
        <v>-1.2996331746964758</v>
      </c>
    </row>
    <row r="14" spans="1:17" x14ac:dyDescent="0.35">
      <c r="A14" s="6" t="s">
        <v>15</v>
      </c>
      <c r="B14" s="1">
        <v>0.27537073996412598</v>
      </c>
      <c r="C14" s="1">
        <v>0.11802134646962199</v>
      </c>
      <c r="D14" s="6" t="s">
        <v>90</v>
      </c>
      <c r="E14" s="1">
        <v>0</v>
      </c>
      <c r="F14" s="2">
        <v>2.5656814449917902E-2</v>
      </c>
      <c r="G14" s="6" t="s">
        <v>100</v>
      </c>
      <c r="H14" s="1">
        <v>2.52633706389106E-3</v>
      </c>
      <c r="I14" s="2">
        <v>0</v>
      </c>
      <c r="J14" s="6" t="s">
        <v>42</v>
      </c>
      <c r="K14" s="1">
        <v>0.40168759315867902</v>
      </c>
      <c r="L14" s="1">
        <v>0.16420361247947499</v>
      </c>
      <c r="M14" s="1">
        <f t="shared" si="0"/>
        <v>0.40878437690409192</v>
      </c>
      <c r="N14" s="1">
        <f t="shared" si="1"/>
        <v>-1.2905880350934669</v>
      </c>
    </row>
    <row r="15" spans="1:17" x14ac:dyDescent="0.35">
      <c r="A15" s="6" t="s">
        <v>16</v>
      </c>
      <c r="B15" s="1">
        <v>0.50021473865043098</v>
      </c>
      <c r="C15" s="1">
        <v>0.49261083743842399</v>
      </c>
      <c r="D15" s="6" t="s">
        <v>91</v>
      </c>
      <c r="E15" s="1">
        <v>0</v>
      </c>
      <c r="F15" s="2">
        <v>1.0262725779967201E-2</v>
      </c>
      <c r="G15" s="6" t="s">
        <v>38</v>
      </c>
      <c r="H15" s="1">
        <v>5.0526741277821304E-3</v>
      </c>
      <c r="I15" s="2">
        <v>0</v>
      </c>
      <c r="J15" s="6" t="s">
        <v>46</v>
      </c>
      <c r="K15" s="1">
        <v>0.123790516130662</v>
      </c>
      <c r="L15" s="1">
        <v>5.1313628899835803E-2</v>
      </c>
      <c r="M15" s="1">
        <f t="shared" si="0"/>
        <v>0.41451987198820472</v>
      </c>
      <c r="N15" s="1">
        <f t="shared" si="1"/>
        <v>-1.27048682903696</v>
      </c>
    </row>
    <row r="16" spans="1:17" x14ac:dyDescent="0.35">
      <c r="A16" s="6" t="s">
        <v>17</v>
      </c>
      <c r="B16" s="1">
        <v>0</v>
      </c>
      <c r="C16" s="1">
        <v>0</v>
      </c>
      <c r="D16" s="6" t="s">
        <v>92</v>
      </c>
      <c r="E16" s="1">
        <v>0</v>
      </c>
      <c r="F16" s="2">
        <v>2.05254515599343E-2</v>
      </c>
      <c r="G16" s="6" t="s">
        <v>64</v>
      </c>
      <c r="H16" s="1">
        <v>5.0526741277821304E-3</v>
      </c>
      <c r="I16" s="2">
        <v>0</v>
      </c>
      <c r="J16" s="6" t="s">
        <v>15</v>
      </c>
      <c r="K16" s="1">
        <v>0.27537073996412598</v>
      </c>
      <c r="L16" s="1">
        <v>0.11802134646962199</v>
      </c>
      <c r="M16" s="1">
        <f t="shared" si="0"/>
        <v>0.42859073002816955</v>
      </c>
      <c r="N16" s="1">
        <f t="shared" si="1"/>
        <v>-1.2223274485290334</v>
      </c>
    </row>
    <row r="17" spans="1:14" x14ac:dyDescent="0.35">
      <c r="A17" s="6" t="s">
        <v>18</v>
      </c>
      <c r="B17" s="1">
        <v>0</v>
      </c>
      <c r="C17" s="1">
        <v>0</v>
      </c>
      <c r="D17" s="6" t="s">
        <v>97</v>
      </c>
      <c r="E17" s="1">
        <v>0</v>
      </c>
      <c r="F17" s="2">
        <v>1.5394088669950699E-2</v>
      </c>
      <c r="G17" s="6" t="s">
        <v>73</v>
      </c>
      <c r="H17" s="1">
        <v>5.0526741277821304E-3</v>
      </c>
      <c r="I17" s="2">
        <v>0</v>
      </c>
      <c r="J17" s="6" t="s">
        <v>84</v>
      </c>
      <c r="K17" s="1">
        <v>1.0105348255564301E-2</v>
      </c>
      <c r="L17" s="1">
        <v>5.1313628899835803E-3</v>
      </c>
      <c r="M17" s="1">
        <f t="shared" si="0"/>
        <v>0.50778684318554801</v>
      </c>
      <c r="N17" s="1">
        <f t="shared" si="1"/>
        <v>-0.97770507980912191</v>
      </c>
    </row>
    <row r="18" spans="1:14" x14ac:dyDescent="0.35">
      <c r="A18" s="6" t="s">
        <v>19</v>
      </c>
      <c r="B18" s="1">
        <v>3.03160447666928E-2</v>
      </c>
      <c r="C18" s="1">
        <v>3.5919540229885097E-2</v>
      </c>
      <c r="D18" s="6" t="s">
        <v>108</v>
      </c>
      <c r="E18" s="1">
        <v>0</v>
      </c>
      <c r="F18" s="2">
        <v>5.1313628899835803E-3</v>
      </c>
      <c r="G18" s="6" t="s">
        <v>51</v>
      </c>
      <c r="H18" s="1">
        <v>2.7789707702801699E-2</v>
      </c>
      <c r="I18" s="2">
        <v>0</v>
      </c>
      <c r="J18" s="6" t="s">
        <v>104</v>
      </c>
      <c r="K18" s="1">
        <v>0.245054695197433</v>
      </c>
      <c r="L18" s="1">
        <v>0.14367816091954</v>
      </c>
      <c r="M18" s="1">
        <f t="shared" si="0"/>
        <v>0.58631058182249041</v>
      </c>
      <c r="N18" s="1">
        <f t="shared" si="1"/>
        <v>-0.77026299993864067</v>
      </c>
    </row>
    <row r="19" spans="1:14" x14ac:dyDescent="0.35">
      <c r="A19" s="6" t="s">
        <v>20</v>
      </c>
      <c r="B19" s="1">
        <v>2.52633706389106E-3</v>
      </c>
      <c r="C19" s="1">
        <v>5.1313628899835803E-3</v>
      </c>
      <c r="G19" s="6" t="s">
        <v>99</v>
      </c>
      <c r="H19" s="1">
        <v>3.7895055958366002E-2</v>
      </c>
      <c r="I19" s="2">
        <v>0</v>
      </c>
      <c r="J19" s="6" t="s">
        <v>26</v>
      </c>
      <c r="K19" s="1">
        <v>4.2947730086148099E-2</v>
      </c>
      <c r="L19" s="1">
        <v>2.5656814449917902E-2</v>
      </c>
      <c r="M19" s="1">
        <f t="shared" si="0"/>
        <v>0.59739628610064721</v>
      </c>
      <c r="N19" s="1">
        <f t="shared" si="1"/>
        <v>-0.74323982617209294</v>
      </c>
    </row>
    <row r="20" spans="1:14" x14ac:dyDescent="0.35">
      <c r="A20" s="6" t="s">
        <v>21</v>
      </c>
      <c r="B20" s="1">
        <v>3.5368718894474897E-2</v>
      </c>
      <c r="C20" s="1">
        <v>5.6444991789819397E-2</v>
      </c>
      <c r="J20" s="6" t="s">
        <v>93</v>
      </c>
      <c r="K20" s="1">
        <v>7.0737437788949795E-2</v>
      </c>
      <c r="L20" s="1">
        <v>4.6182266009852202E-2</v>
      </c>
      <c r="M20" s="1">
        <f t="shared" si="0"/>
        <v>0.65286879838142142</v>
      </c>
      <c r="N20" s="1">
        <f t="shared" si="1"/>
        <v>-0.61513500042440805</v>
      </c>
    </row>
    <row r="21" spans="1:14" x14ac:dyDescent="0.35">
      <c r="A21" s="6" t="s">
        <v>22</v>
      </c>
      <c r="B21" s="1">
        <v>0</v>
      </c>
      <c r="C21" s="1">
        <v>2.05254515599343E-2</v>
      </c>
      <c r="J21" s="6" t="s">
        <v>56</v>
      </c>
      <c r="K21" s="1">
        <v>1.51580223833464E-2</v>
      </c>
      <c r="L21" s="1">
        <v>1.0262725779967201E-2</v>
      </c>
      <c r="M21" s="1">
        <f t="shared" si="0"/>
        <v>0.67704912424740216</v>
      </c>
      <c r="N21" s="1">
        <f t="shared" si="1"/>
        <v>-0.56266758053026777</v>
      </c>
    </row>
    <row r="22" spans="1:14" x14ac:dyDescent="0.35">
      <c r="A22" s="6" t="s">
        <v>23</v>
      </c>
      <c r="B22" s="1">
        <v>2.52633706389106E-3</v>
      </c>
      <c r="C22" s="1">
        <v>0</v>
      </c>
      <c r="J22" s="6" t="s">
        <v>89</v>
      </c>
      <c r="K22" s="1">
        <v>2.7789707702801699E-2</v>
      </c>
      <c r="L22" s="1">
        <v>2.05254515599343E-2</v>
      </c>
      <c r="M22" s="1">
        <f t="shared" si="0"/>
        <v>0.73859904463352699</v>
      </c>
      <c r="N22" s="1">
        <f t="shared" si="1"/>
        <v>-0.43713669844641406</v>
      </c>
    </row>
    <row r="23" spans="1:14" x14ac:dyDescent="0.35">
      <c r="A23" s="6" t="s">
        <v>24</v>
      </c>
      <c r="B23" s="1">
        <v>0</v>
      </c>
      <c r="C23" s="1">
        <v>5.1313628899835803E-3</v>
      </c>
      <c r="J23" s="6" t="s">
        <v>16</v>
      </c>
      <c r="K23" s="1">
        <v>0.50021473865043098</v>
      </c>
      <c r="L23" s="1">
        <v>0.49261083743842399</v>
      </c>
      <c r="M23" s="1">
        <f t="shared" si="0"/>
        <v>0.98479872617803677</v>
      </c>
      <c r="N23" s="1">
        <f t="shared" si="1"/>
        <v>-2.2099199167569101E-2</v>
      </c>
    </row>
    <row r="24" spans="1:14" x14ac:dyDescent="0.35">
      <c r="A24" s="6" t="s">
        <v>25</v>
      </c>
      <c r="B24" s="1">
        <v>1.7684359447237501E-2</v>
      </c>
      <c r="C24" s="1">
        <v>0.47208538587848897</v>
      </c>
      <c r="J24" s="6" t="s">
        <v>75</v>
      </c>
      <c r="K24" s="1">
        <v>1.51580223833464E-2</v>
      </c>
      <c r="L24" s="1">
        <v>1.5394088669950699E-2</v>
      </c>
      <c r="M24" s="1">
        <f t="shared" si="0"/>
        <v>1.0155736863710967</v>
      </c>
      <c r="N24" s="1">
        <f t="shared" si="1"/>
        <v>2.2294920190879038E-2</v>
      </c>
    </row>
    <row r="25" spans="1:14" x14ac:dyDescent="0.35">
      <c r="A25" s="6" t="s">
        <v>26</v>
      </c>
      <c r="B25" s="1">
        <v>4.2947730086148099E-2</v>
      </c>
      <c r="C25" s="1">
        <v>2.5656814449917902E-2</v>
      </c>
      <c r="J25" s="6" t="s">
        <v>98</v>
      </c>
      <c r="K25" s="1">
        <v>4.5474067150039203E-2</v>
      </c>
      <c r="L25" s="1">
        <v>4.6182266009852202E-2</v>
      </c>
      <c r="M25" s="1">
        <f t="shared" si="0"/>
        <v>1.0155736863710989</v>
      </c>
      <c r="N25" s="1">
        <f t="shared" si="1"/>
        <v>2.2294920190882195E-2</v>
      </c>
    </row>
    <row r="26" spans="1:14" x14ac:dyDescent="0.35">
      <c r="A26" s="6" t="s">
        <v>27</v>
      </c>
      <c r="B26" s="1">
        <v>0.40421393022257002</v>
      </c>
      <c r="C26" s="1">
        <v>24.137931034482801</v>
      </c>
      <c r="J26" s="6" t="s">
        <v>12</v>
      </c>
      <c r="K26" s="1">
        <v>5.0526741277821304E-3</v>
      </c>
      <c r="L26" s="1">
        <v>5.1313628899835803E-3</v>
      </c>
      <c r="M26" s="1">
        <f t="shared" si="0"/>
        <v>1.0155736863711</v>
      </c>
      <c r="N26" s="1">
        <f t="shared" si="1"/>
        <v>2.229492019088377E-2</v>
      </c>
    </row>
    <row r="27" spans="1:14" x14ac:dyDescent="0.35">
      <c r="A27" s="6" t="s">
        <v>28</v>
      </c>
      <c r="B27" s="1">
        <v>2.5263370638910598E-2</v>
      </c>
      <c r="C27" s="1">
        <v>3.0788177339901499E-2</v>
      </c>
      <c r="J27" s="6" t="s">
        <v>47</v>
      </c>
      <c r="K27" s="1">
        <v>5.0526741277821304E-3</v>
      </c>
      <c r="L27" s="1">
        <v>5.1313628899835803E-3</v>
      </c>
      <c r="M27" s="1">
        <f t="shared" si="0"/>
        <v>1.0155736863711</v>
      </c>
      <c r="N27" s="1">
        <f t="shared" si="1"/>
        <v>2.229492019088377E-2</v>
      </c>
    </row>
    <row r="28" spans="1:14" x14ac:dyDescent="0.35">
      <c r="A28" s="6" t="s">
        <v>29</v>
      </c>
      <c r="B28" s="1">
        <v>0</v>
      </c>
      <c r="C28" s="1">
        <v>5.1313628899835803E-3</v>
      </c>
      <c r="J28" s="6" t="s">
        <v>67</v>
      </c>
      <c r="K28" s="1">
        <v>2.5263370638910598E-2</v>
      </c>
      <c r="L28" s="1">
        <v>2.5656814449917902E-2</v>
      </c>
      <c r="M28" s="1">
        <f t="shared" si="0"/>
        <v>1.015573686371102</v>
      </c>
      <c r="N28" s="1">
        <f t="shared" si="1"/>
        <v>2.2294920190886608E-2</v>
      </c>
    </row>
    <row r="29" spans="1:14" x14ac:dyDescent="0.35">
      <c r="A29" s="6" t="s">
        <v>30</v>
      </c>
      <c r="B29" s="1">
        <v>2.52633706389106E-3</v>
      </c>
      <c r="C29" s="1">
        <v>5.1313628899835803E-3</v>
      </c>
      <c r="J29" s="6" t="s">
        <v>88</v>
      </c>
      <c r="K29" s="1">
        <v>2.5263370638910598E-2</v>
      </c>
      <c r="L29" s="1">
        <v>2.5656814449917902E-2</v>
      </c>
      <c r="M29" s="1">
        <f t="shared" si="0"/>
        <v>1.015573686371102</v>
      </c>
      <c r="N29" s="1">
        <f t="shared" si="1"/>
        <v>2.2294920190886608E-2</v>
      </c>
    </row>
    <row r="30" spans="1:14" x14ac:dyDescent="0.35">
      <c r="A30" s="6" t="s">
        <v>31</v>
      </c>
      <c r="B30" s="1">
        <v>0</v>
      </c>
      <c r="C30" s="1">
        <v>0</v>
      </c>
      <c r="J30" s="6" t="s">
        <v>66</v>
      </c>
      <c r="K30" s="1">
        <v>7.5790111916731906E-2</v>
      </c>
      <c r="L30" s="1">
        <v>8.2101806239737299E-2</v>
      </c>
      <c r="M30" s="1">
        <f t="shared" si="0"/>
        <v>1.0832785987958409</v>
      </c>
      <c r="N30" s="1">
        <f t="shared" si="1"/>
        <v>0.11540432458236638</v>
      </c>
    </row>
    <row r="31" spans="1:14" x14ac:dyDescent="0.35">
      <c r="A31" s="6" t="s">
        <v>32</v>
      </c>
      <c r="B31" s="1">
        <v>5.0526741277821304E-3</v>
      </c>
      <c r="C31" s="1">
        <v>3.0788177339901499E-2</v>
      </c>
      <c r="J31" s="6" t="s">
        <v>85</v>
      </c>
      <c r="K31" s="1">
        <v>5.5579415405603398E-2</v>
      </c>
      <c r="L31" s="1">
        <v>6.1576354679802998E-2</v>
      </c>
      <c r="M31" s="1">
        <f t="shared" si="0"/>
        <v>1.1078985669502921</v>
      </c>
      <c r="N31" s="1">
        <f t="shared" si="1"/>
        <v>0.14782580227474421</v>
      </c>
    </row>
    <row r="32" spans="1:14" x14ac:dyDescent="0.35">
      <c r="A32" s="6" t="s">
        <v>33</v>
      </c>
      <c r="B32" s="1">
        <v>5.3053078341712301E-2</v>
      </c>
      <c r="C32" s="1">
        <v>6.1576354679802998E-2</v>
      </c>
      <c r="J32" s="6" t="s">
        <v>33</v>
      </c>
      <c r="K32" s="1">
        <v>5.3053078341712301E-2</v>
      </c>
      <c r="L32" s="1">
        <v>6.1576354679802998E-2</v>
      </c>
      <c r="M32" s="1">
        <f t="shared" si="0"/>
        <v>1.1606556415669735</v>
      </c>
      <c r="N32" s="1">
        <f t="shared" si="1"/>
        <v>0.2149399981332823</v>
      </c>
    </row>
    <row r="33" spans="1:14" x14ac:dyDescent="0.35">
      <c r="A33" s="6" t="s">
        <v>34</v>
      </c>
      <c r="B33" s="1">
        <v>11.4720966071293</v>
      </c>
      <c r="C33" s="1">
        <v>1.8421592775041</v>
      </c>
      <c r="J33" s="6" t="s">
        <v>19</v>
      </c>
      <c r="K33" s="1">
        <v>3.03160447666928E-2</v>
      </c>
      <c r="L33" s="1">
        <v>3.5919540229885097E-2</v>
      </c>
      <c r="M33" s="1">
        <f t="shared" si="0"/>
        <v>1.1848359674329505</v>
      </c>
      <c r="N33" s="1">
        <f t="shared" si="1"/>
        <v>0.24468734152733226</v>
      </c>
    </row>
    <row r="34" spans="1:14" x14ac:dyDescent="0.35">
      <c r="A34" s="6" t="s">
        <v>35</v>
      </c>
      <c r="B34" s="1">
        <v>9.6000808427860407E-2</v>
      </c>
      <c r="C34" s="1">
        <v>3.5919540229885097E-2</v>
      </c>
      <c r="J34" s="6" t="s">
        <v>28</v>
      </c>
      <c r="K34" s="1">
        <v>2.5263370638910598E-2</v>
      </c>
      <c r="L34" s="1">
        <v>3.0788177339901499E-2</v>
      </c>
      <c r="M34" s="1">
        <f t="shared" si="0"/>
        <v>1.2186884236453233</v>
      </c>
      <c r="N34" s="1">
        <f t="shared" si="1"/>
        <v>0.28532932602468147</v>
      </c>
    </row>
    <row r="35" spans="1:14" x14ac:dyDescent="0.35">
      <c r="A35" s="6" t="s">
        <v>36</v>
      </c>
      <c r="B35" s="1">
        <v>0.30568678473081901</v>
      </c>
      <c r="C35" s="1">
        <v>0.59523809523809501</v>
      </c>
      <c r="J35" s="6" t="s">
        <v>95</v>
      </c>
      <c r="K35" s="1">
        <v>2.5263370638910598E-2</v>
      </c>
      <c r="L35" s="1">
        <v>3.0788177339901499E-2</v>
      </c>
      <c r="M35" s="1">
        <f t="shared" ref="M35:M60" si="2">L35/K35</f>
        <v>1.2186884236453233</v>
      </c>
      <c r="N35" s="1">
        <f t="shared" ref="N35:N60" si="3">LOG(M35,2)</f>
        <v>0.28532932602468147</v>
      </c>
    </row>
    <row r="36" spans="1:14" x14ac:dyDescent="0.35">
      <c r="A36" s="6" t="s">
        <v>37</v>
      </c>
      <c r="B36" s="1">
        <v>0</v>
      </c>
      <c r="C36" s="1">
        <v>0</v>
      </c>
      <c r="J36" s="6" t="s">
        <v>9</v>
      </c>
      <c r="K36" s="1">
        <v>5.0526741277821301E-2</v>
      </c>
      <c r="L36" s="1">
        <v>7.1839080459770097E-2</v>
      </c>
      <c r="M36" s="1">
        <f t="shared" si="2"/>
        <v>1.4218031609195394</v>
      </c>
      <c r="N36" s="1">
        <f t="shared" si="3"/>
        <v>0.50772174736112485</v>
      </c>
    </row>
    <row r="37" spans="1:14" x14ac:dyDescent="0.35">
      <c r="A37" s="6" t="s">
        <v>38</v>
      </c>
      <c r="B37" s="1">
        <v>5.0526741277821304E-3</v>
      </c>
      <c r="C37" s="1">
        <v>0</v>
      </c>
      <c r="J37" s="6" t="s">
        <v>21</v>
      </c>
      <c r="K37" s="1">
        <v>3.5368718894474897E-2</v>
      </c>
      <c r="L37" s="1">
        <v>5.6444991789819397E-2</v>
      </c>
      <c r="M37" s="1">
        <f t="shared" si="2"/>
        <v>1.5959015071545868</v>
      </c>
      <c r="N37" s="1">
        <f t="shared" si="3"/>
        <v>0.67437161677057789</v>
      </c>
    </row>
    <row r="38" spans="1:14" x14ac:dyDescent="0.35">
      <c r="A38" s="6" t="s">
        <v>39</v>
      </c>
      <c r="B38" s="1">
        <v>0</v>
      </c>
      <c r="C38" s="1">
        <v>0</v>
      </c>
      <c r="J38" s="6" t="s">
        <v>107</v>
      </c>
      <c r="K38" s="1">
        <v>2.7789707702801699E-2</v>
      </c>
      <c r="L38" s="1">
        <v>4.6182266009852202E-2</v>
      </c>
      <c r="M38" s="1">
        <f t="shared" si="2"/>
        <v>1.6618478504254366</v>
      </c>
      <c r="N38" s="1">
        <f t="shared" si="3"/>
        <v>0.73278830299589903</v>
      </c>
    </row>
    <row r="39" spans="1:14" x14ac:dyDescent="0.35">
      <c r="A39" s="6" t="s">
        <v>40</v>
      </c>
      <c r="B39" s="1">
        <v>5.0526741277821304E-3</v>
      </c>
      <c r="C39" s="1">
        <v>1.0262725779967201E-2</v>
      </c>
      <c r="J39" s="6" t="s">
        <v>36</v>
      </c>
      <c r="K39" s="1">
        <v>0.30568678473081901</v>
      </c>
      <c r="L39" s="1">
        <v>0.59523809523809501</v>
      </c>
      <c r="M39" s="1">
        <f t="shared" si="2"/>
        <v>1.9472156631247519</v>
      </c>
      <c r="N39" s="1">
        <f t="shared" si="3"/>
        <v>0.96141267804385999</v>
      </c>
    </row>
    <row r="40" spans="1:14" x14ac:dyDescent="0.35">
      <c r="A40" s="6" t="s">
        <v>41</v>
      </c>
      <c r="B40" s="1">
        <v>0.27537073996412598</v>
      </c>
      <c r="C40" s="1">
        <v>0.60550082101806202</v>
      </c>
      <c r="J40" s="6" t="s">
        <v>5</v>
      </c>
      <c r="K40" s="1">
        <v>2.52633706389106E-3</v>
      </c>
      <c r="L40" s="1">
        <v>5.1313628899835803E-3</v>
      </c>
      <c r="M40" s="1">
        <f t="shared" si="2"/>
        <v>2.031147372742204</v>
      </c>
      <c r="N40" s="1">
        <f t="shared" si="3"/>
        <v>1.0222949201908866</v>
      </c>
    </row>
    <row r="41" spans="1:14" x14ac:dyDescent="0.35">
      <c r="A41" s="6" t="s">
        <v>42</v>
      </c>
      <c r="B41" s="1">
        <v>0.40168759315867902</v>
      </c>
      <c r="C41" s="1">
        <v>0.16420361247947499</v>
      </c>
      <c r="J41" s="6" t="s">
        <v>20</v>
      </c>
      <c r="K41" s="1">
        <v>2.52633706389106E-3</v>
      </c>
      <c r="L41" s="1">
        <v>5.1313628899835803E-3</v>
      </c>
      <c r="M41" s="1">
        <f t="shared" si="2"/>
        <v>2.031147372742204</v>
      </c>
      <c r="N41" s="1">
        <f t="shared" si="3"/>
        <v>1.0222949201908866</v>
      </c>
    </row>
    <row r="42" spans="1:14" x14ac:dyDescent="0.35">
      <c r="A42" s="6" t="s">
        <v>43</v>
      </c>
      <c r="B42" s="1">
        <v>2.52633706389106E-3</v>
      </c>
      <c r="C42" s="1">
        <v>0</v>
      </c>
      <c r="J42" s="6" t="s">
        <v>30</v>
      </c>
      <c r="K42" s="1">
        <v>2.52633706389106E-3</v>
      </c>
      <c r="L42" s="1">
        <v>5.1313628899835803E-3</v>
      </c>
      <c r="M42" s="1">
        <f t="shared" si="2"/>
        <v>2.031147372742204</v>
      </c>
      <c r="N42" s="1">
        <f t="shared" si="3"/>
        <v>1.0222949201908866</v>
      </c>
    </row>
    <row r="43" spans="1:14" x14ac:dyDescent="0.35">
      <c r="A43" s="6" t="s">
        <v>44</v>
      </c>
      <c r="B43" s="1">
        <v>0</v>
      </c>
      <c r="C43" s="1">
        <v>5.1313628899835803E-3</v>
      </c>
      <c r="J43" s="6" t="s">
        <v>45</v>
      </c>
      <c r="K43" s="1">
        <v>2.52633706389106E-3</v>
      </c>
      <c r="L43" s="1">
        <v>5.1313628899835803E-3</v>
      </c>
      <c r="M43" s="1">
        <f t="shared" si="2"/>
        <v>2.031147372742204</v>
      </c>
      <c r="N43" s="1">
        <f t="shared" si="3"/>
        <v>1.0222949201908866</v>
      </c>
    </row>
    <row r="44" spans="1:14" x14ac:dyDescent="0.35">
      <c r="A44" s="6" t="s">
        <v>45</v>
      </c>
      <c r="B44" s="1">
        <v>2.52633706389106E-3</v>
      </c>
      <c r="C44" s="1">
        <v>5.1313628899835803E-3</v>
      </c>
      <c r="J44" s="6" t="s">
        <v>76</v>
      </c>
      <c r="K44" s="1">
        <v>2.52633706389106E-3</v>
      </c>
      <c r="L44" s="1">
        <v>5.1313628899835803E-3</v>
      </c>
      <c r="M44" s="1">
        <f t="shared" si="2"/>
        <v>2.031147372742204</v>
      </c>
      <c r="N44" s="1">
        <f t="shared" si="3"/>
        <v>1.0222949201908866</v>
      </c>
    </row>
    <row r="45" spans="1:14" x14ac:dyDescent="0.35">
      <c r="A45" s="6" t="s">
        <v>46</v>
      </c>
      <c r="B45" s="1">
        <v>0.123790516130662</v>
      </c>
      <c r="C45" s="1">
        <v>5.1313628899835803E-2</v>
      </c>
      <c r="J45" s="6" t="s">
        <v>40</v>
      </c>
      <c r="K45" s="1">
        <v>5.0526741277821304E-3</v>
      </c>
      <c r="L45" s="1">
        <v>1.0262725779967201E-2</v>
      </c>
      <c r="M45" s="1">
        <f t="shared" si="2"/>
        <v>2.0311473727422076</v>
      </c>
      <c r="N45" s="1">
        <f t="shared" si="3"/>
        <v>1.0222949201908891</v>
      </c>
    </row>
    <row r="46" spans="1:14" x14ac:dyDescent="0.35">
      <c r="A46" s="6" t="s">
        <v>47</v>
      </c>
      <c r="B46" s="1">
        <v>5.0526741277821304E-3</v>
      </c>
      <c r="C46" s="1">
        <v>5.1313628899835803E-3</v>
      </c>
      <c r="J46" s="6" t="s">
        <v>41</v>
      </c>
      <c r="K46" s="1">
        <v>0.27537073996412598</v>
      </c>
      <c r="L46" s="1">
        <v>0.60550082101806202</v>
      </c>
      <c r="M46" s="1">
        <f t="shared" si="2"/>
        <v>2.1988567888401791</v>
      </c>
      <c r="N46" s="1">
        <f t="shared" si="3"/>
        <v>1.1367536447757982</v>
      </c>
    </row>
    <row r="47" spans="1:14" x14ac:dyDescent="0.35">
      <c r="A47" s="6" t="s">
        <v>48</v>
      </c>
      <c r="B47" s="1">
        <v>0</v>
      </c>
      <c r="C47" s="1">
        <v>0</v>
      </c>
      <c r="J47" s="6" t="s">
        <v>102</v>
      </c>
      <c r="K47" s="1">
        <v>2.7789707702801699E-2</v>
      </c>
      <c r="L47" s="1">
        <v>6.6707717569786495E-2</v>
      </c>
      <c r="M47" s="1">
        <f t="shared" si="2"/>
        <v>2.4004468950589635</v>
      </c>
      <c r="N47" s="1">
        <f t="shared" si="3"/>
        <v>1.2633030196946786</v>
      </c>
    </row>
    <row r="48" spans="1:14" x14ac:dyDescent="0.35">
      <c r="A48" s="6" t="s">
        <v>49</v>
      </c>
      <c r="B48" s="1">
        <v>2.52633706389106E-3</v>
      </c>
      <c r="C48" s="1">
        <v>1.0262725779967201E-2</v>
      </c>
      <c r="J48" s="6" t="s">
        <v>96</v>
      </c>
      <c r="K48" s="1">
        <v>8.0842786044514101E-2</v>
      </c>
      <c r="L48" s="1">
        <v>0.24117405582922799</v>
      </c>
      <c r="M48" s="1">
        <f t="shared" si="2"/>
        <v>2.9832477037151022</v>
      </c>
      <c r="N48" s="1">
        <f t="shared" si="3"/>
        <v>1.5768837718685191</v>
      </c>
    </row>
    <row r="49" spans="1:14" x14ac:dyDescent="0.35">
      <c r="A49" s="6" t="s">
        <v>50</v>
      </c>
      <c r="B49" s="1">
        <v>1.0105348255564301E-2</v>
      </c>
      <c r="C49" s="1">
        <v>0.123152709359606</v>
      </c>
      <c r="J49" s="6" t="s">
        <v>106</v>
      </c>
      <c r="K49" s="1">
        <v>1.95285855038779</v>
      </c>
      <c r="L49" s="1">
        <v>7.3019293924466302</v>
      </c>
      <c r="M49" s="1">
        <f t="shared" si="2"/>
        <v>3.7390979449057618</v>
      </c>
      <c r="N49" s="1">
        <f t="shared" si="3"/>
        <v>1.9026902627925204</v>
      </c>
    </row>
    <row r="50" spans="1:14" x14ac:dyDescent="0.35">
      <c r="A50" s="6" t="s">
        <v>51</v>
      </c>
      <c r="B50" s="1">
        <v>2.7789707702801699E-2</v>
      </c>
      <c r="C50" s="1">
        <v>0</v>
      </c>
      <c r="J50" s="6" t="s">
        <v>110</v>
      </c>
      <c r="K50" s="1">
        <v>0.31326579592249199</v>
      </c>
      <c r="L50" s="1">
        <v>1.18534482758621</v>
      </c>
      <c r="M50" s="1">
        <f t="shared" si="2"/>
        <v>3.783830992769754</v>
      </c>
      <c r="N50" s="1">
        <f t="shared" si="3"/>
        <v>1.9198476512200702</v>
      </c>
    </row>
    <row r="51" spans="1:14" x14ac:dyDescent="0.35">
      <c r="A51" s="6" t="s">
        <v>52</v>
      </c>
      <c r="B51" s="1">
        <v>2.52633706389106E-3</v>
      </c>
      <c r="C51" s="1">
        <v>0</v>
      </c>
      <c r="J51" s="6" t="s">
        <v>6</v>
      </c>
      <c r="K51" s="1">
        <v>2.52633706389106E-3</v>
      </c>
      <c r="L51" s="1">
        <v>1.0262725779967201E-2</v>
      </c>
      <c r="M51" s="1">
        <f t="shared" si="2"/>
        <v>4.062294745484424</v>
      </c>
      <c r="N51" s="1">
        <f t="shared" si="3"/>
        <v>2.0222949201908924</v>
      </c>
    </row>
    <row r="52" spans="1:14" x14ac:dyDescent="0.35">
      <c r="A52" s="6" t="s">
        <v>53</v>
      </c>
      <c r="B52" s="1">
        <v>6.8211100725058704E-2</v>
      </c>
      <c r="C52" s="1">
        <v>1.0262725779967201E-2</v>
      </c>
      <c r="J52" s="6" t="s">
        <v>49</v>
      </c>
      <c r="K52" s="1">
        <v>2.52633706389106E-3</v>
      </c>
      <c r="L52" s="1">
        <v>1.0262725779967201E-2</v>
      </c>
      <c r="M52" s="1">
        <f t="shared" si="2"/>
        <v>4.062294745484424</v>
      </c>
      <c r="N52" s="1">
        <f t="shared" si="3"/>
        <v>2.0222949201908924</v>
      </c>
    </row>
    <row r="53" spans="1:14" x14ac:dyDescent="0.35">
      <c r="A53" s="6" t="s">
        <v>54</v>
      </c>
      <c r="B53" s="1">
        <v>0</v>
      </c>
      <c r="C53" s="1">
        <v>5.1313628899835803E-3</v>
      </c>
      <c r="J53" s="6" t="s">
        <v>77</v>
      </c>
      <c r="K53" s="1">
        <v>2.52633706389106E-3</v>
      </c>
      <c r="L53" s="1">
        <v>1.0262725779967201E-2</v>
      </c>
      <c r="M53" s="1">
        <f t="shared" si="2"/>
        <v>4.062294745484424</v>
      </c>
      <c r="N53" s="1">
        <f t="shared" si="3"/>
        <v>2.0222949201908924</v>
      </c>
    </row>
    <row r="54" spans="1:14" x14ac:dyDescent="0.35">
      <c r="A54" s="6" t="s">
        <v>55</v>
      </c>
      <c r="B54" s="1">
        <v>1.2454841724982899</v>
      </c>
      <c r="C54" s="1">
        <v>0.49261083743842399</v>
      </c>
      <c r="J54" s="6" t="s">
        <v>32</v>
      </c>
      <c r="K54" s="1">
        <v>5.0526741277821304E-3</v>
      </c>
      <c r="L54" s="1">
        <v>3.0788177339901499E-2</v>
      </c>
      <c r="M54" s="1">
        <f t="shared" si="2"/>
        <v>6.0934421182266032</v>
      </c>
      <c r="N54" s="1">
        <f t="shared" si="3"/>
        <v>2.6072574209120409</v>
      </c>
    </row>
    <row r="55" spans="1:14" x14ac:dyDescent="0.35">
      <c r="A55" s="6" t="s">
        <v>56</v>
      </c>
      <c r="B55" s="1">
        <v>1.51580223833464E-2</v>
      </c>
      <c r="C55" s="1">
        <v>1.0262725779967201E-2</v>
      </c>
      <c r="J55" s="6" t="s">
        <v>62</v>
      </c>
      <c r="K55" s="1">
        <v>6.5684763661167697E-2</v>
      </c>
      <c r="L55" s="1">
        <v>0.52853037766830901</v>
      </c>
      <c r="M55" s="1">
        <f t="shared" si="2"/>
        <v>8.0464684381710256</v>
      </c>
      <c r="N55" s="1">
        <f t="shared" si="3"/>
        <v>3.0083557292330108</v>
      </c>
    </row>
    <row r="56" spans="1:14" x14ac:dyDescent="0.35">
      <c r="A56" s="6" t="s">
        <v>57</v>
      </c>
      <c r="B56" s="1">
        <v>8.5895460172296198E-2</v>
      </c>
      <c r="C56" s="1">
        <v>2.5656814449917902E-2</v>
      </c>
      <c r="J56" s="6" t="s">
        <v>109</v>
      </c>
      <c r="K56" s="1">
        <v>2.52633706389106E-3</v>
      </c>
      <c r="L56" s="1">
        <v>2.05254515599343E-2</v>
      </c>
      <c r="M56" s="1">
        <f t="shared" si="2"/>
        <v>8.1245894909688072</v>
      </c>
      <c r="N56" s="1">
        <f t="shared" si="3"/>
        <v>3.0222949201908853</v>
      </c>
    </row>
    <row r="57" spans="1:14" x14ac:dyDescent="0.35">
      <c r="A57" s="6" t="s">
        <v>58</v>
      </c>
      <c r="B57" s="1">
        <v>7.9099613470429198</v>
      </c>
      <c r="C57" s="1">
        <v>2.6426518883415402</v>
      </c>
      <c r="J57" s="6" t="s">
        <v>50</v>
      </c>
      <c r="K57" s="1">
        <v>1.0105348255564301E-2</v>
      </c>
      <c r="L57" s="1">
        <v>0.123152709359606</v>
      </c>
      <c r="M57" s="1">
        <f t="shared" si="2"/>
        <v>12.186884236453158</v>
      </c>
      <c r="N57" s="1">
        <f t="shared" si="3"/>
        <v>3.6072574209120347</v>
      </c>
    </row>
    <row r="58" spans="1:14" x14ac:dyDescent="0.35">
      <c r="A58" s="6" t="s">
        <v>59</v>
      </c>
      <c r="B58" s="1">
        <v>0</v>
      </c>
      <c r="C58" s="1">
        <v>0</v>
      </c>
      <c r="J58" s="7" t="s">
        <v>25</v>
      </c>
      <c r="K58" s="3">
        <v>1.7684359447237501E-2</v>
      </c>
      <c r="L58" s="3">
        <v>0.47208538587848897</v>
      </c>
      <c r="M58" s="3">
        <f t="shared" si="2"/>
        <v>26.695079756040251</v>
      </c>
      <c r="N58" s="3">
        <f t="shared" si="3"/>
        <v>4.738501954190288</v>
      </c>
    </row>
    <row r="59" spans="1:14" x14ac:dyDescent="0.35">
      <c r="A59" s="6" t="s">
        <v>60</v>
      </c>
      <c r="B59" s="1">
        <v>0</v>
      </c>
      <c r="C59" s="1">
        <v>5.1313628899835803E-3</v>
      </c>
      <c r="J59" s="7" t="s">
        <v>105</v>
      </c>
      <c r="K59" s="3">
        <v>2.2737033575019602E-2</v>
      </c>
      <c r="L59" s="3">
        <v>1.1186371100164201</v>
      </c>
      <c r="M59" s="3">
        <f t="shared" si="2"/>
        <v>49.198903028644345</v>
      </c>
      <c r="N59" s="3">
        <f t="shared" si="3"/>
        <v>5.620554243525496</v>
      </c>
    </row>
    <row r="60" spans="1:14" x14ac:dyDescent="0.35">
      <c r="A60" s="6" t="s">
        <v>61</v>
      </c>
      <c r="B60" s="1">
        <v>0</v>
      </c>
      <c r="C60" s="1">
        <v>0</v>
      </c>
      <c r="J60" s="7" t="s">
        <v>27</v>
      </c>
      <c r="K60" s="3">
        <v>0.40421393022257002</v>
      </c>
      <c r="L60" s="3">
        <v>24.137931034482801</v>
      </c>
      <c r="M60" s="3">
        <f t="shared" si="2"/>
        <v>59.715732758620838</v>
      </c>
      <c r="N60" s="3">
        <f t="shared" si="3"/>
        <v>5.9000391701398902</v>
      </c>
    </row>
    <row r="61" spans="1:14" x14ac:dyDescent="0.35">
      <c r="A61" s="6" t="s">
        <v>62</v>
      </c>
      <c r="B61" s="1">
        <v>6.5684763661167697E-2</v>
      </c>
      <c r="C61" s="1">
        <v>0.52853037766830901</v>
      </c>
    </row>
    <row r="62" spans="1:14" x14ac:dyDescent="0.35">
      <c r="A62" s="6" t="s">
        <v>63</v>
      </c>
      <c r="B62" s="1">
        <v>0</v>
      </c>
      <c r="C62" s="1">
        <v>5.1313628899835803E-3</v>
      </c>
    </row>
    <row r="63" spans="1:14" x14ac:dyDescent="0.35">
      <c r="A63" s="6" t="s">
        <v>64</v>
      </c>
      <c r="B63" s="1">
        <v>5.0526741277821304E-3</v>
      </c>
      <c r="C63" s="1">
        <v>0</v>
      </c>
    </row>
    <row r="64" spans="1:14" x14ac:dyDescent="0.35">
      <c r="A64" s="6" t="s">
        <v>65</v>
      </c>
      <c r="B64" s="1">
        <v>0</v>
      </c>
      <c r="C64" s="1">
        <v>0</v>
      </c>
    </row>
    <row r="65" spans="1:3" x14ac:dyDescent="0.35">
      <c r="A65" s="6" t="s">
        <v>66</v>
      </c>
      <c r="B65" s="1">
        <v>7.5790111916731906E-2</v>
      </c>
      <c r="C65" s="1">
        <v>8.2101806239737299E-2</v>
      </c>
    </row>
    <row r="66" spans="1:3" x14ac:dyDescent="0.35">
      <c r="A66" s="6" t="s">
        <v>67</v>
      </c>
      <c r="B66" s="1">
        <v>2.5263370638910598E-2</v>
      </c>
      <c r="C66" s="1">
        <v>2.5656814449917902E-2</v>
      </c>
    </row>
    <row r="67" spans="1:3" x14ac:dyDescent="0.35">
      <c r="A67" s="6" t="s">
        <v>68</v>
      </c>
      <c r="B67" s="1">
        <v>2.0210696511128501E-2</v>
      </c>
      <c r="C67" s="1">
        <v>5.1313628899835803E-3</v>
      </c>
    </row>
    <row r="68" spans="1:3" x14ac:dyDescent="0.35">
      <c r="A68" s="6" t="s">
        <v>69</v>
      </c>
      <c r="B68" s="1">
        <v>0</v>
      </c>
      <c r="C68" s="1">
        <v>0</v>
      </c>
    </row>
    <row r="69" spans="1:3" x14ac:dyDescent="0.35">
      <c r="A69" s="6" t="s">
        <v>70</v>
      </c>
      <c r="B69" s="1">
        <v>2.52633706389106E-3</v>
      </c>
      <c r="C69" s="1">
        <v>0</v>
      </c>
    </row>
    <row r="70" spans="1:3" x14ac:dyDescent="0.35">
      <c r="A70" s="6" t="s">
        <v>71</v>
      </c>
      <c r="B70" s="1">
        <v>2.52633706389106E-3</v>
      </c>
      <c r="C70" s="1">
        <v>0</v>
      </c>
    </row>
    <row r="71" spans="1:3" x14ac:dyDescent="0.35">
      <c r="A71" s="6" t="s">
        <v>72</v>
      </c>
      <c r="B71" s="1">
        <v>2.52633706389106E-3</v>
      </c>
      <c r="C71" s="1">
        <v>0</v>
      </c>
    </row>
    <row r="72" spans="1:3" x14ac:dyDescent="0.35">
      <c r="A72" s="6" t="s">
        <v>73</v>
      </c>
      <c r="B72" s="1">
        <v>5.0526741277821304E-3</v>
      </c>
      <c r="C72" s="1">
        <v>0</v>
      </c>
    </row>
    <row r="73" spans="1:3" x14ac:dyDescent="0.35">
      <c r="A73" s="6" t="s">
        <v>74</v>
      </c>
      <c r="B73" s="1">
        <v>2.2737033575019602E-2</v>
      </c>
      <c r="C73" s="1">
        <v>5.1313628899835803E-3</v>
      </c>
    </row>
    <row r="74" spans="1:3" x14ac:dyDescent="0.35">
      <c r="A74" s="6" t="s">
        <v>75</v>
      </c>
      <c r="B74" s="1">
        <v>1.51580223833464E-2</v>
      </c>
      <c r="C74" s="1">
        <v>1.5394088669950699E-2</v>
      </c>
    </row>
    <row r="75" spans="1:3" x14ac:dyDescent="0.35">
      <c r="A75" s="6" t="s">
        <v>76</v>
      </c>
      <c r="B75" s="1">
        <v>2.52633706389106E-3</v>
      </c>
      <c r="C75" s="1">
        <v>5.1313628899835803E-3</v>
      </c>
    </row>
    <row r="76" spans="1:3" x14ac:dyDescent="0.35">
      <c r="A76" s="6" t="s">
        <v>77</v>
      </c>
      <c r="B76" s="1">
        <v>2.52633706389106E-3</v>
      </c>
      <c r="C76" s="1">
        <v>1.0262725779967201E-2</v>
      </c>
    </row>
    <row r="77" spans="1:3" x14ac:dyDescent="0.35">
      <c r="A77" s="6" t="s">
        <v>78</v>
      </c>
      <c r="B77" s="1">
        <v>0</v>
      </c>
      <c r="C77" s="1">
        <v>5.1313628899835803E-3</v>
      </c>
    </row>
    <row r="78" spans="1:3" x14ac:dyDescent="0.35">
      <c r="A78" s="6" t="s">
        <v>79</v>
      </c>
      <c r="B78" s="1">
        <v>2.52633706389106E-3</v>
      </c>
      <c r="C78" s="1">
        <v>0</v>
      </c>
    </row>
    <row r="79" spans="1:3" x14ac:dyDescent="0.35">
      <c r="A79" s="6" t="s">
        <v>80</v>
      </c>
      <c r="B79" s="1">
        <v>0</v>
      </c>
      <c r="C79" s="1">
        <v>5.1313628899835803E-3</v>
      </c>
    </row>
    <row r="80" spans="1:3" x14ac:dyDescent="0.35">
      <c r="A80" s="6" t="s">
        <v>81</v>
      </c>
      <c r="B80" s="1">
        <v>0</v>
      </c>
      <c r="C80" s="1">
        <v>0</v>
      </c>
    </row>
    <row r="81" spans="1:3" x14ac:dyDescent="0.35">
      <c r="A81" s="6" t="s">
        <v>82</v>
      </c>
      <c r="B81" s="1">
        <v>2.52633706389106E-3</v>
      </c>
      <c r="C81" s="1">
        <v>0</v>
      </c>
    </row>
    <row r="82" spans="1:3" x14ac:dyDescent="0.35">
      <c r="A82" s="6" t="s">
        <v>83</v>
      </c>
      <c r="B82" s="1">
        <v>0</v>
      </c>
      <c r="C82" s="1">
        <v>0</v>
      </c>
    </row>
    <row r="83" spans="1:3" x14ac:dyDescent="0.35">
      <c r="A83" s="6" t="s">
        <v>84</v>
      </c>
      <c r="B83" s="1">
        <v>1.0105348255564301E-2</v>
      </c>
      <c r="C83" s="1">
        <v>5.1313628899835803E-3</v>
      </c>
    </row>
    <row r="84" spans="1:3" x14ac:dyDescent="0.35">
      <c r="A84" s="6" t="s">
        <v>85</v>
      </c>
      <c r="B84" s="1">
        <v>5.5579415405603398E-2</v>
      </c>
      <c r="C84" s="1">
        <v>6.1576354679802998E-2</v>
      </c>
    </row>
    <row r="85" spans="1:3" x14ac:dyDescent="0.35">
      <c r="A85" s="6" t="s">
        <v>86</v>
      </c>
      <c r="B85" s="1">
        <v>2.52633706389106E-3</v>
      </c>
      <c r="C85" s="1">
        <v>0</v>
      </c>
    </row>
    <row r="86" spans="1:3" x14ac:dyDescent="0.35">
      <c r="A86" s="6" t="s">
        <v>87</v>
      </c>
      <c r="B86" s="1">
        <v>2.52633706389106E-3</v>
      </c>
      <c r="C86" s="1">
        <v>0</v>
      </c>
    </row>
    <row r="87" spans="1:3" x14ac:dyDescent="0.35">
      <c r="A87" s="6" t="s">
        <v>88</v>
      </c>
      <c r="B87" s="1">
        <v>2.5263370638910598E-2</v>
      </c>
      <c r="C87" s="1">
        <v>2.5656814449917902E-2</v>
      </c>
    </row>
    <row r="88" spans="1:3" x14ac:dyDescent="0.35">
      <c r="A88" s="6" t="s">
        <v>89</v>
      </c>
      <c r="B88" s="1">
        <v>2.7789707702801699E-2</v>
      </c>
      <c r="C88" s="1">
        <v>2.05254515599343E-2</v>
      </c>
    </row>
    <row r="89" spans="1:3" x14ac:dyDescent="0.35">
      <c r="A89" s="6" t="s">
        <v>90</v>
      </c>
      <c r="B89" s="1">
        <v>0</v>
      </c>
      <c r="C89" s="1">
        <v>2.5656814449917902E-2</v>
      </c>
    </row>
    <row r="90" spans="1:3" x14ac:dyDescent="0.35">
      <c r="A90" s="6" t="s">
        <v>91</v>
      </c>
      <c r="B90" s="1">
        <v>0</v>
      </c>
      <c r="C90" s="1">
        <v>1.0262725779967201E-2</v>
      </c>
    </row>
    <row r="91" spans="1:3" x14ac:dyDescent="0.35">
      <c r="A91" s="6" t="s">
        <v>92</v>
      </c>
      <c r="B91" s="1">
        <v>0</v>
      </c>
      <c r="C91" s="1">
        <v>2.05254515599343E-2</v>
      </c>
    </row>
    <row r="92" spans="1:3" x14ac:dyDescent="0.35">
      <c r="A92" s="6" t="s">
        <v>93</v>
      </c>
      <c r="B92" s="1">
        <v>7.0737437788949795E-2</v>
      </c>
      <c r="C92" s="1">
        <v>4.6182266009852202E-2</v>
      </c>
    </row>
    <row r="93" spans="1:3" x14ac:dyDescent="0.35">
      <c r="A93" s="6" t="s">
        <v>94</v>
      </c>
      <c r="B93" s="1">
        <v>0</v>
      </c>
      <c r="C93" s="1">
        <v>0</v>
      </c>
    </row>
    <row r="94" spans="1:3" x14ac:dyDescent="0.35">
      <c r="A94" s="6" t="s">
        <v>95</v>
      </c>
      <c r="B94" s="1">
        <v>2.5263370638910598E-2</v>
      </c>
      <c r="C94" s="1">
        <v>3.0788177339901499E-2</v>
      </c>
    </row>
    <row r="95" spans="1:3" x14ac:dyDescent="0.35">
      <c r="A95" s="6" t="s">
        <v>96</v>
      </c>
      <c r="B95" s="1">
        <v>8.0842786044514101E-2</v>
      </c>
      <c r="C95" s="1">
        <v>0.24117405582922799</v>
      </c>
    </row>
    <row r="96" spans="1:3" x14ac:dyDescent="0.35">
      <c r="A96" s="6" t="s">
        <v>97</v>
      </c>
      <c r="B96" s="1">
        <v>0</v>
      </c>
      <c r="C96" s="1">
        <v>1.5394088669950699E-2</v>
      </c>
    </row>
    <row r="97" spans="1:3" x14ac:dyDescent="0.35">
      <c r="A97" s="6" t="s">
        <v>98</v>
      </c>
      <c r="B97" s="1">
        <v>4.5474067150039203E-2</v>
      </c>
      <c r="C97" s="1">
        <v>4.6182266009852202E-2</v>
      </c>
    </row>
    <row r="98" spans="1:3" x14ac:dyDescent="0.35">
      <c r="A98" s="6" t="s">
        <v>99</v>
      </c>
      <c r="B98" s="1">
        <v>3.7895055958366002E-2</v>
      </c>
      <c r="C98" s="1">
        <v>0</v>
      </c>
    </row>
    <row r="99" spans="1:3" x14ac:dyDescent="0.35">
      <c r="A99" s="6" t="s">
        <v>100</v>
      </c>
      <c r="B99" s="1">
        <v>2.52633706389106E-3</v>
      </c>
      <c r="C99" s="1">
        <v>0</v>
      </c>
    </row>
    <row r="100" spans="1:3" x14ac:dyDescent="0.35">
      <c r="A100" s="6" t="s">
        <v>101</v>
      </c>
      <c r="B100" s="1">
        <v>2.2635980092463899</v>
      </c>
      <c r="C100" s="1">
        <v>0.436165845648604</v>
      </c>
    </row>
    <row r="101" spans="1:3" x14ac:dyDescent="0.35">
      <c r="A101" s="6" t="s">
        <v>102</v>
      </c>
      <c r="B101" s="1">
        <v>2.7789707702801699E-2</v>
      </c>
      <c r="C101" s="1">
        <v>6.6707717569786495E-2</v>
      </c>
    </row>
    <row r="102" spans="1:3" x14ac:dyDescent="0.35">
      <c r="A102" s="6" t="s">
        <v>103</v>
      </c>
      <c r="B102" s="1">
        <v>1.9377005280044499</v>
      </c>
      <c r="C102" s="1">
        <v>0.28735632183908</v>
      </c>
    </row>
    <row r="103" spans="1:3" x14ac:dyDescent="0.35">
      <c r="A103" s="6" t="s">
        <v>104</v>
      </c>
      <c r="B103" s="1">
        <v>0.245054695197433</v>
      </c>
      <c r="C103" s="1">
        <v>0.14367816091954</v>
      </c>
    </row>
    <row r="104" spans="1:3" x14ac:dyDescent="0.35">
      <c r="A104" s="6" t="s">
        <v>105</v>
      </c>
      <c r="B104" s="1">
        <v>2.2737033575019602E-2</v>
      </c>
      <c r="C104" s="1">
        <v>1.1186371100164201</v>
      </c>
    </row>
    <row r="105" spans="1:3" x14ac:dyDescent="0.35">
      <c r="A105" s="6" t="s">
        <v>106</v>
      </c>
      <c r="B105" s="1">
        <v>1.95285855038779</v>
      </c>
      <c r="C105" s="1">
        <v>7.3019293924466302</v>
      </c>
    </row>
    <row r="106" spans="1:3" x14ac:dyDescent="0.35">
      <c r="A106" s="6" t="s">
        <v>107</v>
      </c>
      <c r="B106" s="1">
        <v>2.7789707702801699E-2</v>
      </c>
      <c r="C106" s="1">
        <v>4.6182266009852202E-2</v>
      </c>
    </row>
    <row r="107" spans="1:3" x14ac:dyDescent="0.35">
      <c r="A107" s="6" t="s">
        <v>108</v>
      </c>
      <c r="B107" s="1">
        <v>0</v>
      </c>
      <c r="C107" s="1">
        <v>5.1313628899835803E-3</v>
      </c>
    </row>
    <row r="108" spans="1:3" x14ac:dyDescent="0.35">
      <c r="A108" s="6" t="s">
        <v>109</v>
      </c>
      <c r="B108" s="1">
        <v>2.52633706389106E-3</v>
      </c>
      <c r="C108" s="1">
        <v>2.05254515599343E-2</v>
      </c>
    </row>
    <row r="109" spans="1:3" x14ac:dyDescent="0.35">
      <c r="A109" s="6" t="s">
        <v>110</v>
      </c>
      <c r="B109" s="1">
        <v>0.31326579592249199</v>
      </c>
      <c r="C109" s="1">
        <v>1.18534482758621</v>
      </c>
    </row>
  </sheetData>
  <sortState xmlns:xlrd2="http://schemas.microsoft.com/office/spreadsheetml/2017/richdata2" ref="J3:N111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AD3J vs AD3S</vt:lpstr>
      <vt:lpstr>AD3J vs AD3D</vt:lpstr>
      <vt:lpstr>AD3S vs AD3D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2020-08-13T08:49:54Z</dcterms:modified>
</cp:coreProperties>
</file>