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 filterPrivacy="1"/>
  <xr:revisionPtr revIDLastSave="0" documentId="13_ncr:1_{3ACFEFCC-7D19-482F-8624-73E85DB5CF31}" xr6:coauthVersionLast="45" xr6:coauthVersionMax="45" xr10:uidLastSave="{00000000-0000-0000-0000-000000000000}"/>
  <bookViews>
    <workbookView xWindow="-110" yWindow="-110" windowWidth="19420" windowHeight="10420" firstSheet="1" activeTab="1" xr2:uid="{00000000-000D-0000-FFFF-FFFF00000000}"/>
  </bookViews>
  <sheets>
    <sheet name="AD1F vs AD1N" sheetId="2" r:id="rId1"/>
    <sheet name="AD1F vs AD1D" sheetId="3" r:id="rId2"/>
    <sheet name="AD1N vs AD1D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Q7" i="4" l="1"/>
  <c r="Q6" i="4"/>
  <c r="M36" i="4"/>
  <c r="N36" i="4" s="1"/>
  <c r="M37" i="4"/>
  <c r="N37" i="4" s="1"/>
  <c r="M24" i="4"/>
  <c r="N24" i="4" s="1"/>
  <c r="M25" i="4"/>
  <c r="N25" i="4" s="1"/>
  <c r="M19" i="4"/>
  <c r="N19" i="4" s="1"/>
  <c r="M14" i="4"/>
  <c r="N14" i="4" s="1"/>
  <c r="M8" i="4"/>
  <c r="N8" i="4" s="1"/>
  <c r="M7" i="4"/>
  <c r="N7" i="4" s="1"/>
  <c r="M3" i="4"/>
  <c r="N3" i="4" s="1"/>
  <c r="M44" i="4"/>
  <c r="N44" i="4" s="1"/>
  <c r="M45" i="4"/>
  <c r="N45" i="4" s="1"/>
  <c r="M38" i="4"/>
  <c r="N38" i="4" s="1"/>
  <c r="M39" i="4"/>
  <c r="N39" i="4" s="1"/>
  <c r="M32" i="4"/>
  <c r="N32" i="4" s="1"/>
  <c r="M26" i="4"/>
  <c r="N26" i="4" s="1"/>
  <c r="M15" i="4"/>
  <c r="N15" i="4" s="1"/>
  <c r="M12" i="4"/>
  <c r="N12" i="4" s="1"/>
  <c r="M51" i="4"/>
  <c r="N51" i="4" s="1"/>
  <c r="M42" i="4"/>
  <c r="N42" i="4" s="1"/>
  <c r="M30" i="4"/>
  <c r="N30" i="4" s="1"/>
  <c r="M13" i="4"/>
  <c r="N13" i="4" s="1"/>
  <c r="M6" i="4"/>
  <c r="N6" i="4" s="1"/>
  <c r="M46" i="4"/>
  <c r="N46" i="4" s="1"/>
  <c r="M28" i="4"/>
  <c r="N28" i="4" s="1"/>
  <c r="M27" i="4"/>
  <c r="N27" i="4" s="1"/>
  <c r="M29" i="4"/>
  <c r="N29" i="4" s="1"/>
  <c r="M17" i="4"/>
  <c r="N17" i="4" s="1"/>
  <c r="M18" i="4"/>
  <c r="N18" i="4" s="1"/>
  <c r="M40" i="4"/>
  <c r="N40" i="4" s="1"/>
  <c r="M20" i="4"/>
  <c r="N20" i="4" s="1"/>
  <c r="M10" i="4"/>
  <c r="N10" i="4" s="1"/>
  <c r="M49" i="4"/>
  <c r="N49" i="4" s="1"/>
  <c r="M22" i="4"/>
  <c r="N22" i="4" s="1"/>
  <c r="M31" i="4"/>
  <c r="N31" i="4" s="1"/>
  <c r="M43" i="4"/>
  <c r="N43" i="4" s="1"/>
  <c r="M11" i="4"/>
  <c r="N11" i="4" s="1"/>
  <c r="M5" i="4"/>
  <c r="N5" i="4" s="1"/>
  <c r="M47" i="4"/>
  <c r="N47" i="4" s="1"/>
  <c r="M34" i="4"/>
  <c r="N34" i="4" s="1"/>
  <c r="M4" i="4"/>
  <c r="N4" i="4" s="1"/>
  <c r="M21" i="4"/>
  <c r="N21" i="4" s="1"/>
  <c r="M41" i="4"/>
  <c r="N41" i="4" s="1"/>
  <c r="M50" i="4"/>
  <c r="N50" i="4" s="1"/>
  <c r="M23" i="4"/>
  <c r="N23" i="4" s="1"/>
  <c r="M16" i="4"/>
  <c r="N16" i="4" s="1"/>
  <c r="M9" i="4"/>
  <c r="N9" i="4" s="1"/>
  <c r="M52" i="4"/>
  <c r="N52" i="4" s="1"/>
  <c r="M33" i="4"/>
  <c r="N33" i="4" s="1"/>
  <c r="M48" i="4"/>
  <c r="N48" i="4" s="1"/>
  <c r="M35" i="4"/>
  <c r="N35" i="4" s="1"/>
  <c r="Q7" i="3"/>
  <c r="Q6" i="3"/>
  <c r="M23" i="3"/>
  <c r="N23" i="3" s="1"/>
  <c r="M20" i="3"/>
  <c r="N20" i="3" s="1"/>
  <c r="M14" i="3"/>
  <c r="N14" i="3" s="1"/>
  <c r="M8" i="3"/>
  <c r="N8" i="3" s="1"/>
  <c r="M6" i="3"/>
  <c r="N6" i="3" s="1"/>
  <c r="M5" i="3"/>
  <c r="N5" i="3" s="1"/>
  <c r="M24" i="3"/>
  <c r="N24" i="3" s="1"/>
  <c r="M17" i="3"/>
  <c r="N17" i="3" s="1"/>
  <c r="M12" i="3"/>
  <c r="N12" i="3" s="1"/>
  <c r="M4" i="3"/>
  <c r="N4" i="3" s="1"/>
  <c r="M33" i="3"/>
  <c r="N33" i="3" s="1"/>
  <c r="M30" i="3"/>
  <c r="N30" i="3" s="1"/>
  <c r="M25" i="3"/>
  <c r="N25" i="3" s="1"/>
  <c r="M31" i="3"/>
  <c r="N31" i="3" s="1"/>
  <c r="M11" i="3"/>
  <c r="N11" i="3" s="1"/>
  <c r="M13" i="3"/>
  <c r="N13" i="3" s="1"/>
  <c r="M3" i="3"/>
  <c r="N3" i="3" s="1"/>
  <c r="M29" i="3"/>
  <c r="N29" i="3" s="1"/>
  <c r="M7" i="3"/>
  <c r="N7" i="3" s="1"/>
  <c r="M18" i="3"/>
  <c r="N18" i="3" s="1"/>
  <c r="M27" i="3"/>
  <c r="N27" i="3" s="1"/>
  <c r="M10" i="3"/>
  <c r="N10" i="3" s="1"/>
  <c r="M16" i="3"/>
  <c r="N16" i="3" s="1"/>
  <c r="M32" i="3"/>
  <c r="N32" i="3" s="1"/>
  <c r="M21" i="3"/>
  <c r="N21" i="3" s="1"/>
  <c r="M9" i="3"/>
  <c r="N9" i="3" s="1"/>
  <c r="M19" i="3"/>
  <c r="N19" i="3" s="1"/>
  <c r="M34" i="3"/>
  <c r="N34" i="3" s="1"/>
  <c r="M36" i="3"/>
  <c r="N36" i="3" s="1"/>
  <c r="M35" i="3"/>
  <c r="N35" i="3" s="1"/>
  <c r="M22" i="3"/>
  <c r="N22" i="3" s="1"/>
  <c r="M15" i="3"/>
  <c r="N15" i="3" s="1"/>
  <c r="M37" i="3"/>
  <c r="N37" i="3" s="1"/>
  <c r="M26" i="3"/>
  <c r="N26" i="3" s="1"/>
  <c r="M38" i="3"/>
  <c r="N38" i="3" s="1"/>
  <c r="M28" i="3"/>
  <c r="N28" i="3" s="1"/>
  <c r="R7" i="2"/>
  <c r="R6" i="2"/>
  <c r="M15" i="2" l="1"/>
  <c r="N15" i="2" s="1"/>
  <c r="M19" i="2"/>
  <c r="N19" i="2" s="1"/>
  <c r="M8" i="2"/>
  <c r="N8" i="2" s="1"/>
  <c r="M7" i="2"/>
  <c r="N7" i="2" s="1"/>
  <c r="M4" i="2"/>
  <c r="N4" i="2" s="1"/>
  <c r="M17" i="2"/>
  <c r="N17" i="2" s="1"/>
  <c r="M6" i="2"/>
  <c r="N6" i="2" s="1"/>
  <c r="M37" i="2"/>
  <c r="N37" i="2" s="1"/>
  <c r="M25" i="2"/>
  <c r="N25" i="2" s="1"/>
  <c r="M22" i="2"/>
  <c r="N22" i="2" s="1"/>
  <c r="M13" i="2"/>
  <c r="N13" i="2" s="1"/>
  <c r="M32" i="2"/>
  <c r="N32" i="2" s="1"/>
  <c r="M5" i="2"/>
  <c r="N5" i="2" s="1"/>
  <c r="M36" i="2"/>
  <c r="N36" i="2" s="1"/>
  <c r="M21" i="2"/>
  <c r="N21" i="2" s="1"/>
  <c r="M38" i="2"/>
  <c r="N38" i="2" s="1"/>
  <c r="M10" i="2"/>
  <c r="N10" i="2" s="1"/>
  <c r="M30" i="2"/>
  <c r="N30" i="2" s="1"/>
  <c r="M28" i="2"/>
  <c r="N28" i="2" s="1"/>
  <c r="M14" i="2"/>
  <c r="N14" i="2" s="1"/>
  <c r="M11" i="2"/>
  <c r="N11" i="2" s="1"/>
  <c r="M33" i="2"/>
  <c r="N33" i="2" s="1"/>
  <c r="M18" i="2"/>
  <c r="N18" i="2" s="1"/>
  <c r="M9" i="2"/>
  <c r="N9" i="2" s="1"/>
  <c r="M34" i="2"/>
  <c r="N34" i="2" s="1"/>
  <c r="M16" i="2"/>
  <c r="N16" i="2" s="1"/>
  <c r="M3" i="2"/>
  <c r="N3" i="2" s="1"/>
  <c r="M39" i="2"/>
  <c r="N39" i="2" s="1"/>
  <c r="M12" i="2"/>
  <c r="N12" i="2" s="1"/>
  <c r="M23" i="2"/>
  <c r="N23" i="2" s="1"/>
  <c r="M40" i="2"/>
  <c r="N40" i="2" s="1"/>
  <c r="M29" i="2"/>
  <c r="N29" i="2" s="1"/>
  <c r="M31" i="2"/>
  <c r="N31" i="2" s="1"/>
  <c r="M24" i="2"/>
  <c r="N24" i="2" s="1"/>
  <c r="M27" i="2"/>
  <c r="N27" i="2" s="1"/>
  <c r="M20" i="2"/>
  <c r="N20" i="2" s="1"/>
  <c r="M35" i="2"/>
  <c r="N35" i="2" s="1"/>
  <c r="M26" i="2"/>
  <c r="N26" i="2" s="1"/>
</calcChain>
</file>

<file path=xl/sharedStrings.xml><?xml version="1.0" encoding="utf-8"?>
<sst xmlns="http://schemas.openxmlformats.org/spreadsheetml/2006/main" count="626" uniqueCount="123">
  <si>
    <t>Genera</t>
  </si>
  <si>
    <t>AD1D</t>
  </si>
  <si>
    <t>AD1F</t>
  </si>
  <si>
    <t>AD1N</t>
  </si>
  <si>
    <t>Actinomyces</t>
  </si>
  <si>
    <t>N09</t>
  </si>
  <si>
    <t>Corynebacterium</t>
  </si>
  <si>
    <t>Piscicoccus</t>
  </si>
  <si>
    <t>Dietzia</t>
  </si>
  <si>
    <t>Gordonia</t>
  </si>
  <si>
    <t>Tetrasphaera</t>
  </si>
  <si>
    <t>Jonesia</t>
  </si>
  <si>
    <t>Leucobacter</t>
  </si>
  <si>
    <t>Microbacterium</t>
  </si>
  <si>
    <t>Rothia</t>
  </si>
  <si>
    <t>Mycobacterium</t>
  </si>
  <si>
    <t>Rhodococcus</t>
  </si>
  <si>
    <t>Propionicimonas</t>
  </si>
  <si>
    <t>Propionibacterium</t>
  </si>
  <si>
    <t>Bifidobacterium</t>
  </si>
  <si>
    <t>Collinsella</t>
  </si>
  <si>
    <t>Bacteroides</t>
  </si>
  <si>
    <t>Cytophaga</t>
  </si>
  <si>
    <t>Ruminofilibacter</t>
  </si>
  <si>
    <t>Dysgonomonas</t>
  </si>
  <si>
    <t>Paludibacter</t>
  </si>
  <si>
    <t>Prevotella</t>
  </si>
  <si>
    <t>Blvii28</t>
  </si>
  <si>
    <t>YRC22</t>
  </si>
  <si>
    <t>Fluviicola</t>
  </si>
  <si>
    <t>Cloacibacterium</t>
  </si>
  <si>
    <t>B004</t>
  </si>
  <si>
    <t>Longilinea</t>
  </si>
  <si>
    <t>SHD-231</t>
  </si>
  <si>
    <t>T78</t>
  </si>
  <si>
    <t>WCHB1-05</t>
  </si>
  <si>
    <t>Caldilinea</t>
  </si>
  <si>
    <t>Fibrobacter</t>
  </si>
  <si>
    <t>Streptococcus</t>
  </si>
  <si>
    <t>02d06</t>
  </si>
  <si>
    <t>Caloramator</t>
  </si>
  <si>
    <t>Clostridium</t>
  </si>
  <si>
    <t>SMB53</t>
  </si>
  <si>
    <t>Anaerofustis</t>
  </si>
  <si>
    <t>Lutispora</t>
  </si>
  <si>
    <t>Shuttleworthia</t>
  </si>
  <si>
    <t>Pelotomaculum</t>
  </si>
  <si>
    <t>Anaerofilum</t>
  </si>
  <si>
    <t>Faecalibacterium</t>
  </si>
  <si>
    <t>Oscillospira</t>
  </si>
  <si>
    <t>Ruminococcus</t>
  </si>
  <si>
    <t>Syntrophomonas</t>
  </si>
  <si>
    <t>Fusibacter</t>
  </si>
  <si>
    <t>Anaerovorax</t>
  </si>
  <si>
    <t>Gallicola</t>
  </si>
  <si>
    <t>Sedimentibacter</t>
  </si>
  <si>
    <t>Sporanaerobacter</t>
  </si>
  <si>
    <t>Soehngenia</t>
  </si>
  <si>
    <t>Coprothermobacter</t>
  </si>
  <si>
    <t>Nitrospira</t>
  </si>
  <si>
    <t>Gemmata</t>
  </si>
  <si>
    <t>Nostocoida</t>
  </si>
  <si>
    <t>Planctomyces</t>
  </si>
  <si>
    <t>Caulobacter</t>
  </si>
  <si>
    <t>Phenylobacterium</t>
  </si>
  <si>
    <t>Devosia</t>
  </si>
  <si>
    <t>Hyphomicrobium</t>
  </si>
  <si>
    <t>Rhodoplanes</t>
  </si>
  <si>
    <t>Pleomorphomonas</t>
  </si>
  <si>
    <t>Mesorhizobium</t>
  </si>
  <si>
    <t>Agrobacterium</t>
  </si>
  <si>
    <t>Shinella</t>
  </si>
  <si>
    <t>Xanthobacter</t>
  </si>
  <si>
    <t>Amaricoccus</t>
  </si>
  <si>
    <t>Paracoccus</t>
  </si>
  <si>
    <t>Rhodobacter</t>
  </si>
  <si>
    <t>Blastomonas</t>
  </si>
  <si>
    <t>Novosphingobium</t>
  </si>
  <si>
    <t>Sphingobium</t>
  </si>
  <si>
    <t>Alicycliphilus</t>
  </si>
  <si>
    <t>Azospira</t>
  </si>
  <si>
    <t>Dok59</t>
  </si>
  <si>
    <t>Petrobacter</t>
  </si>
  <si>
    <t>Propionivibrio</t>
  </si>
  <si>
    <t>Thauera</t>
  </si>
  <si>
    <t>Bdellovibrio</t>
  </si>
  <si>
    <t>Desulfococcus</t>
  </si>
  <si>
    <t>Desulfobulbus</t>
  </si>
  <si>
    <t>Desulfomicrobium</t>
  </si>
  <si>
    <t>Desulfovibrio</t>
  </si>
  <si>
    <t>Syntrophus</t>
  </si>
  <si>
    <t>Arcobacter</t>
  </si>
  <si>
    <t>Sulfurospirillum</t>
  </si>
  <si>
    <t>Allochromatium</t>
  </si>
  <si>
    <t>Thermomonas</t>
  </si>
  <si>
    <t>Sphaerochaeta</t>
  </si>
  <si>
    <t>Treponema</t>
  </si>
  <si>
    <t>SJA-88</t>
  </si>
  <si>
    <t>Aminiphilus</t>
  </si>
  <si>
    <t>Aminobacterium</t>
  </si>
  <si>
    <t>Dethiosulfovibrio</t>
  </si>
  <si>
    <t>HA73</t>
  </si>
  <si>
    <t>PD-UASB-13</t>
  </si>
  <si>
    <t>vadinCA02</t>
  </si>
  <si>
    <t>E6</t>
  </si>
  <si>
    <t>AUTHM297</t>
  </si>
  <si>
    <t>Fervidobacterium</t>
  </si>
  <si>
    <t>Kosmotoga</t>
  </si>
  <si>
    <t>SC103</t>
  </si>
  <si>
    <t>W22</t>
  </si>
  <si>
    <t>W5</t>
  </si>
  <si>
    <t>Foldchange</t>
  </si>
  <si>
    <t>Log2Foldchange</t>
  </si>
  <si>
    <t>Mean</t>
  </si>
  <si>
    <t>SD</t>
  </si>
  <si>
    <t>Mean+2SD</t>
  </si>
  <si>
    <t>Mean-2SD</t>
  </si>
  <si>
    <t>AD1F specific genera</t>
  </si>
  <si>
    <t>AD1N specific genera</t>
  </si>
  <si>
    <t>Total genera</t>
  </si>
  <si>
    <t>Common genera between both the groups</t>
  </si>
  <si>
    <t>AD1D specific genera</t>
  </si>
  <si>
    <t>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</si>
</sst>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1" xfId="0" applyFont="1" applyBorder="1"/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3" borderId="1" xfId="0" applyFill="1" applyBorder="1"/>
    <xf numFmtId="0" fontId="1" fillId="3" borderId="1" xfId="0" applyFont="1" applyFill="1" applyBorder="1"/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</cellXfs>
  <cellStyles count="1">
    <cellStyle name="Normal" xfId="0" builtinId="0"/>
  </cellStyles>
  <dxfs count="1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109"/>
  <sheetViews>
    <sheetView topLeftCell="H1" zoomScale="61" zoomScaleNormal="61" workbookViewId="0">
      <selection activeCell="R18" sqref="R18"/>
    </sheetView>
  </sheetViews>
  <sheetFormatPr defaultRowHeight="14.5" x14ac:dyDescent="0.35"/>
  <cols>
    <col min="1" max="1" width="16.7265625" customWidth="1"/>
    <col min="4" max="4" width="16.7265625" customWidth="1"/>
    <col min="7" max="7" width="16.1796875" customWidth="1"/>
    <col min="10" max="10" width="18" customWidth="1"/>
    <col min="13" max="13" width="13.453125" customWidth="1"/>
    <col min="14" max="14" width="14.54296875" customWidth="1"/>
  </cols>
  <sheetData>
    <row r="1" spans="1:18" ht="20.25" customHeight="1" x14ac:dyDescent="0.35">
      <c r="A1" s="8" t="s">
        <v>119</v>
      </c>
      <c r="B1" s="8"/>
      <c r="C1" s="8"/>
      <c r="D1" s="8" t="s">
        <v>118</v>
      </c>
      <c r="E1" s="8"/>
      <c r="F1" s="8"/>
      <c r="G1" s="8" t="s">
        <v>117</v>
      </c>
      <c r="H1" s="8"/>
      <c r="I1" s="8"/>
      <c r="J1" s="8" t="s">
        <v>120</v>
      </c>
      <c r="K1" s="8"/>
      <c r="L1" s="8"/>
      <c r="M1" s="8"/>
      <c r="N1" s="8"/>
    </row>
    <row r="2" spans="1:18" ht="20.25" customHeight="1" x14ac:dyDescent="0.35">
      <c r="A2" s="4" t="s">
        <v>0</v>
      </c>
      <c r="B2" s="4" t="s">
        <v>2</v>
      </c>
      <c r="C2" s="4" t="s">
        <v>3</v>
      </c>
      <c r="D2" s="4" t="s">
        <v>0</v>
      </c>
      <c r="E2" s="4" t="s">
        <v>2</v>
      </c>
      <c r="F2" s="4" t="s">
        <v>3</v>
      </c>
      <c r="G2" s="4" t="s">
        <v>0</v>
      </c>
      <c r="H2" s="4" t="s">
        <v>2</v>
      </c>
      <c r="I2" s="4" t="s">
        <v>3</v>
      </c>
      <c r="J2" s="4" t="s">
        <v>0</v>
      </c>
      <c r="K2" s="4" t="s">
        <v>2</v>
      </c>
      <c r="L2" s="4" t="s">
        <v>3</v>
      </c>
      <c r="M2" s="4" t="s">
        <v>111</v>
      </c>
      <c r="N2" s="4" t="s">
        <v>112</v>
      </c>
    </row>
    <row r="3" spans="1:18" x14ac:dyDescent="0.35">
      <c r="A3" s="6" t="s">
        <v>4</v>
      </c>
      <c r="B3" s="1">
        <v>0</v>
      </c>
      <c r="C3" s="1">
        <v>1.3883104262113E-2</v>
      </c>
      <c r="D3" s="6" t="s">
        <v>4</v>
      </c>
      <c r="E3" s="1">
        <v>0</v>
      </c>
      <c r="F3" s="1">
        <v>1.3883104262113E-2</v>
      </c>
      <c r="G3" s="6" t="s">
        <v>29</v>
      </c>
      <c r="H3" s="1">
        <v>2.8777806555584299E-3</v>
      </c>
      <c r="I3" s="2">
        <v>0</v>
      </c>
      <c r="J3" s="7" t="s">
        <v>103</v>
      </c>
      <c r="K3" s="3">
        <v>51.066217732884397</v>
      </c>
      <c r="L3" s="3">
        <v>0.36096071081493802</v>
      </c>
      <c r="M3" s="3">
        <f t="shared" ref="M3:M40" si="0">L3/K3</f>
        <v>7.0684833700243909E-3</v>
      </c>
      <c r="N3" s="3">
        <f t="shared" ref="N3:N40" si="1">LOG(M3,2)</f>
        <v>-7.1443835843746184</v>
      </c>
    </row>
    <row r="4" spans="1:18" x14ac:dyDescent="0.35">
      <c r="A4" s="6" t="s">
        <v>5</v>
      </c>
      <c r="B4" s="1">
        <v>0</v>
      </c>
      <c r="C4" s="1">
        <v>6.9415521310565E-3</v>
      </c>
      <c r="D4" s="6" t="s">
        <v>5</v>
      </c>
      <c r="E4" s="1">
        <v>0</v>
      </c>
      <c r="F4" s="1">
        <v>6.9415521310565E-3</v>
      </c>
      <c r="G4" s="6" t="s">
        <v>39</v>
      </c>
      <c r="H4" s="1">
        <v>2.8777806555584299E-3</v>
      </c>
      <c r="I4" s="2">
        <v>0</v>
      </c>
      <c r="J4" s="6" t="s">
        <v>13</v>
      </c>
      <c r="K4" s="1">
        <v>0.39425594981150502</v>
      </c>
      <c r="L4" s="1">
        <v>1.3883104262113E-2</v>
      </c>
      <c r="M4" s="1">
        <f t="shared" si="0"/>
        <v>3.5213429927311315E-2</v>
      </c>
      <c r="N4" s="1">
        <f t="shared" si="1"/>
        <v>-4.8277304315279288</v>
      </c>
      <c r="Q4" s="1" t="s">
        <v>113</v>
      </c>
      <c r="R4" s="1">
        <v>0.21223231734488718</v>
      </c>
    </row>
    <row r="5" spans="1:18" x14ac:dyDescent="0.35">
      <c r="A5" s="6" t="s">
        <v>6</v>
      </c>
      <c r="B5" s="1">
        <v>0.21007798785576601</v>
      </c>
      <c r="C5" s="1">
        <v>0</v>
      </c>
      <c r="D5" s="6" t="s">
        <v>9</v>
      </c>
      <c r="E5" s="1">
        <v>0</v>
      </c>
      <c r="F5" s="1">
        <v>4.1649312786339002E-2</v>
      </c>
      <c r="G5" s="6" t="s">
        <v>48</v>
      </c>
      <c r="H5" s="1">
        <v>2.8777806555584299E-3</v>
      </c>
      <c r="I5" s="2">
        <v>0</v>
      </c>
      <c r="J5" s="6" t="s">
        <v>53</v>
      </c>
      <c r="K5" s="1">
        <v>0.84894529338973801</v>
      </c>
      <c r="L5" s="1">
        <v>5.5532417048452E-2</v>
      </c>
      <c r="M5" s="1">
        <f t="shared" si="0"/>
        <v>6.5413422373446037E-2</v>
      </c>
      <c r="N5" s="1">
        <f t="shared" si="1"/>
        <v>-3.9342694928166071</v>
      </c>
      <c r="Q5" s="1" t="s">
        <v>114</v>
      </c>
      <c r="R5" s="1">
        <v>2.6174876043558686</v>
      </c>
    </row>
    <row r="6" spans="1:18" x14ac:dyDescent="0.35">
      <c r="A6" s="6" t="s">
        <v>7</v>
      </c>
      <c r="B6" s="1">
        <v>0</v>
      </c>
      <c r="C6" s="1">
        <v>0</v>
      </c>
      <c r="D6" s="6" t="s">
        <v>19</v>
      </c>
      <c r="E6" s="1">
        <v>0</v>
      </c>
      <c r="F6" s="1">
        <v>1.3883104262113E-2</v>
      </c>
      <c r="G6" s="6" t="s">
        <v>14</v>
      </c>
      <c r="H6" s="1">
        <v>5.7555613111168703E-3</v>
      </c>
      <c r="I6" s="2">
        <v>0</v>
      </c>
      <c r="J6" s="6" t="s">
        <v>33</v>
      </c>
      <c r="K6" s="1">
        <v>0.17554461998906401</v>
      </c>
      <c r="L6" s="1">
        <v>2.0824656393169501E-2</v>
      </c>
      <c r="M6" s="1">
        <f t="shared" si="0"/>
        <v>0.11862885000102438</v>
      </c>
      <c r="N6" s="1">
        <f t="shared" si="1"/>
        <v>-3.07547318540913</v>
      </c>
      <c r="Q6" s="1" t="s">
        <v>115</v>
      </c>
      <c r="R6" s="1">
        <f>R4+2*R5</f>
        <v>5.4472075260566246</v>
      </c>
    </row>
    <row r="7" spans="1:18" x14ac:dyDescent="0.35">
      <c r="A7" s="6" t="s">
        <v>8</v>
      </c>
      <c r="B7" s="1">
        <v>0</v>
      </c>
      <c r="C7" s="1">
        <v>0</v>
      </c>
      <c r="D7" s="6" t="s">
        <v>20</v>
      </c>
      <c r="E7" s="1">
        <v>0</v>
      </c>
      <c r="F7" s="1">
        <v>1.3883104262113E-2</v>
      </c>
      <c r="G7" s="6" t="s">
        <v>38</v>
      </c>
      <c r="H7" s="1">
        <v>5.7555613111168703E-3</v>
      </c>
      <c r="I7" s="2">
        <v>0</v>
      </c>
      <c r="J7" s="6" t="s">
        <v>49</v>
      </c>
      <c r="K7" s="1">
        <v>0.10360010360010399</v>
      </c>
      <c r="L7" s="1">
        <v>1.3883104262113E-2</v>
      </c>
      <c r="M7" s="1">
        <f t="shared" si="0"/>
        <v>0.13400666389004523</v>
      </c>
      <c r="N7" s="1">
        <f t="shared" si="1"/>
        <v>-2.8996233500097213</v>
      </c>
      <c r="Q7" s="1" t="s">
        <v>116</v>
      </c>
      <c r="R7" s="1">
        <f>R4-2*R5</f>
        <v>-5.0227428913668497</v>
      </c>
    </row>
    <row r="8" spans="1:18" x14ac:dyDescent="0.35">
      <c r="A8" s="6" t="s">
        <v>9</v>
      </c>
      <c r="B8" s="1">
        <v>0</v>
      </c>
      <c r="C8" s="1">
        <v>4.1649312786339002E-2</v>
      </c>
      <c r="D8" s="6" t="s">
        <v>23</v>
      </c>
      <c r="E8" s="1">
        <v>0</v>
      </c>
      <c r="F8" s="1">
        <v>1.3883104262113E-2</v>
      </c>
      <c r="G8" s="6" t="s">
        <v>83</v>
      </c>
      <c r="H8" s="1">
        <v>5.7555613111168703E-3</v>
      </c>
      <c r="I8" s="2">
        <v>0</v>
      </c>
      <c r="J8" s="6" t="s">
        <v>65</v>
      </c>
      <c r="K8" s="1">
        <v>0.100722322944545</v>
      </c>
      <c r="L8" s="1">
        <v>1.3883104262113E-2</v>
      </c>
      <c r="M8" s="1">
        <f t="shared" si="0"/>
        <v>0.13783542571547583</v>
      </c>
      <c r="N8" s="1">
        <f t="shared" si="1"/>
        <v>-2.8589813655123675</v>
      </c>
    </row>
    <row r="9" spans="1:18" x14ac:dyDescent="0.35">
      <c r="A9" s="6" t="s">
        <v>10</v>
      </c>
      <c r="B9" s="1">
        <v>2.8777806555584299E-3</v>
      </c>
      <c r="C9" s="1">
        <v>6.9415521310565E-3</v>
      </c>
      <c r="D9" s="6" t="s">
        <v>26</v>
      </c>
      <c r="E9" s="1">
        <v>0</v>
      </c>
      <c r="F9" s="1">
        <v>0.173538803276413</v>
      </c>
      <c r="G9" s="6" t="s">
        <v>87</v>
      </c>
      <c r="H9" s="1">
        <v>5.7555613111168703E-3</v>
      </c>
      <c r="I9" s="2">
        <v>0</v>
      </c>
      <c r="J9" s="6" t="s">
        <v>15</v>
      </c>
      <c r="K9" s="1">
        <v>1.45327923105701</v>
      </c>
      <c r="L9" s="1">
        <v>0.22907122032486499</v>
      </c>
      <c r="M9" s="1">
        <f t="shared" si="0"/>
        <v>0.15762367990235104</v>
      </c>
      <c r="N9" s="1">
        <f t="shared" si="1"/>
        <v>-2.665443806848105</v>
      </c>
    </row>
    <row r="10" spans="1:18" x14ac:dyDescent="0.35">
      <c r="A10" s="6" t="s">
        <v>11</v>
      </c>
      <c r="B10" s="1">
        <v>0.64750064750064795</v>
      </c>
      <c r="C10" s="1">
        <v>0</v>
      </c>
      <c r="D10" s="6" t="s">
        <v>28</v>
      </c>
      <c r="E10" s="1">
        <v>0</v>
      </c>
      <c r="F10" s="1">
        <v>1.3883104262113E-2</v>
      </c>
      <c r="G10" s="6" t="s">
        <v>92</v>
      </c>
      <c r="H10" s="1">
        <v>2.5900025900025901E-2</v>
      </c>
      <c r="I10" s="2">
        <v>0</v>
      </c>
      <c r="J10" s="6" t="s">
        <v>66</v>
      </c>
      <c r="K10" s="1">
        <v>0.33957811735589499</v>
      </c>
      <c r="L10" s="1">
        <v>0.13883104262113</v>
      </c>
      <c r="M10" s="1">
        <f t="shared" si="0"/>
        <v>0.40883388983403801</v>
      </c>
      <c r="N10" s="1">
        <f t="shared" si="1"/>
        <v>-1.2904133030418814</v>
      </c>
    </row>
    <row r="11" spans="1:18" x14ac:dyDescent="0.35">
      <c r="A11" s="6" t="s">
        <v>12</v>
      </c>
      <c r="B11" s="1">
        <v>2.2187688854355501</v>
      </c>
      <c r="C11" s="1">
        <v>0</v>
      </c>
      <c r="D11" s="6" t="s">
        <v>30</v>
      </c>
      <c r="E11" s="1">
        <v>0</v>
      </c>
      <c r="F11" s="1">
        <v>1.3883104262113E-2</v>
      </c>
      <c r="G11" s="6" t="s">
        <v>18</v>
      </c>
      <c r="H11" s="1">
        <v>3.4533367866701199E-2</v>
      </c>
      <c r="I11" s="2">
        <v>0</v>
      </c>
      <c r="J11" s="6" t="s">
        <v>104</v>
      </c>
      <c r="K11" s="1">
        <v>0.36260036260036299</v>
      </c>
      <c r="L11" s="1">
        <v>0.152714146883243</v>
      </c>
      <c r="M11" s="1">
        <f t="shared" si="0"/>
        <v>0.42116380079728616</v>
      </c>
      <c r="N11" s="1">
        <f t="shared" si="1"/>
        <v>-1.2475466534300239</v>
      </c>
    </row>
    <row r="12" spans="1:18" x14ac:dyDescent="0.35">
      <c r="A12" s="6" t="s">
        <v>13</v>
      </c>
      <c r="B12" s="1">
        <v>0.39425594981150502</v>
      </c>
      <c r="C12" s="1">
        <v>1.3883104262113E-2</v>
      </c>
      <c r="D12" s="6" t="s">
        <v>31</v>
      </c>
      <c r="E12" s="1">
        <v>0</v>
      </c>
      <c r="F12" s="1">
        <v>6.9415521310565E-3</v>
      </c>
      <c r="G12" s="6" t="s">
        <v>43</v>
      </c>
      <c r="H12" s="1">
        <v>4.0288929177818102E-2</v>
      </c>
      <c r="I12" s="2">
        <v>0</v>
      </c>
      <c r="J12" s="6" t="s">
        <v>101</v>
      </c>
      <c r="K12" s="1">
        <v>1.45040145040145</v>
      </c>
      <c r="L12" s="1">
        <v>0.62473969179508604</v>
      </c>
      <c r="M12" s="1">
        <f t="shared" si="0"/>
        <v>0.43073570536086214</v>
      </c>
      <c r="N12" s="1">
        <f t="shared" si="1"/>
        <v>-1.215125175737642</v>
      </c>
    </row>
    <row r="13" spans="1:18" x14ac:dyDescent="0.35">
      <c r="A13" s="6" t="s">
        <v>14</v>
      </c>
      <c r="B13" s="1">
        <v>5.7555613111168703E-3</v>
      </c>
      <c r="C13" s="1">
        <v>0</v>
      </c>
      <c r="D13" s="6" t="s">
        <v>32</v>
      </c>
      <c r="E13" s="1">
        <v>0</v>
      </c>
      <c r="F13" s="1">
        <v>6.2473969179508503E-2</v>
      </c>
      <c r="G13" s="6" t="s">
        <v>63</v>
      </c>
      <c r="H13" s="1">
        <v>6.6188955077844003E-2</v>
      </c>
      <c r="I13" s="2">
        <v>0</v>
      </c>
      <c r="J13" s="6" t="s">
        <v>67</v>
      </c>
      <c r="K13" s="1">
        <v>9.2088980977869897E-2</v>
      </c>
      <c r="L13" s="1">
        <v>4.1649312786339002E-2</v>
      </c>
      <c r="M13" s="1">
        <f t="shared" si="0"/>
        <v>0.45227249062890423</v>
      </c>
      <c r="N13" s="1">
        <f t="shared" si="1"/>
        <v>-1.1447358478462475</v>
      </c>
    </row>
    <row r="14" spans="1:18" x14ac:dyDescent="0.35">
      <c r="A14" s="6" t="s">
        <v>15</v>
      </c>
      <c r="B14" s="1">
        <v>1.45327923105701</v>
      </c>
      <c r="C14" s="1">
        <v>0.22907122032486499</v>
      </c>
      <c r="D14" s="6" t="s">
        <v>37</v>
      </c>
      <c r="E14" s="1">
        <v>0</v>
      </c>
      <c r="F14" s="1">
        <v>6.9415521310565E-3</v>
      </c>
      <c r="G14" s="6" t="s">
        <v>6</v>
      </c>
      <c r="H14" s="1">
        <v>0.21007798785576601</v>
      </c>
      <c r="I14" s="2">
        <v>0</v>
      </c>
      <c r="J14" s="6" t="s">
        <v>42</v>
      </c>
      <c r="K14" s="1">
        <v>0.29928918817807698</v>
      </c>
      <c r="L14" s="1">
        <v>0.14577259475218701</v>
      </c>
      <c r="M14" s="1">
        <f t="shared" si="0"/>
        <v>0.487062682215745</v>
      </c>
      <c r="N14" s="1">
        <f t="shared" si="1"/>
        <v>-1.0378206439297295</v>
      </c>
    </row>
    <row r="15" spans="1:18" x14ac:dyDescent="0.35">
      <c r="A15" s="6" t="s">
        <v>16</v>
      </c>
      <c r="B15" s="1">
        <v>0.584189473078362</v>
      </c>
      <c r="C15" s="1">
        <v>0.84686935998889301</v>
      </c>
      <c r="D15" s="6" t="s">
        <v>40</v>
      </c>
      <c r="E15" s="1">
        <v>0</v>
      </c>
      <c r="F15" s="1">
        <v>1.3883104262113E-2</v>
      </c>
      <c r="G15" s="6" t="s">
        <v>11</v>
      </c>
      <c r="H15" s="1">
        <v>0.64750064750064795</v>
      </c>
      <c r="I15" s="2">
        <v>0</v>
      </c>
      <c r="J15" s="6" t="s">
        <v>97</v>
      </c>
      <c r="K15" s="1">
        <v>1.1511122622233701E-2</v>
      </c>
      <c r="L15" s="1">
        <v>6.9415521310565E-3</v>
      </c>
      <c r="M15" s="1">
        <f t="shared" si="0"/>
        <v>0.60302998750520753</v>
      </c>
      <c r="N15" s="1">
        <f t="shared" si="1"/>
        <v>-0.72969834856739901</v>
      </c>
    </row>
    <row r="16" spans="1:18" x14ac:dyDescent="0.35">
      <c r="A16" s="6" t="s">
        <v>17</v>
      </c>
      <c r="B16" s="1">
        <v>0</v>
      </c>
      <c r="C16" s="1">
        <v>0</v>
      </c>
      <c r="D16" s="6" t="s">
        <v>46</v>
      </c>
      <c r="E16" s="1">
        <v>0</v>
      </c>
      <c r="F16" s="1">
        <v>6.2473969179508503E-2</v>
      </c>
      <c r="G16" s="6" t="s">
        <v>12</v>
      </c>
      <c r="H16" s="1">
        <v>2.2187688854355501</v>
      </c>
      <c r="I16" s="2">
        <v>0</v>
      </c>
      <c r="J16" s="6" t="s">
        <v>41</v>
      </c>
      <c r="K16" s="1">
        <v>0.54102276324498499</v>
      </c>
      <c r="L16" s="1">
        <v>0.34013605442176897</v>
      </c>
      <c r="M16" s="1">
        <f t="shared" si="0"/>
        <v>0.6286908380373436</v>
      </c>
      <c r="N16" s="1">
        <f t="shared" si="1"/>
        <v>-0.66957735612982916</v>
      </c>
    </row>
    <row r="17" spans="1:14" x14ac:dyDescent="0.35">
      <c r="A17" s="6" t="s">
        <v>18</v>
      </c>
      <c r="B17" s="1">
        <v>3.4533367866701199E-2</v>
      </c>
      <c r="C17" s="1">
        <v>0</v>
      </c>
      <c r="D17" s="6" t="s">
        <v>47</v>
      </c>
      <c r="E17" s="1">
        <v>0</v>
      </c>
      <c r="F17" s="1">
        <v>6.9415521310565E-3</v>
      </c>
      <c r="J17" s="6" t="s">
        <v>74</v>
      </c>
      <c r="K17" s="1">
        <v>3.1655587211142797E-2</v>
      </c>
      <c r="L17" s="1">
        <v>2.0824656393169501E-2</v>
      </c>
      <c r="M17" s="1">
        <f t="shared" si="0"/>
        <v>0.65785089546022391</v>
      </c>
      <c r="N17" s="1">
        <f t="shared" si="1"/>
        <v>-0.60416746648354558</v>
      </c>
    </row>
    <row r="18" spans="1:14" x14ac:dyDescent="0.35">
      <c r="A18" s="6" t="s">
        <v>19</v>
      </c>
      <c r="B18" s="1">
        <v>0</v>
      </c>
      <c r="C18" s="1">
        <v>1.3883104262113E-2</v>
      </c>
      <c r="D18" s="6" t="s">
        <v>54</v>
      </c>
      <c r="E18" s="1">
        <v>0</v>
      </c>
      <c r="F18" s="1">
        <v>6.9415521310565E-3</v>
      </c>
      <c r="J18" s="6" t="s">
        <v>93</v>
      </c>
      <c r="K18" s="1">
        <v>0.22734467178911599</v>
      </c>
      <c r="L18" s="1">
        <v>0.18048035540746901</v>
      </c>
      <c r="M18" s="1">
        <f t="shared" si="0"/>
        <v>0.79386226203217058</v>
      </c>
      <c r="N18" s="1">
        <f t="shared" si="1"/>
        <v>-0.33303937860341226</v>
      </c>
    </row>
    <row r="19" spans="1:14" x14ac:dyDescent="0.35">
      <c r="A19" s="6" t="s">
        <v>20</v>
      </c>
      <c r="B19" s="1">
        <v>0</v>
      </c>
      <c r="C19" s="1">
        <v>1.3883104262113E-2</v>
      </c>
      <c r="D19" s="6" t="s">
        <v>56</v>
      </c>
      <c r="E19" s="1">
        <v>0</v>
      </c>
      <c r="F19" s="1">
        <v>6.9415521310565E-3</v>
      </c>
      <c r="J19" s="6" t="s">
        <v>90</v>
      </c>
      <c r="K19" s="1">
        <v>1.43889032777922E-2</v>
      </c>
      <c r="L19" s="1">
        <v>1.3883104262113E-2</v>
      </c>
      <c r="M19" s="1">
        <f t="shared" si="0"/>
        <v>0.96484798000832706</v>
      </c>
      <c r="N19" s="1">
        <f t="shared" si="1"/>
        <v>-5.1626443454768842E-2</v>
      </c>
    </row>
    <row r="20" spans="1:14" x14ac:dyDescent="0.35">
      <c r="A20" s="6" t="s">
        <v>21</v>
      </c>
      <c r="B20" s="1">
        <v>1.43889032777922E-2</v>
      </c>
      <c r="C20" s="1">
        <v>3.4707760655282499E-2</v>
      </c>
      <c r="D20" s="6" t="s">
        <v>57</v>
      </c>
      <c r="E20" s="1">
        <v>0</v>
      </c>
      <c r="F20" s="1">
        <v>3.4707760655282499E-2</v>
      </c>
      <c r="J20" s="6" t="s">
        <v>34</v>
      </c>
      <c r="K20" s="1">
        <v>4.0317706984373602</v>
      </c>
      <c r="L20" s="1">
        <v>4.8104956268221599</v>
      </c>
      <c r="M20" s="1">
        <f t="shared" si="0"/>
        <v>1.19314712731223</v>
      </c>
      <c r="N20" s="1">
        <f t="shared" si="1"/>
        <v>0.25477195313899581</v>
      </c>
    </row>
    <row r="21" spans="1:14" x14ac:dyDescent="0.35">
      <c r="A21" s="6" t="s">
        <v>22</v>
      </c>
      <c r="B21" s="1">
        <v>0</v>
      </c>
      <c r="C21" s="1">
        <v>0</v>
      </c>
      <c r="D21" s="6" t="s">
        <v>59</v>
      </c>
      <c r="E21" s="1">
        <v>0</v>
      </c>
      <c r="F21" s="1">
        <v>2.7766208524226E-2</v>
      </c>
      <c r="J21" s="6" t="s">
        <v>50</v>
      </c>
      <c r="K21" s="1">
        <v>5.7555613111168698E-2</v>
      </c>
      <c r="L21" s="1">
        <v>6.9415521310564998E-2</v>
      </c>
      <c r="M21" s="1">
        <f t="shared" si="0"/>
        <v>1.2060599750104108</v>
      </c>
      <c r="N21" s="1">
        <f t="shared" si="1"/>
        <v>0.27030165143259594</v>
      </c>
    </row>
    <row r="22" spans="1:14" x14ac:dyDescent="0.35">
      <c r="A22" s="6" t="s">
        <v>23</v>
      </c>
      <c r="B22" s="1">
        <v>0</v>
      </c>
      <c r="C22" s="1">
        <v>1.3883104262113E-2</v>
      </c>
      <c r="D22" s="6" t="s">
        <v>60</v>
      </c>
      <c r="E22" s="1">
        <v>0</v>
      </c>
      <c r="F22" s="1">
        <v>6.9415521310565E-3</v>
      </c>
      <c r="J22" s="6" t="s">
        <v>109</v>
      </c>
      <c r="K22" s="1">
        <v>2.5900025900025901E-2</v>
      </c>
      <c r="L22" s="1">
        <v>3.4707760655282499E-2</v>
      </c>
      <c r="M22" s="1">
        <f t="shared" si="0"/>
        <v>1.3400666389004572</v>
      </c>
      <c r="N22" s="1">
        <f t="shared" si="1"/>
        <v>0.42230474487764674</v>
      </c>
    </row>
    <row r="23" spans="1:14" x14ac:dyDescent="0.35">
      <c r="A23" s="6" t="s">
        <v>24</v>
      </c>
      <c r="B23" s="1">
        <v>0</v>
      </c>
      <c r="C23" s="1">
        <v>0</v>
      </c>
      <c r="D23" s="6" t="s">
        <v>61</v>
      </c>
      <c r="E23" s="1">
        <v>0</v>
      </c>
      <c r="F23" s="1">
        <v>6.9415521310565E-3</v>
      </c>
      <c r="J23" s="6" t="s">
        <v>16</v>
      </c>
      <c r="K23" s="1">
        <v>0.584189473078362</v>
      </c>
      <c r="L23" s="1">
        <v>0.84686935998889301</v>
      </c>
      <c r="M23" s="1">
        <f t="shared" si="0"/>
        <v>1.4496484428696572</v>
      </c>
      <c r="N23" s="1">
        <f t="shared" si="1"/>
        <v>0.53570307181030685</v>
      </c>
    </row>
    <row r="24" spans="1:14" x14ac:dyDescent="0.35">
      <c r="A24" s="6" t="s">
        <v>25</v>
      </c>
      <c r="B24" s="1">
        <v>2.87778065555843E-2</v>
      </c>
      <c r="C24" s="1">
        <v>0.16659725114535601</v>
      </c>
      <c r="D24" s="6" t="s">
        <v>69</v>
      </c>
      <c r="E24" s="1">
        <v>0</v>
      </c>
      <c r="F24" s="1">
        <v>6.9415521310565E-3</v>
      </c>
      <c r="J24" s="6" t="s">
        <v>55</v>
      </c>
      <c r="K24" s="1">
        <v>1.9511352844686201</v>
      </c>
      <c r="L24" s="1">
        <v>3.4638345133972002</v>
      </c>
      <c r="M24" s="1">
        <f t="shared" si="0"/>
        <v>1.7752918216229967</v>
      </c>
      <c r="N24" s="1">
        <f t="shared" si="1"/>
        <v>0.82805619363351468</v>
      </c>
    </row>
    <row r="25" spans="1:14" x14ac:dyDescent="0.35">
      <c r="A25" s="6" t="s">
        <v>26</v>
      </c>
      <c r="B25" s="1">
        <v>0</v>
      </c>
      <c r="C25" s="1">
        <v>0.173538803276413</v>
      </c>
      <c r="D25" s="6" t="s">
        <v>70</v>
      </c>
      <c r="E25" s="1">
        <v>0</v>
      </c>
      <c r="F25" s="1">
        <v>6.9415521310565E-3</v>
      </c>
      <c r="J25" s="6" t="s">
        <v>21</v>
      </c>
      <c r="K25" s="1">
        <v>1.43889032777922E-2</v>
      </c>
      <c r="L25" s="1">
        <v>3.4707760655282499E-2</v>
      </c>
      <c r="M25" s="1">
        <f t="shared" si="0"/>
        <v>2.4121199500208172</v>
      </c>
      <c r="N25" s="1">
        <f t="shared" si="1"/>
        <v>1.2703016514325933</v>
      </c>
    </row>
    <row r="26" spans="1:14" x14ac:dyDescent="0.35">
      <c r="A26" s="6" t="s">
        <v>27</v>
      </c>
      <c r="B26" s="1">
        <v>1.0129787907565699</v>
      </c>
      <c r="C26" s="1">
        <v>11.3147299736221</v>
      </c>
      <c r="D26" s="6" t="s">
        <v>71</v>
      </c>
      <c r="E26" s="1">
        <v>0</v>
      </c>
      <c r="F26" s="1">
        <v>6.9415521310565E-3</v>
      </c>
      <c r="J26" s="6" t="s">
        <v>10</v>
      </c>
      <c r="K26" s="1">
        <v>2.8777806555584299E-3</v>
      </c>
      <c r="L26" s="1">
        <v>6.9415521310565E-3</v>
      </c>
      <c r="M26" s="1">
        <f t="shared" si="0"/>
        <v>2.4121199500208261</v>
      </c>
      <c r="N26" s="1">
        <f t="shared" si="1"/>
        <v>1.2703016514325987</v>
      </c>
    </row>
    <row r="27" spans="1:14" x14ac:dyDescent="0.35">
      <c r="A27" s="6" t="s">
        <v>28</v>
      </c>
      <c r="B27" s="1">
        <v>0</v>
      </c>
      <c r="C27" s="1">
        <v>1.3883104262113E-2</v>
      </c>
      <c r="D27" s="6" t="s">
        <v>72</v>
      </c>
      <c r="E27" s="1">
        <v>0</v>
      </c>
      <c r="F27" s="1">
        <v>6.9415521310565E-3</v>
      </c>
      <c r="J27" s="6" t="s">
        <v>106</v>
      </c>
      <c r="K27" s="1">
        <v>1.5827793605571401</v>
      </c>
      <c r="L27" s="1">
        <v>3.90115229765376</v>
      </c>
      <c r="M27" s="1">
        <f t="shared" si="0"/>
        <v>2.464748021657643</v>
      </c>
      <c r="N27" s="1">
        <f t="shared" si="1"/>
        <v>1.3014401632415022</v>
      </c>
    </row>
    <row r="28" spans="1:14" x14ac:dyDescent="0.35">
      <c r="A28" s="6" t="s">
        <v>29</v>
      </c>
      <c r="B28" s="1">
        <v>2.8777806555584299E-3</v>
      </c>
      <c r="C28" s="1">
        <v>0</v>
      </c>
      <c r="D28" s="6" t="s">
        <v>77</v>
      </c>
      <c r="E28" s="1">
        <v>0</v>
      </c>
      <c r="F28" s="1">
        <v>6.9415521310565E-3</v>
      </c>
      <c r="J28" s="6" t="s">
        <v>105</v>
      </c>
      <c r="K28" s="1">
        <v>5.7555613111168698E-2</v>
      </c>
      <c r="L28" s="1">
        <v>0.14577259475218701</v>
      </c>
      <c r="M28" s="1">
        <f t="shared" si="0"/>
        <v>2.5327259475218717</v>
      </c>
      <c r="N28" s="1">
        <f t="shared" si="1"/>
        <v>1.3406909793239989</v>
      </c>
    </row>
    <row r="29" spans="1:14" x14ac:dyDescent="0.35">
      <c r="A29" s="6" t="s">
        <v>30</v>
      </c>
      <c r="B29" s="1">
        <v>0</v>
      </c>
      <c r="C29" s="1">
        <v>1.3883104262113E-2</v>
      </c>
      <c r="D29" s="6" t="s">
        <v>78</v>
      </c>
      <c r="E29" s="1">
        <v>0</v>
      </c>
      <c r="F29" s="1">
        <v>2.7766208524226E-2</v>
      </c>
      <c r="J29" s="6" t="s">
        <v>36</v>
      </c>
      <c r="K29" s="1">
        <v>0.59570059570059597</v>
      </c>
      <c r="L29" s="1">
        <v>1.68679716784673</v>
      </c>
      <c r="M29" s="1">
        <f t="shared" si="0"/>
        <v>2.8316190717635745</v>
      </c>
      <c r="N29" s="1">
        <f t="shared" si="1"/>
        <v>1.5016271975390523</v>
      </c>
    </row>
    <row r="30" spans="1:14" x14ac:dyDescent="0.35">
      <c r="A30" s="6" t="s">
        <v>31</v>
      </c>
      <c r="B30" s="1">
        <v>0</v>
      </c>
      <c r="C30" s="1">
        <v>6.9415521310565E-3</v>
      </c>
      <c r="D30" s="6" t="s">
        <v>80</v>
      </c>
      <c r="E30" s="1">
        <v>0</v>
      </c>
      <c r="F30" s="1">
        <v>6.9415521310565E-3</v>
      </c>
      <c r="J30" s="6" t="s">
        <v>96</v>
      </c>
      <c r="K30" s="1">
        <v>4.89222711444934E-2</v>
      </c>
      <c r="L30" s="1">
        <v>0.14577259475218701</v>
      </c>
      <c r="M30" s="1">
        <f t="shared" si="0"/>
        <v>2.9796775853198487</v>
      </c>
      <c r="N30" s="1">
        <f t="shared" si="1"/>
        <v>1.5751562329610218</v>
      </c>
    </row>
    <row r="31" spans="1:14" x14ac:dyDescent="0.35">
      <c r="A31" s="6" t="s">
        <v>32</v>
      </c>
      <c r="B31" s="1">
        <v>0</v>
      </c>
      <c r="C31" s="1">
        <v>6.2473969179508503E-2</v>
      </c>
      <c r="D31" s="6" t="s">
        <v>82</v>
      </c>
      <c r="E31" s="1">
        <v>0</v>
      </c>
      <c r="F31" s="1">
        <v>6.9415521310565E-3</v>
      </c>
      <c r="J31" s="6" t="s">
        <v>58</v>
      </c>
      <c r="K31" s="1">
        <v>0.74534518978963404</v>
      </c>
      <c r="L31" s="1">
        <v>3.3805358878245202</v>
      </c>
      <c r="M31" s="1">
        <f t="shared" si="0"/>
        <v>4.5355305623943742</v>
      </c>
      <c r="N31" s="1">
        <f t="shared" si="1"/>
        <v>2.1812713258283876</v>
      </c>
    </row>
    <row r="32" spans="1:14" x14ac:dyDescent="0.35">
      <c r="A32" s="6" t="s">
        <v>33</v>
      </c>
      <c r="B32" s="1">
        <v>0.17554461998906401</v>
      </c>
      <c r="C32" s="1">
        <v>2.0824656393169501E-2</v>
      </c>
      <c r="D32" s="6" t="s">
        <v>85</v>
      </c>
      <c r="E32" s="1">
        <v>0</v>
      </c>
      <c r="F32" s="1">
        <v>0.152714146883243</v>
      </c>
      <c r="J32" s="6" t="s">
        <v>51</v>
      </c>
      <c r="K32" s="1">
        <v>1.1511122622233701E-2</v>
      </c>
      <c r="L32" s="1">
        <v>5.5532417048452E-2</v>
      </c>
      <c r="M32" s="1">
        <f t="shared" si="0"/>
        <v>4.8242399000416603</v>
      </c>
      <c r="N32" s="1">
        <f t="shared" si="1"/>
        <v>2.2703016514326011</v>
      </c>
    </row>
    <row r="33" spans="1:14" x14ac:dyDescent="0.35">
      <c r="A33" s="6" t="s">
        <v>34</v>
      </c>
      <c r="B33" s="1">
        <v>4.0317706984373602</v>
      </c>
      <c r="C33" s="1">
        <v>4.8104956268221599</v>
      </c>
      <c r="D33" s="6" t="s">
        <v>88</v>
      </c>
      <c r="E33" s="1">
        <v>0</v>
      </c>
      <c r="F33" s="1">
        <v>2.7766208524226E-2</v>
      </c>
      <c r="J33" s="6" t="s">
        <v>25</v>
      </c>
      <c r="K33" s="1">
        <v>2.87778065555843E-2</v>
      </c>
      <c r="L33" s="1">
        <v>0.16659725114535601</v>
      </c>
      <c r="M33" s="1">
        <f t="shared" si="0"/>
        <v>5.7890878800499825</v>
      </c>
      <c r="N33" s="1">
        <f t="shared" si="1"/>
        <v>2.5333360572663923</v>
      </c>
    </row>
    <row r="34" spans="1:14" x14ac:dyDescent="0.35">
      <c r="A34" s="6" t="s">
        <v>35</v>
      </c>
      <c r="B34" s="1">
        <v>2.5900025900025901E-2</v>
      </c>
      <c r="C34" s="1">
        <v>0.45120088851867302</v>
      </c>
      <c r="D34" s="6" t="s">
        <v>94</v>
      </c>
      <c r="E34" s="1">
        <v>0</v>
      </c>
      <c r="F34" s="1">
        <v>2.0824656393169501E-2</v>
      </c>
      <c r="J34" s="6" t="s">
        <v>62</v>
      </c>
      <c r="K34" s="1">
        <v>4.60444904889349E-2</v>
      </c>
      <c r="L34" s="1">
        <v>0.27072053311120398</v>
      </c>
      <c r="M34" s="1">
        <f t="shared" si="0"/>
        <v>5.8795423781757714</v>
      </c>
      <c r="N34" s="1">
        <f t="shared" si="1"/>
        <v>2.5557038702948489</v>
      </c>
    </row>
    <row r="35" spans="1:14" x14ac:dyDescent="0.35">
      <c r="A35" s="6" t="s">
        <v>36</v>
      </c>
      <c r="B35" s="1">
        <v>0.59570059570059597</v>
      </c>
      <c r="C35" s="1">
        <v>1.68679716784673</v>
      </c>
      <c r="D35" s="6" t="s">
        <v>98</v>
      </c>
      <c r="E35" s="1">
        <v>0</v>
      </c>
      <c r="F35" s="1">
        <v>6.9415521310564998E-2</v>
      </c>
      <c r="J35" s="6" t="s">
        <v>27</v>
      </c>
      <c r="K35" s="1">
        <v>1.0129787907565699</v>
      </c>
      <c r="L35" s="1">
        <v>11.3147299736221</v>
      </c>
      <c r="M35" s="1">
        <f t="shared" si="0"/>
        <v>11.169759995835051</v>
      </c>
      <c r="N35" s="1">
        <f t="shared" si="1"/>
        <v>3.4815262819137383</v>
      </c>
    </row>
    <row r="36" spans="1:14" x14ac:dyDescent="0.35">
      <c r="A36" s="6" t="s">
        <v>37</v>
      </c>
      <c r="B36" s="1">
        <v>0</v>
      </c>
      <c r="C36" s="1">
        <v>6.9415521310565E-3</v>
      </c>
      <c r="D36" s="6" t="s">
        <v>102</v>
      </c>
      <c r="E36" s="1">
        <v>0</v>
      </c>
      <c r="F36" s="1">
        <v>5.5532417048452E-2</v>
      </c>
      <c r="J36" s="6" t="s">
        <v>107</v>
      </c>
      <c r="K36" s="1">
        <v>5.7555613111168703E-3</v>
      </c>
      <c r="L36" s="1">
        <v>6.9415521310564998E-2</v>
      </c>
      <c r="M36" s="1">
        <f t="shared" si="0"/>
        <v>12.060599750104108</v>
      </c>
      <c r="N36" s="1">
        <f t="shared" si="1"/>
        <v>3.592229746319958</v>
      </c>
    </row>
    <row r="37" spans="1:14" x14ac:dyDescent="0.35">
      <c r="A37" s="6" t="s">
        <v>38</v>
      </c>
      <c r="B37" s="1">
        <v>5.7555613111168703E-3</v>
      </c>
      <c r="C37" s="1">
        <v>0</v>
      </c>
      <c r="J37" s="6" t="s">
        <v>95</v>
      </c>
      <c r="K37" s="1">
        <v>2.8777806555584299E-3</v>
      </c>
      <c r="L37" s="1">
        <v>3.4707760655282499E-2</v>
      </c>
      <c r="M37" s="1">
        <f t="shared" si="0"/>
        <v>12.06059975010413</v>
      </c>
      <c r="N37" s="1">
        <f t="shared" si="1"/>
        <v>3.5922297463199606</v>
      </c>
    </row>
    <row r="38" spans="1:14" x14ac:dyDescent="0.35">
      <c r="A38" s="6" t="s">
        <v>39</v>
      </c>
      <c r="B38" s="1">
        <v>2.8777806555584299E-3</v>
      </c>
      <c r="C38" s="1">
        <v>0</v>
      </c>
      <c r="J38" s="6" t="s">
        <v>108</v>
      </c>
      <c r="K38" s="1">
        <v>5.7555613111168703E-3</v>
      </c>
      <c r="L38" s="1">
        <v>9.0240177703734603E-2</v>
      </c>
      <c r="M38" s="1">
        <f t="shared" si="0"/>
        <v>15.678779675135358</v>
      </c>
      <c r="N38" s="1">
        <f t="shared" si="1"/>
        <v>3.9707413695736897</v>
      </c>
    </row>
    <row r="39" spans="1:14" x14ac:dyDescent="0.35">
      <c r="A39" s="6" t="s">
        <v>40</v>
      </c>
      <c r="B39" s="1">
        <v>0</v>
      </c>
      <c r="C39" s="1">
        <v>1.3883104262113E-2</v>
      </c>
      <c r="J39" s="6" t="s">
        <v>35</v>
      </c>
      <c r="K39" s="1">
        <v>2.5900025900025901E-2</v>
      </c>
      <c r="L39" s="1">
        <v>0.45120088851867302</v>
      </c>
      <c r="M39" s="1">
        <f t="shared" si="0"/>
        <v>17.420866305705964</v>
      </c>
      <c r="N39" s="1">
        <f t="shared" si="1"/>
        <v>4.1227444630187406</v>
      </c>
    </row>
    <row r="40" spans="1:14" x14ac:dyDescent="0.35">
      <c r="A40" s="6" t="s">
        <v>41</v>
      </c>
      <c r="B40" s="1">
        <v>0.54102276324498499</v>
      </c>
      <c r="C40" s="1">
        <v>0.34013605442176897</v>
      </c>
      <c r="J40" s="6" t="s">
        <v>110</v>
      </c>
      <c r="K40" s="1">
        <v>3.4533367866701199E-2</v>
      </c>
      <c r="L40" s="1">
        <v>1.04817437178953</v>
      </c>
      <c r="M40" s="1">
        <f t="shared" si="0"/>
        <v>30.352509371095316</v>
      </c>
      <c r="N40" s="1">
        <f t="shared" si="1"/>
        <v>4.9237438900365174</v>
      </c>
    </row>
    <row r="41" spans="1:14" x14ac:dyDescent="0.35">
      <c r="A41" s="6" t="s">
        <v>42</v>
      </c>
      <c r="B41" s="1">
        <v>0.29928918817807698</v>
      </c>
      <c r="C41" s="1">
        <v>0.14577259475218701</v>
      </c>
    </row>
    <row r="42" spans="1:14" x14ac:dyDescent="0.35">
      <c r="A42" s="6" t="s">
        <v>43</v>
      </c>
      <c r="B42" s="1">
        <v>4.0288929177818102E-2</v>
      </c>
      <c r="C42" s="1">
        <v>0</v>
      </c>
    </row>
    <row r="43" spans="1:14" x14ac:dyDescent="0.35">
      <c r="A43" s="6" t="s">
        <v>44</v>
      </c>
      <c r="B43" s="1">
        <v>0</v>
      </c>
      <c r="C43" s="1">
        <v>0</v>
      </c>
    </row>
    <row r="44" spans="1:14" x14ac:dyDescent="0.35">
      <c r="A44" s="6" t="s">
        <v>45</v>
      </c>
      <c r="B44" s="1">
        <v>0</v>
      </c>
      <c r="C44" s="1">
        <v>0</v>
      </c>
    </row>
    <row r="45" spans="1:14" x14ac:dyDescent="0.35">
      <c r="A45" s="6" t="s">
        <v>46</v>
      </c>
      <c r="B45" s="1">
        <v>0</v>
      </c>
      <c r="C45" s="1">
        <v>6.2473969179508503E-2</v>
      </c>
    </row>
    <row r="46" spans="1:14" x14ac:dyDescent="0.35">
      <c r="A46" s="6" t="s">
        <v>47</v>
      </c>
      <c r="B46" s="1">
        <v>0</v>
      </c>
      <c r="C46" s="1">
        <v>6.9415521310565E-3</v>
      </c>
    </row>
    <row r="47" spans="1:14" x14ac:dyDescent="0.35">
      <c r="A47" s="6" t="s">
        <v>48</v>
      </c>
      <c r="B47" s="1">
        <v>2.8777806555584299E-3</v>
      </c>
      <c r="C47" s="1">
        <v>0</v>
      </c>
    </row>
    <row r="48" spans="1:14" x14ac:dyDescent="0.35">
      <c r="A48" s="6" t="s">
        <v>49</v>
      </c>
      <c r="B48" s="1">
        <v>0.10360010360010399</v>
      </c>
      <c r="C48" s="1">
        <v>1.3883104262113E-2</v>
      </c>
    </row>
    <row r="49" spans="1:3" x14ac:dyDescent="0.35">
      <c r="A49" s="6" t="s">
        <v>50</v>
      </c>
      <c r="B49" s="1">
        <v>5.7555613111168698E-2</v>
      </c>
      <c r="C49" s="1">
        <v>6.9415521310564998E-2</v>
      </c>
    </row>
    <row r="50" spans="1:3" x14ac:dyDescent="0.35">
      <c r="A50" s="6" t="s">
        <v>51</v>
      </c>
      <c r="B50" s="1">
        <v>1.1511122622233701E-2</v>
      </c>
      <c r="C50" s="1">
        <v>5.5532417048452E-2</v>
      </c>
    </row>
    <row r="51" spans="1:3" x14ac:dyDescent="0.35">
      <c r="A51" s="6" t="s">
        <v>52</v>
      </c>
      <c r="B51" s="1">
        <v>0</v>
      </c>
      <c r="C51" s="1">
        <v>0</v>
      </c>
    </row>
    <row r="52" spans="1:3" x14ac:dyDescent="0.35">
      <c r="A52" s="6" t="s">
        <v>53</v>
      </c>
      <c r="B52" s="1">
        <v>0.84894529338973801</v>
      </c>
      <c r="C52" s="1">
        <v>5.5532417048452E-2</v>
      </c>
    </row>
    <row r="53" spans="1:3" x14ac:dyDescent="0.35">
      <c r="A53" s="6" t="s">
        <v>54</v>
      </c>
      <c r="B53" s="1">
        <v>0</v>
      </c>
      <c r="C53" s="1">
        <v>6.9415521310565E-3</v>
      </c>
    </row>
    <row r="54" spans="1:3" x14ac:dyDescent="0.35">
      <c r="A54" s="6" t="s">
        <v>55</v>
      </c>
      <c r="B54" s="1">
        <v>1.9511352844686201</v>
      </c>
      <c r="C54" s="1">
        <v>3.4638345133972002</v>
      </c>
    </row>
    <row r="55" spans="1:3" x14ac:dyDescent="0.35">
      <c r="A55" s="6" t="s">
        <v>56</v>
      </c>
      <c r="B55" s="1">
        <v>0</v>
      </c>
      <c r="C55" s="1">
        <v>6.9415521310565E-3</v>
      </c>
    </row>
    <row r="56" spans="1:3" x14ac:dyDescent="0.35">
      <c r="A56" s="6" t="s">
        <v>57</v>
      </c>
      <c r="B56" s="1">
        <v>0</v>
      </c>
      <c r="C56" s="1">
        <v>3.4707760655282499E-2</v>
      </c>
    </row>
    <row r="57" spans="1:3" x14ac:dyDescent="0.35">
      <c r="A57" s="6" t="s">
        <v>58</v>
      </c>
      <c r="B57" s="1">
        <v>0.74534518978963404</v>
      </c>
      <c r="C57" s="1">
        <v>3.3805358878245202</v>
      </c>
    </row>
    <row r="58" spans="1:3" x14ac:dyDescent="0.35">
      <c r="A58" s="6" t="s">
        <v>59</v>
      </c>
      <c r="B58" s="1">
        <v>0</v>
      </c>
      <c r="C58" s="1">
        <v>2.7766208524226E-2</v>
      </c>
    </row>
    <row r="59" spans="1:3" x14ac:dyDescent="0.35">
      <c r="A59" s="6" t="s">
        <v>60</v>
      </c>
      <c r="B59" s="1">
        <v>0</v>
      </c>
      <c r="C59" s="1">
        <v>6.9415521310565E-3</v>
      </c>
    </row>
    <row r="60" spans="1:3" x14ac:dyDescent="0.35">
      <c r="A60" s="6" t="s">
        <v>61</v>
      </c>
      <c r="B60" s="1">
        <v>0</v>
      </c>
      <c r="C60" s="1">
        <v>6.9415521310565E-3</v>
      </c>
    </row>
    <row r="61" spans="1:3" x14ac:dyDescent="0.35">
      <c r="A61" s="6" t="s">
        <v>62</v>
      </c>
      <c r="B61" s="1">
        <v>4.60444904889349E-2</v>
      </c>
      <c r="C61" s="1">
        <v>0.27072053311120398</v>
      </c>
    </row>
    <row r="62" spans="1:3" x14ac:dyDescent="0.35">
      <c r="A62" s="6" t="s">
        <v>63</v>
      </c>
      <c r="B62" s="1">
        <v>6.6188955077844003E-2</v>
      </c>
      <c r="C62" s="1">
        <v>0</v>
      </c>
    </row>
    <row r="63" spans="1:3" x14ac:dyDescent="0.35">
      <c r="A63" s="6" t="s">
        <v>64</v>
      </c>
      <c r="B63" s="1">
        <v>0</v>
      </c>
      <c r="C63" s="1">
        <v>0</v>
      </c>
    </row>
    <row r="64" spans="1:3" x14ac:dyDescent="0.35">
      <c r="A64" s="6" t="s">
        <v>65</v>
      </c>
      <c r="B64" s="1">
        <v>0.100722322944545</v>
      </c>
      <c r="C64" s="1">
        <v>1.3883104262113E-2</v>
      </c>
    </row>
    <row r="65" spans="1:3" x14ac:dyDescent="0.35">
      <c r="A65" s="6" t="s">
        <v>66</v>
      </c>
      <c r="B65" s="1">
        <v>0.33957811735589499</v>
      </c>
      <c r="C65" s="1">
        <v>0.13883104262113</v>
      </c>
    </row>
    <row r="66" spans="1:3" x14ac:dyDescent="0.35">
      <c r="A66" s="6" t="s">
        <v>67</v>
      </c>
      <c r="B66" s="1">
        <v>9.2088980977869897E-2</v>
      </c>
      <c r="C66" s="1">
        <v>4.1649312786339002E-2</v>
      </c>
    </row>
    <row r="67" spans="1:3" x14ac:dyDescent="0.35">
      <c r="A67" s="6" t="s">
        <v>68</v>
      </c>
      <c r="B67" s="1">
        <v>0</v>
      </c>
      <c r="C67" s="1">
        <v>0</v>
      </c>
    </row>
    <row r="68" spans="1:3" x14ac:dyDescent="0.35">
      <c r="A68" s="6" t="s">
        <v>69</v>
      </c>
      <c r="B68" s="1">
        <v>0</v>
      </c>
      <c r="C68" s="1">
        <v>6.9415521310565E-3</v>
      </c>
    </row>
    <row r="69" spans="1:3" x14ac:dyDescent="0.35">
      <c r="A69" s="6" t="s">
        <v>70</v>
      </c>
      <c r="B69" s="1">
        <v>0</v>
      </c>
      <c r="C69" s="1">
        <v>6.9415521310565E-3</v>
      </c>
    </row>
    <row r="70" spans="1:3" x14ac:dyDescent="0.35">
      <c r="A70" s="6" t="s">
        <v>71</v>
      </c>
      <c r="B70" s="1">
        <v>0</v>
      </c>
      <c r="C70" s="1">
        <v>6.9415521310565E-3</v>
      </c>
    </row>
    <row r="71" spans="1:3" x14ac:dyDescent="0.35">
      <c r="A71" s="6" t="s">
        <v>72</v>
      </c>
      <c r="B71" s="1">
        <v>0</v>
      </c>
      <c r="C71" s="1">
        <v>6.9415521310565E-3</v>
      </c>
    </row>
    <row r="72" spans="1:3" x14ac:dyDescent="0.35">
      <c r="A72" s="6" t="s">
        <v>73</v>
      </c>
      <c r="B72" s="1">
        <v>0</v>
      </c>
      <c r="C72" s="1">
        <v>0</v>
      </c>
    </row>
    <row r="73" spans="1:3" x14ac:dyDescent="0.35">
      <c r="A73" s="6" t="s">
        <v>74</v>
      </c>
      <c r="B73" s="1">
        <v>3.1655587211142797E-2</v>
      </c>
      <c r="C73" s="1">
        <v>2.0824656393169501E-2</v>
      </c>
    </row>
    <row r="74" spans="1:3" x14ac:dyDescent="0.35">
      <c r="A74" s="6" t="s">
        <v>75</v>
      </c>
      <c r="B74" s="1">
        <v>0</v>
      </c>
      <c r="C74" s="1">
        <v>0</v>
      </c>
    </row>
    <row r="75" spans="1:3" x14ac:dyDescent="0.35">
      <c r="A75" s="6" t="s">
        <v>76</v>
      </c>
      <c r="B75" s="1">
        <v>0</v>
      </c>
      <c r="C75" s="1">
        <v>0</v>
      </c>
    </row>
    <row r="76" spans="1:3" x14ac:dyDescent="0.35">
      <c r="A76" s="6" t="s">
        <v>77</v>
      </c>
      <c r="B76" s="1">
        <v>0</v>
      </c>
      <c r="C76" s="1">
        <v>6.9415521310565E-3</v>
      </c>
    </row>
    <row r="77" spans="1:3" x14ac:dyDescent="0.35">
      <c r="A77" s="6" t="s">
        <v>78</v>
      </c>
      <c r="B77" s="1">
        <v>0</v>
      </c>
      <c r="C77" s="1">
        <v>2.7766208524226E-2</v>
      </c>
    </row>
    <row r="78" spans="1:3" x14ac:dyDescent="0.35">
      <c r="A78" s="6" t="s">
        <v>79</v>
      </c>
      <c r="B78" s="1">
        <v>0</v>
      </c>
      <c r="C78" s="1">
        <v>0</v>
      </c>
    </row>
    <row r="79" spans="1:3" x14ac:dyDescent="0.35">
      <c r="A79" s="6" t="s">
        <v>80</v>
      </c>
      <c r="B79" s="1">
        <v>0</v>
      </c>
      <c r="C79" s="1">
        <v>6.9415521310565E-3</v>
      </c>
    </row>
    <row r="80" spans="1:3" x14ac:dyDescent="0.35">
      <c r="A80" s="6" t="s">
        <v>81</v>
      </c>
      <c r="B80" s="1">
        <v>0</v>
      </c>
      <c r="C80" s="1">
        <v>0</v>
      </c>
    </row>
    <row r="81" spans="1:3" x14ac:dyDescent="0.35">
      <c r="A81" s="6" t="s">
        <v>82</v>
      </c>
      <c r="B81" s="1">
        <v>0</v>
      </c>
      <c r="C81" s="1">
        <v>6.9415521310565E-3</v>
      </c>
    </row>
    <row r="82" spans="1:3" x14ac:dyDescent="0.35">
      <c r="A82" s="6" t="s">
        <v>83</v>
      </c>
      <c r="B82" s="1">
        <v>5.7555613111168703E-3</v>
      </c>
      <c r="C82" s="1">
        <v>0</v>
      </c>
    </row>
    <row r="83" spans="1:3" x14ac:dyDescent="0.35">
      <c r="A83" s="6" t="s">
        <v>84</v>
      </c>
      <c r="B83" s="1">
        <v>0</v>
      </c>
      <c r="C83" s="1">
        <v>0</v>
      </c>
    </row>
    <row r="84" spans="1:3" x14ac:dyDescent="0.35">
      <c r="A84" s="6" t="s">
        <v>85</v>
      </c>
      <c r="B84" s="1">
        <v>0</v>
      </c>
      <c r="C84" s="1">
        <v>0.152714146883243</v>
      </c>
    </row>
    <row r="85" spans="1:3" x14ac:dyDescent="0.35">
      <c r="A85" s="6" t="s">
        <v>86</v>
      </c>
      <c r="B85" s="1">
        <v>0</v>
      </c>
      <c r="C85" s="1">
        <v>0</v>
      </c>
    </row>
    <row r="86" spans="1:3" x14ac:dyDescent="0.35">
      <c r="A86" s="6" t="s">
        <v>87</v>
      </c>
      <c r="B86" s="1">
        <v>5.7555613111168703E-3</v>
      </c>
      <c r="C86" s="1">
        <v>0</v>
      </c>
    </row>
    <row r="87" spans="1:3" x14ac:dyDescent="0.35">
      <c r="A87" s="6" t="s">
        <v>88</v>
      </c>
      <c r="B87" s="1">
        <v>0</v>
      </c>
      <c r="C87" s="1">
        <v>2.7766208524226E-2</v>
      </c>
    </row>
    <row r="88" spans="1:3" x14ac:dyDescent="0.35">
      <c r="A88" s="6" t="s">
        <v>89</v>
      </c>
      <c r="B88" s="1">
        <v>0</v>
      </c>
      <c r="C88" s="1">
        <v>0</v>
      </c>
    </row>
    <row r="89" spans="1:3" x14ac:dyDescent="0.35">
      <c r="A89" s="6" t="s">
        <v>90</v>
      </c>
      <c r="B89" s="1">
        <v>1.43889032777922E-2</v>
      </c>
      <c r="C89" s="1">
        <v>1.3883104262113E-2</v>
      </c>
    </row>
    <row r="90" spans="1:3" x14ac:dyDescent="0.35">
      <c r="A90" s="6" t="s">
        <v>91</v>
      </c>
      <c r="B90" s="1">
        <v>0</v>
      </c>
      <c r="C90" s="1">
        <v>0</v>
      </c>
    </row>
    <row r="91" spans="1:3" x14ac:dyDescent="0.35">
      <c r="A91" s="6" t="s">
        <v>92</v>
      </c>
      <c r="B91" s="1">
        <v>2.5900025900025901E-2</v>
      </c>
      <c r="C91" s="1">
        <v>0</v>
      </c>
    </row>
    <row r="92" spans="1:3" x14ac:dyDescent="0.35">
      <c r="A92" s="6" t="s">
        <v>93</v>
      </c>
      <c r="B92" s="1">
        <v>0.22734467178911599</v>
      </c>
      <c r="C92" s="1">
        <v>0.18048035540746901</v>
      </c>
    </row>
    <row r="93" spans="1:3" x14ac:dyDescent="0.35">
      <c r="A93" s="6" t="s">
        <v>94</v>
      </c>
      <c r="B93" s="1">
        <v>0</v>
      </c>
      <c r="C93" s="1">
        <v>2.0824656393169501E-2</v>
      </c>
    </row>
    <row r="94" spans="1:3" x14ac:dyDescent="0.35">
      <c r="A94" s="6" t="s">
        <v>95</v>
      </c>
      <c r="B94" s="1">
        <v>2.8777806555584299E-3</v>
      </c>
      <c r="C94" s="1">
        <v>3.4707760655282499E-2</v>
      </c>
    </row>
    <row r="95" spans="1:3" x14ac:dyDescent="0.35">
      <c r="A95" s="6" t="s">
        <v>96</v>
      </c>
      <c r="B95" s="1">
        <v>4.89222711444934E-2</v>
      </c>
      <c r="C95" s="1">
        <v>0.14577259475218701</v>
      </c>
    </row>
    <row r="96" spans="1:3" x14ac:dyDescent="0.35">
      <c r="A96" s="6" t="s">
        <v>97</v>
      </c>
      <c r="B96" s="1">
        <v>1.1511122622233701E-2</v>
      </c>
      <c r="C96" s="1">
        <v>6.9415521310565E-3</v>
      </c>
    </row>
    <row r="97" spans="1:3" x14ac:dyDescent="0.35">
      <c r="A97" s="6" t="s">
        <v>98</v>
      </c>
      <c r="B97" s="1">
        <v>0</v>
      </c>
      <c r="C97" s="1">
        <v>6.9415521310564998E-2</v>
      </c>
    </row>
    <row r="98" spans="1:3" x14ac:dyDescent="0.35">
      <c r="A98" s="6" t="s">
        <v>99</v>
      </c>
      <c r="B98" s="1">
        <v>0</v>
      </c>
      <c r="C98" s="1">
        <v>0</v>
      </c>
    </row>
    <row r="99" spans="1:3" x14ac:dyDescent="0.35">
      <c r="A99" s="6" t="s">
        <v>100</v>
      </c>
      <c r="B99" s="1">
        <v>0</v>
      </c>
      <c r="C99" s="1">
        <v>0</v>
      </c>
    </row>
    <row r="100" spans="1:3" x14ac:dyDescent="0.35">
      <c r="A100" s="6" t="s">
        <v>101</v>
      </c>
      <c r="B100" s="1">
        <v>1.45040145040145</v>
      </c>
      <c r="C100" s="1">
        <v>0.62473969179508604</v>
      </c>
    </row>
    <row r="101" spans="1:3" x14ac:dyDescent="0.35">
      <c r="A101" s="6" t="s">
        <v>102</v>
      </c>
      <c r="B101" s="1">
        <v>0</v>
      </c>
      <c r="C101" s="1">
        <v>5.5532417048452E-2</v>
      </c>
    </row>
    <row r="102" spans="1:3" x14ac:dyDescent="0.35">
      <c r="A102" s="6" t="s">
        <v>103</v>
      </c>
      <c r="B102" s="1">
        <v>51.066217732884397</v>
      </c>
      <c r="C102" s="1">
        <v>0.36096071081493802</v>
      </c>
    </row>
    <row r="103" spans="1:3" x14ac:dyDescent="0.35">
      <c r="A103" s="6" t="s">
        <v>104</v>
      </c>
      <c r="B103" s="1">
        <v>0.36260036260036299</v>
      </c>
      <c r="C103" s="1">
        <v>0.152714146883243</v>
      </c>
    </row>
    <row r="104" spans="1:3" x14ac:dyDescent="0.35">
      <c r="A104" s="6" t="s">
        <v>105</v>
      </c>
      <c r="B104" s="1">
        <v>5.7555613111168698E-2</v>
      </c>
      <c r="C104" s="1">
        <v>0.14577259475218701</v>
      </c>
    </row>
    <row r="105" spans="1:3" x14ac:dyDescent="0.35">
      <c r="A105" s="6" t="s">
        <v>106</v>
      </c>
      <c r="B105" s="1">
        <v>1.5827793605571401</v>
      </c>
      <c r="C105" s="1">
        <v>3.90115229765376</v>
      </c>
    </row>
    <row r="106" spans="1:3" x14ac:dyDescent="0.35">
      <c r="A106" s="6" t="s">
        <v>107</v>
      </c>
      <c r="B106" s="1">
        <v>5.7555613111168703E-3</v>
      </c>
      <c r="C106" s="1">
        <v>6.9415521310564998E-2</v>
      </c>
    </row>
    <row r="107" spans="1:3" x14ac:dyDescent="0.35">
      <c r="A107" s="6" t="s">
        <v>108</v>
      </c>
      <c r="B107" s="1">
        <v>5.7555613111168703E-3</v>
      </c>
      <c r="C107" s="1">
        <v>9.0240177703734603E-2</v>
      </c>
    </row>
    <row r="108" spans="1:3" x14ac:dyDescent="0.35">
      <c r="A108" s="6" t="s">
        <v>109</v>
      </c>
      <c r="B108" s="1">
        <v>2.5900025900025901E-2</v>
      </c>
      <c r="C108" s="1">
        <v>3.4707760655282499E-2</v>
      </c>
    </row>
    <row r="109" spans="1:3" x14ac:dyDescent="0.35">
      <c r="A109" s="6" t="s">
        <v>110</v>
      </c>
      <c r="B109" s="1">
        <v>3.4533367866701199E-2</v>
      </c>
      <c r="C109" s="1">
        <v>1.04817437178953</v>
      </c>
    </row>
  </sheetData>
  <sortState xmlns:xlrd2="http://schemas.microsoft.com/office/spreadsheetml/2017/richdata2" ref="J3:N109">
    <sortCondition ref="N2"/>
  </sortState>
  <mergeCells count="4">
    <mergeCell ref="A1:C1"/>
    <mergeCell ref="D1:F1"/>
    <mergeCell ref="G1:I1"/>
    <mergeCell ref="J1:N1"/>
  </mergeCells>
  <conditionalFormatting sqref="A1:A1048576">
    <cfRule type="duplicateValues" dxfId="15" priority="4"/>
  </conditionalFormatting>
  <conditionalFormatting sqref="J3:J40 G3:G16 G55:G1048576 D2:D36">
    <cfRule type="duplicateValues" dxfId="14" priority="3"/>
  </conditionalFormatting>
  <conditionalFormatting sqref="G2">
    <cfRule type="duplicateValues" dxfId="13" priority="2"/>
  </conditionalFormatting>
  <conditionalFormatting sqref="J2">
    <cfRule type="duplicateValues" dxfId="12" priority="1"/>
  </conditionalFormatting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109"/>
  <sheetViews>
    <sheetView tabSelected="1" topLeftCell="A19" workbookViewId="0">
      <selection activeCell="R17" sqref="R17"/>
    </sheetView>
  </sheetViews>
  <sheetFormatPr defaultRowHeight="14.5" x14ac:dyDescent="0.35"/>
  <cols>
    <col min="1" max="1" width="17.1796875" customWidth="1"/>
    <col min="4" max="4" width="18" customWidth="1"/>
    <col min="7" max="7" width="18.26953125" customWidth="1"/>
    <col min="10" max="10" width="19.7265625" customWidth="1"/>
    <col min="13" max="13" width="12.7265625" customWidth="1"/>
    <col min="14" max="14" width="15" customWidth="1"/>
  </cols>
  <sheetData>
    <row r="1" spans="1:21" ht="17.25" customHeight="1" x14ac:dyDescent="0.35">
      <c r="A1" s="8" t="s">
        <v>119</v>
      </c>
      <c r="B1" s="8"/>
      <c r="C1" s="8"/>
      <c r="D1" s="8" t="s">
        <v>121</v>
      </c>
      <c r="E1" s="8"/>
      <c r="F1" s="8"/>
      <c r="G1" s="8" t="s">
        <v>117</v>
      </c>
      <c r="H1" s="8"/>
      <c r="I1" s="9"/>
      <c r="J1" s="8" t="s">
        <v>120</v>
      </c>
      <c r="K1" s="8"/>
      <c r="L1" s="8"/>
      <c r="M1" s="8"/>
      <c r="N1" s="8"/>
    </row>
    <row r="2" spans="1:21" ht="17.25" customHeight="1" x14ac:dyDescent="0.35">
      <c r="A2" s="4" t="s">
        <v>0</v>
      </c>
      <c r="B2" s="4" t="s">
        <v>2</v>
      </c>
      <c r="C2" s="4" t="s">
        <v>1</v>
      </c>
      <c r="D2" s="4" t="s">
        <v>0</v>
      </c>
      <c r="E2" s="4" t="s">
        <v>2</v>
      </c>
      <c r="F2" s="4" t="s">
        <v>1</v>
      </c>
      <c r="G2" s="4" t="s">
        <v>0</v>
      </c>
      <c r="H2" s="4" t="s">
        <v>2</v>
      </c>
      <c r="I2" s="5" t="s">
        <v>1</v>
      </c>
      <c r="J2" s="4" t="s">
        <v>0</v>
      </c>
      <c r="K2" s="4" t="s">
        <v>2</v>
      </c>
      <c r="L2" s="4" t="s">
        <v>1</v>
      </c>
      <c r="M2" s="4" t="s">
        <v>111</v>
      </c>
      <c r="N2" s="4" t="s">
        <v>112</v>
      </c>
    </row>
    <row r="3" spans="1:21" x14ac:dyDescent="0.35">
      <c r="A3" s="6" t="s">
        <v>4</v>
      </c>
      <c r="B3" s="1">
        <v>0</v>
      </c>
      <c r="C3" s="1">
        <v>0</v>
      </c>
      <c r="D3" s="6" t="s">
        <v>9</v>
      </c>
      <c r="E3" s="1">
        <v>0</v>
      </c>
      <c r="F3" s="1">
        <v>8.1094779523568195E-2</v>
      </c>
      <c r="G3" s="6" t="s">
        <v>10</v>
      </c>
      <c r="H3" s="1">
        <v>2.8777806555584299E-3</v>
      </c>
      <c r="I3" s="2">
        <v>0</v>
      </c>
      <c r="J3" s="7" t="s">
        <v>103</v>
      </c>
      <c r="K3" s="3">
        <v>51.066217732884397</v>
      </c>
      <c r="L3" s="3">
        <v>0.10136847440445999</v>
      </c>
      <c r="M3" s="3">
        <f t="shared" ref="M3:M38" si="0">L3/K3</f>
        <v>1.9850397954807443E-3</v>
      </c>
      <c r="N3" s="3">
        <f t="shared" ref="N3:N38" si="1">LOG(M3,2)</f>
        <v>-8.9766163542876978</v>
      </c>
    </row>
    <row r="4" spans="1:21" x14ac:dyDescent="0.35">
      <c r="A4" s="6" t="s">
        <v>5</v>
      </c>
      <c r="B4" s="1">
        <v>0</v>
      </c>
      <c r="C4" s="1">
        <v>0</v>
      </c>
      <c r="D4" s="6" t="s">
        <v>20</v>
      </c>
      <c r="E4" s="1">
        <v>0</v>
      </c>
      <c r="F4" s="1">
        <v>1.0136847440446E-2</v>
      </c>
      <c r="G4" s="6" t="s">
        <v>29</v>
      </c>
      <c r="H4" s="1">
        <v>2.8777806555584299E-3</v>
      </c>
      <c r="I4" s="2">
        <v>0</v>
      </c>
      <c r="J4" s="6" t="s">
        <v>53</v>
      </c>
      <c r="K4" s="1">
        <v>0.84894529338973801</v>
      </c>
      <c r="L4" s="1">
        <v>2.0273694880892E-2</v>
      </c>
      <c r="M4" s="1">
        <f t="shared" si="0"/>
        <v>2.3881038081902235E-2</v>
      </c>
      <c r="N4" s="1">
        <f t="shared" si="1"/>
        <v>-5.3879906394759578</v>
      </c>
      <c r="P4" s="1" t="s">
        <v>113</v>
      </c>
      <c r="Q4" s="1">
        <v>-0.10612523863843047</v>
      </c>
    </row>
    <row r="5" spans="1:21" x14ac:dyDescent="0.35">
      <c r="A5" s="6" t="s">
        <v>6</v>
      </c>
      <c r="B5" s="1">
        <v>0.21007798785576601</v>
      </c>
      <c r="C5" s="1">
        <v>0</v>
      </c>
      <c r="D5" s="6" t="s">
        <v>22</v>
      </c>
      <c r="E5" s="1">
        <v>0</v>
      </c>
      <c r="F5" s="1">
        <v>1.0136847440446E-2</v>
      </c>
      <c r="G5" s="6" t="s">
        <v>48</v>
      </c>
      <c r="H5" s="1">
        <v>2.8777806555584299E-3</v>
      </c>
      <c r="I5" s="2">
        <v>0</v>
      </c>
      <c r="J5" s="6" t="s">
        <v>13</v>
      </c>
      <c r="K5" s="1">
        <v>0.39425594981150502</v>
      </c>
      <c r="L5" s="1">
        <v>1.0136847440446E-2</v>
      </c>
      <c r="M5" s="1">
        <f t="shared" si="0"/>
        <v>2.5711336621026159E-2</v>
      </c>
      <c r="N5" s="1">
        <f t="shared" si="1"/>
        <v>-5.2814515781872791</v>
      </c>
      <c r="P5" s="1" t="s">
        <v>114</v>
      </c>
      <c r="Q5" s="1">
        <v>3.174036516644176</v>
      </c>
    </row>
    <row r="6" spans="1:21" x14ac:dyDescent="0.35">
      <c r="A6" s="6" t="s">
        <v>7</v>
      </c>
      <c r="B6" s="1">
        <v>0</v>
      </c>
      <c r="C6" s="1">
        <v>0</v>
      </c>
      <c r="D6" s="6" t="s">
        <v>26</v>
      </c>
      <c r="E6" s="1">
        <v>0</v>
      </c>
      <c r="F6" s="1">
        <v>3.0410542321338101E-2</v>
      </c>
      <c r="G6" s="6" t="s">
        <v>14</v>
      </c>
      <c r="H6" s="1">
        <v>5.7555613111168703E-3</v>
      </c>
      <c r="I6" s="2">
        <v>0</v>
      </c>
      <c r="J6" s="6" t="s">
        <v>33</v>
      </c>
      <c r="K6" s="1">
        <v>0.17554461998906401</v>
      </c>
      <c r="L6" s="1">
        <v>1.0136847440446E-2</v>
      </c>
      <c r="M6" s="1">
        <f t="shared" si="0"/>
        <v>5.7745133066894903E-2</v>
      </c>
      <c r="N6" s="1">
        <f t="shared" si="1"/>
        <v>-4.1141568327896367</v>
      </c>
      <c r="P6" s="1" t="s">
        <v>115</v>
      </c>
      <c r="Q6" s="1">
        <f>Q4+2*Q5</f>
        <v>6.2419477946499216</v>
      </c>
    </row>
    <row r="7" spans="1:21" x14ac:dyDescent="0.35">
      <c r="A7" s="6" t="s">
        <v>8</v>
      </c>
      <c r="B7" s="1">
        <v>0</v>
      </c>
      <c r="C7" s="1">
        <v>0</v>
      </c>
      <c r="D7" s="6" t="s">
        <v>28</v>
      </c>
      <c r="E7" s="1">
        <v>0</v>
      </c>
      <c r="F7" s="1">
        <v>4.0547389761784097E-2</v>
      </c>
      <c r="G7" s="6" t="s">
        <v>38</v>
      </c>
      <c r="H7" s="1">
        <v>5.7555613111168703E-3</v>
      </c>
      <c r="I7" s="2">
        <v>0</v>
      </c>
      <c r="J7" s="6" t="s">
        <v>15</v>
      </c>
      <c r="K7" s="1">
        <v>1.45327923105701</v>
      </c>
      <c r="L7" s="1">
        <v>0.14191586416624399</v>
      </c>
      <c r="M7" s="1">
        <f t="shared" si="0"/>
        <v>9.7652165622035811E-2</v>
      </c>
      <c r="N7" s="1">
        <f t="shared" si="1"/>
        <v>-3.356204150808308</v>
      </c>
      <c r="P7" s="1" t="s">
        <v>116</v>
      </c>
      <c r="Q7" s="1">
        <f>Q4-2*Q5</f>
        <v>-6.4541982719267823</v>
      </c>
    </row>
    <row r="8" spans="1:21" x14ac:dyDescent="0.35">
      <c r="A8" s="6" t="s">
        <v>9</v>
      </c>
      <c r="B8" s="1">
        <v>0</v>
      </c>
      <c r="C8" s="1">
        <v>8.1094779523568195E-2</v>
      </c>
      <c r="D8" s="6" t="s">
        <v>32</v>
      </c>
      <c r="E8" s="1">
        <v>0</v>
      </c>
      <c r="F8" s="1">
        <v>2.0273694880892E-2</v>
      </c>
      <c r="G8" s="6" t="s">
        <v>87</v>
      </c>
      <c r="H8" s="1">
        <v>5.7555613111168703E-3</v>
      </c>
      <c r="I8" s="2">
        <v>0</v>
      </c>
      <c r="J8" s="6" t="s">
        <v>67</v>
      </c>
      <c r="K8" s="1">
        <v>9.2088980977869897E-2</v>
      </c>
      <c r="L8" s="1">
        <v>1.0136847440446E-2</v>
      </c>
      <c r="M8" s="1">
        <f t="shared" si="0"/>
        <v>0.11007665990876811</v>
      </c>
      <c r="N8" s="1">
        <f t="shared" si="1"/>
        <v>-3.1834194952267545</v>
      </c>
    </row>
    <row r="9" spans="1:21" x14ac:dyDescent="0.35">
      <c r="A9" s="6" t="s">
        <v>10</v>
      </c>
      <c r="B9" s="1">
        <v>2.8777806555584299E-3</v>
      </c>
      <c r="C9" s="1">
        <v>0</v>
      </c>
      <c r="D9" s="6" t="s">
        <v>37</v>
      </c>
      <c r="E9" s="1">
        <v>0</v>
      </c>
      <c r="F9" s="1">
        <v>3.0410542321338101E-2</v>
      </c>
      <c r="G9" s="6" t="s">
        <v>21</v>
      </c>
      <c r="H9" s="1">
        <v>1.43889032777922E-2</v>
      </c>
      <c r="I9" s="2">
        <v>0</v>
      </c>
      <c r="J9" s="6" t="s">
        <v>34</v>
      </c>
      <c r="K9" s="1">
        <v>4.0317706984373602</v>
      </c>
      <c r="L9" s="1">
        <v>0.47643182970096298</v>
      </c>
      <c r="M9" s="1">
        <f t="shared" si="0"/>
        <v>0.11816937651876362</v>
      </c>
      <c r="N9" s="1">
        <f t="shared" si="1"/>
        <v>-3.0810718839799294</v>
      </c>
    </row>
    <row r="10" spans="1:21" x14ac:dyDescent="0.35">
      <c r="A10" s="6" t="s">
        <v>11</v>
      </c>
      <c r="B10" s="1">
        <v>0.64750064750064795</v>
      </c>
      <c r="C10" s="1">
        <v>0</v>
      </c>
      <c r="D10" s="6" t="s">
        <v>40</v>
      </c>
      <c r="E10" s="1">
        <v>0</v>
      </c>
      <c r="F10" s="1">
        <v>2.0273694880892E-2</v>
      </c>
      <c r="G10" s="6" t="s">
        <v>92</v>
      </c>
      <c r="H10" s="1">
        <v>2.5900025900025901E-2</v>
      </c>
      <c r="I10" s="2">
        <v>0</v>
      </c>
      <c r="J10" s="6" t="s">
        <v>101</v>
      </c>
      <c r="K10" s="1">
        <v>1.45040145040145</v>
      </c>
      <c r="L10" s="1">
        <v>0.192600101368474</v>
      </c>
      <c r="M10" s="1">
        <f t="shared" si="0"/>
        <v>0.13279089131851399</v>
      </c>
      <c r="N10" s="1">
        <f t="shared" si="1"/>
        <v>-2.9127719052830847</v>
      </c>
    </row>
    <row r="11" spans="1:21" x14ac:dyDescent="0.35">
      <c r="A11" s="6" t="s">
        <v>12</v>
      </c>
      <c r="B11" s="1">
        <v>2.2187688854355501</v>
      </c>
      <c r="C11" s="1">
        <v>0</v>
      </c>
      <c r="D11" s="6" t="s">
        <v>47</v>
      </c>
      <c r="E11" s="1">
        <v>0</v>
      </c>
      <c r="F11" s="1">
        <v>2.0273694880892E-2</v>
      </c>
      <c r="G11" s="6" t="s">
        <v>18</v>
      </c>
      <c r="H11" s="1">
        <v>3.4533367866701199E-2</v>
      </c>
      <c r="I11" s="2">
        <v>0</v>
      </c>
      <c r="J11" s="6" t="s">
        <v>104</v>
      </c>
      <c r="K11" s="1">
        <v>0.36260036260036299</v>
      </c>
      <c r="L11" s="1">
        <v>7.0957932083122094E-2</v>
      </c>
      <c r="M11" s="1">
        <f t="shared" si="0"/>
        <v>0.19569183983781008</v>
      </c>
      <c r="N11" s="1">
        <f t="shared" si="1"/>
        <v>-2.3533444966690658</v>
      </c>
    </row>
    <row r="12" spans="1:21" x14ac:dyDescent="0.35">
      <c r="A12" s="6" t="s">
        <v>13</v>
      </c>
      <c r="B12" s="1">
        <v>0.39425594981150502</v>
      </c>
      <c r="C12" s="1">
        <v>1.0136847440446E-2</v>
      </c>
      <c r="D12" s="6" t="s">
        <v>59</v>
      </c>
      <c r="E12" s="1">
        <v>0</v>
      </c>
      <c r="F12" s="1">
        <v>1.0136847440446E-2</v>
      </c>
      <c r="G12" s="6" t="s">
        <v>43</v>
      </c>
      <c r="H12" s="1">
        <v>4.0288929177818102E-2</v>
      </c>
      <c r="I12" s="2">
        <v>0</v>
      </c>
      <c r="J12" s="6" t="s">
        <v>65</v>
      </c>
      <c r="K12" s="1">
        <v>0.100722322944545</v>
      </c>
      <c r="L12" s="1">
        <v>2.0273694880892E-2</v>
      </c>
      <c r="M12" s="1">
        <f t="shared" si="0"/>
        <v>0.20128303526174779</v>
      </c>
      <c r="N12" s="1">
        <f t="shared" si="1"/>
        <v>-2.3127025121717177</v>
      </c>
    </row>
    <row r="13" spans="1:21" x14ac:dyDescent="0.35">
      <c r="A13" s="6" t="s">
        <v>14</v>
      </c>
      <c r="B13" s="1">
        <v>5.7555613111168703E-3</v>
      </c>
      <c r="C13" s="1">
        <v>0</v>
      </c>
      <c r="D13" s="6" t="s">
        <v>61</v>
      </c>
      <c r="E13" s="1">
        <v>0</v>
      </c>
      <c r="F13" s="1">
        <v>1.0136847440446E-2</v>
      </c>
      <c r="G13" s="6" t="s">
        <v>63</v>
      </c>
      <c r="H13" s="1">
        <v>6.6188955077844003E-2</v>
      </c>
      <c r="I13" s="2">
        <v>0</v>
      </c>
      <c r="J13" s="6" t="s">
        <v>42</v>
      </c>
      <c r="K13" s="1">
        <v>0.29928918817807698</v>
      </c>
      <c r="L13" s="1">
        <v>8.1094779523568195E-2</v>
      </c>
      <c r="M13" s="1">
        <f t="shared" si="0"/>
        <v>0.2709579320831223</v>
      </c>
      <c r="N13" s="1">
        <f t="shared" si="1"/>
        <v>-1.883859213367842</v>
      </c>
    </row>
    <row r="14" spans="1:21" x14ac:dyDescent="0.35">
      <c r="A14" s="6" t="s">
        <v>15</v>
      </c>
      <c r="B14" s="1">
        <v>1.45327923105701</v>
      </c>
      <c r="C14" s="1">
        <v>0.14191586416624399</v>
      </c>
      <c r="D14" s="6" t="s">
        <v>69</v>
      </c>
      <c r="E14" s="1">
        <v>0</v>
      </c>
      <c r="F14" s="1">
        <v>1.0136847440446E-2</v>
      </c>
      <c r="G14" s="6" t="s">
        <v>49</v>
      </c>
      <c r="H14" s="1">
        <v>0.10360010360010399</v>
      </c>
      <c r="I14" s="2">
        <v>0</v>
      </c>
      <c r="J14" s="6" t="s">
        <v>35</v>
      </c>
      <c r="K14" s="1">
        <v>2.5900025900025901E-2</v>
      </c>
      <c r="L14" s="1">
        <v>1.0136847440446E-2</v>
      </c>
      <c r="M14" s="1">
        <f t="shared" si="0"/>
        <v>0.39138367967562004</v>
      </c>
      <c r="N14" s="1">
        <f t="shared" si="1"/>
        <v>-1.3533444966690662</v>
      </c>
    </row>
    <row r="15" spans="1:21" x14ac:dyDescent="0.35">
      <c r="A15" s="6" t="s">
        <v>16</v>
      </c>
      <c r="B15" s="1">
        <v>0.584189473078362</v>
      </c>
      <c r="C15" s="1">
        <v>0.486568677141409</v>
      </c>
      <c r="D15" s="6" t="s">
        <v>77</v>
      </c>
      <c r="E15" s="1">
        <v>0</v>
      </c>
      <c r="F15" s="1">
        <v>1.0136847440446E-2</v>
      </c>
      <c r="G15" s="6" t="s">
        <v>6</v>
      </c>
      <c r="H15" s="1">
        <v>0.21007798785576601</v>
      </c>
      <c r="I15" s="2">
        <v>0</v>
      </c>
      <c r="J15" s="6" t="s">
        <v>55</v>
      </c>
      <c r="K15" s="1">
        <v>1.9511352844686201</v>
      </c>
      <c r="L15" s="1">
        <v>0.93258996452103404</v>
      </c>
      <c r="M15" s="1">
        <f t="shared" si="0"/>
        <v>0.47797298933836835</v>
      </c>
      <c r="N15" s="1">
        <f t="shared" si="1"/>
        <v>-1.0649990023060834</v>
      </c>
      <c r="U15" t="s">
        <v>122</v>
      </c>
    </row>
    <row r="16" spans="1:21" x14ac:dyDescent="0.35">
      <c r="A16" s="6" t="s">
        <v>17</v>
      </c>
      <c r="B16" s="1">
        <v>0</v>
      </c>
      <c r="C16" s="1">
        <v>0</v>
      </c>
      <c r="D16" s="6" t="s">
        <v>81</v>
      </c>
      <c r="E16" s="1">
        <v>0</v>
      </c>
      <c r="F16" s="1">
        <v>2.0273694880892E-2</v>
      </c>
      <c r="G16" s="6" t="s">
        <v>66</v>
      </c>
      <c r="H16" s="1">
        <v>0.33957811735589499</v>
      </c>
      <c r="I16" s="2">
        <v>0</v>
      </c>
      <c r="J16" s="6" t="s">
        <v>58</v>
      </c>
      <c r="K16" s="1">
        <v>0.74534518978963404</v>
      </c>
      <c r="L16" s="1">
        <v>0.40547389761784097</v>
      </c>
      <c r="M16" s="1">
        <f t="shared" si="0"/>
        <v>0.54400820341012968</v>
      </c>
      <c r="N16" s="1">
        <f t="shared" si="1"/>
        <v>-0.87829968802594161</v>
      </c>
    </row>
    <row r="17" spans="1:14" x14ac:dyDescent="0.35">
      <c r="A17" s="6" t="s">
        <v>18</v>
      </c>
      <c r="B17" s="1">
        <v>3.4533367866701199E-2</v>
      </c>
      <c r="C17" s="1">
        <v>0</v>
      </c>
      <c r="D17" s="6" t="s">
        <v>84</v>
      </c>
      <c r="E17" s="1">
        <v>0</v>
      </c>
      <c r="F17" s="1">
        <v>1.0136847440446E-2</v>
      </c>
      <c r="G17" s="6" t="s">
        <v>11</v>
      </c>
      <c r="H17" s="1">
        <v>0.64750064750064795</v>
      </c>
      <c r="I17" s="2">
        <v>0</v>
      </c>
      <c r="J17" s="6" t="s">
        <v>74</v>
      </c>
      <c r="K17" s="1">
        <v>3.1655587211142797E-2</v>
      </c>
      <c r="L17" s="1">
        <v>2.0273694880892E-2</v>
      </c>
      <c r="M17" s="1">
        <f t="shared" si="0"/>
        <v>0.64044602128737771</v>
      </c>
      <c r="N17" s="1">
        <f t="shared" si="1"/>
        <v>-0.64285111386405225</v>
      </c>
    </row>
    <row r="18" spans="1:14" x14ac:dyDescent="0.35">
      <c r="A18" s="6" t="s">
        <v>19</v>
      </c>
      <c r="B18" s="1">
        <v>0</v>
      </c>
      <c r="C18" s="1">
        <v>0</v>
      </c>
      <c r="D18" s="6" t="s">
        <v>85</v>
      </c>
      <c r="E18" s="1">
        <v>0</v>
      </c>
      <c r="F18" s="1">
        <v>7.0957932083122094E-2</v>
      </c>
      <c r="G18" s="6" t="s">
        <v>12</v>
      </c>
      <c r="H18" s="1">
        <v>2.2187688854355501</v>
      </c>
      <c r="I18" s="2">
        <v>0</v>
      </c>
      <c r="J18" s="6" t="s">
        <v>93</v>
      </c>
      <c r="K18" s="1">
        <v>0.22734467178911599</v>
      </c>
      <c r="L18" s="1">
        <v>0.162189559047136</v>
      </c>
      <c r="M18" s="1">
        <f t="shared" si="0"/>
        <v>0.713408226244169</v>
      </c>
      <c r="N18" s="1">
        <f t="shared" si="1"/>
        <v>-0.48720024340385509</v>
      </c>
    </row>
    <row r="19" spans="1:14" x14ac:dyDescent="0.35">
      <c r="A19" s="6" t="s">
        <v>20</v>
      </c>
      <c r="B19" s="1">
        <v>0</v>
      </c>
      <c r="C19" s="1">
        <v>1.0136847440446E-2</v>
      </c>
      <c r="D19" s="6" t="s">
        <v>88</v>
      </c>
      <c r="E19" s="1">
        <v>0</v>
      </c>
      <c r="F19" s="1">
        <v>2.0273694880892E-2</v>
      </c>
      <c r="J19" s="6" t="s">
        <v>16</v>
      </c>
      <c r="K19" s="1">
        <v>0.584189473078362</v>
      </c>
      <c r="L19" s="1">
        <v>0.486568677141409</v>
      </c>
      <c r="M19" s="1">
        <f t="shared" si="0"/>
        <v>0.83289531832447394</v>
      </c>
      <c r="N19" s="1">
        <f t="shared" si="1"/>
        <v>-0.26379291169077085</v>
      </c>
    </row>
    <row r="20" spans="1:14" x14ac:dyDescent="0.35">
      <c r="A20" s="6" t="s">
        <v>21</v>
      </c>
      <c r="B20" s="1">
        <v>1.43889032777922E-2</v>
      </c>
      <c r="C20" s="1">
        <v>0</v>
      </c>
      <c r="D20" s="6" t="s">
        <v>89</v>
      </c>
      <c r="E20" s="1">
        <v>0</v>
      </c>
      <c r="F20" s="1">
        <v>2.0273694880892E-2</v>
      </c>
      <c r="J20" s="6" t="s">
        <v>51</v>
      </c>
      <c r="K20" s="1">
        <v>1.1511122622233701E-2</v>
      </c>
      <c r="L20" s="1">
        <v>1.0136847440446E-2</v>
      </c>
      <c r="M20" s="1">
        <f t="shared" si="0"/>
        <v>0.88061327927014765</v>
      </c>
      <c r="N20" s="1">
        <f t="shared" si="1"/>
        <v>-0.18341949522674963</v>
      </c>
    </row>
    <row r="21" spans="1:14" x14ac:dyDescent="0.35">
      <c r="A21" s="6" t="s">
        <v>22</v>
      </c>
      <c r="B21" s="1">
        <v>0</v>
      </c>
      <c r="C21" s="1">
        <v>1.0136847440446E-2</v>
      </c>
      <c r="D21" s="6" t="s">
        <v>98</v>
      </c>
      <c r="E21" s="1">
        <v>0</v>
      </c>
      <c r="F21" s="1">
        <v>6.0821084642676097E-2</v>
      </c>
      <c r="J21" s="6" t="s">
        <v>41</v>
      </c>
      <c r="K21" s="1">
        <v>0.54102276324498499</v>
      </c>
      <c r="L21" s="1">
        <v>0.47643182970096298</v>
      </c>
      <c r="M21" s="1">
        <f t="shared" si="0"/>
        <v>0.88061327927014776</v>
      </c>
      <c r="N21" s="1">
        <f t="shared" si="1"/>
        <v>-0.18341949522674941</v>
      </c>
    </row>
    <row r="22" spans="1:14" x14ac:dyDescent="0.35">
      <c r="A22" s="6" t="s">
        <v>23</v>
      </c>
      <c r="B22" s="1">
        <v>0</v>
      </c>
      <c r="C22" s="1">
        <v>0</v>
      </c>
      <c r="D22" s="6" t="s">
        <v>99</v>
      </c>
      <c r="E22" s="1">
        <v>0</v>
      </c>
      <c r="F22" s="1">
        <v>1.0136847440446E-2</v>
      </c>
      <c r="J22" s="6" t="s">
        <v>36</v>
      </c>
      <c r="K22" s="1">
        <v>0.59570059570059597</v>
      </c>
      <c r="L22" s="1">
        <v>0.68930562595032896</v>
      </c>
      <c r="M22" s="1">
        <f t="shared" si="0"/>
        <v>1.1571343573018342</v>
      </c>
      <c r="N22" s="1">
        <f t="shared" si="1"/>
        <v>0.2105563885242617</v>
      </c>
    </row>
    <row r="23" spans="1:14" x14ac:dyDescent="0.35">
      <c r="A23" s="6" t="s">
        <v>24</v>
      </c>
      <c r="B23" s="1">
        <v>0</v>
      </c>
      <c r="C23" s="1">
        <v>0</v>
      </c>
      <c r="D23" s="6" t="s">
        <v>102</v>
      </c>
      <c r="E23" s="1">
        <v>0</v>
      </c>
      <c r="F23" s="1">
        <v>4.0547389761784097E-2</v>
      </c>
      <c r="J23" s="6" t="s">
        <v>83</v>
      </c>
      <c r="K23" s="1">
        <v>5.7555613111168703E-3</v>
      </c>
      <c r="L23" s="1">
        <v>1.0136847440446E-2</v>
      </c>
      <c r="M23" s="1">
        <f t="shared" si="0"/>
        <v>1.7612265585402891</v>
      </c>
      <c r="N23" s="1">
        <f t="shared" si="1"/>
        <v>0.81658050477324529</v>
      </c>
    </row>
    <row r="24" spans="1:14" x14ac:dyDescent="0.35">
      <c r="A24" s="6" t="s">
        <v>25</v>
      </c>
      <c r="B24" s="1">
        <v>2.87778065555843E-2</v>
      </c>
      <c r="C24" s="1">
        <v>0.62848454130765297</v>
      </c>
      <c r="J24" s="6" t="s">
        <v>97</v>
      </c>
      <c r="K24" s="1">
        <v>1.1511122622233701E-2</v>
      </c>
      <c r="L24" s="1">
        <v>2.0273694880892E-2</v>
      </c>
      <c r="M24" s="1">
        <f t="shared" si="0"/>
        <v>1.7612265585402953</v>
      </c>
      <c r="N24" s="1">
        <f t="shared" si="1"/>
        <v>0.8165805047732505</v>
      </c>
    </row>
    <row r="25" spans="1:14" x14ac:dyDescent="0.35">
      <c r="A25" s="6" t="s">
        <v>26</v>
      </c>
      <c r="B25" s="1">
        <v>0</v>
      </c>
      <c r="C25" s="1">
        <v>3.0410542321338101E-2</v>
      </c>
      <c r="J25" s="6" t="s">
        <v>90</v>
      </c>
      <c r="K25" s="1">
        <v>1.43889032777922E-2</v>
      </c>
      <c r="L25" s="1">
        <v>3.0410542321338101E-2</v>
      </c>
      <c r="M25" s="1">
        <f t="shared" si="0"/>
        <v>2.1134718702483504</v>
      </c>
      <c r="N25" s="1">
        <f t="shared" si="1"/>
        <v>1.0796149106070414</v>
      </c>
    </row>
    <row r="26" spans="1:14" x14ac:dyDescent="0.35">
      <c r="A26" s="6" t="s">
        <v>27</v>
      </c>
      <c r="B26" s="1">
        <v>1.0129787907565699</v>
      </c>
      <c r="C26" s="1">
        <v>35.164723770907202</v>
      </c>
      <c r="J26" s="6" t="s">
        <v>106</v>
      </c>
      <c r="K26" s="1">
        <v>1.5827793605571401</v>
      </c>
      <c r="L26" s="1">
        <v>4.3385707045109001</v>
      </c>
      <c r="M26" s="1">
        <f t="shared" si="0"/>
        <v>2.7411089711099836</v>
      </c>
      <c r="N26" s="1">
        <f t="shared" si="1"/>
        <v>1.4547596827623737</v>
      </c>
    </row>
    <row r="27" spans="1:14" x14ac:dyDescent="0.35">
      <c r="A27" s="6" t="s">
        <v>28</v>
      </c>
      <c r="B27" s="1">
        <v>0</v>
      </c>
      <c r="C27" s="1">
        <v>4.0547389761784097E-2</v>
      </c>
      <c r="J27" s="6" t="s">
        <v>50</v>
      </c>
      <c r="K27" s="1">
        <v>5.7555613111168698E-2</v>
      </c>
      <c r="L27" s="1">
        <v>0.17232640648758199</v>
      </c>
      <c r="M27" s="1">
        <f t="shared" si="0"/>
        <v>2.9940851495184915</v>
      </c>
      <c r="N27" s="1">
        <f t="shared" si="1"/>
        <v>1.5821152511362226</v>
      </c>
    </row>
    <row r="28" spans="1:14" x14ac:dyDescent="0.35">
      <c r="A28" s="6" t="s">
        <v>29</v>
      </c>
      <c r="B28" s="1">
        <v>2.8777806555584299E-3</v>
      </c>
      <c r="C28" s="1">
        <v>0</v>
      </c>
      <c r="J28" s="6" t="s">
        <v>39</v>
      </c>
      <c r="K28" s="1">
        <v>2.8777806555584299E-3</v>
      </c>
      <c r="L28" s="1">
        <v>1.0136847440446E-2</v>
      </c>
      <c r="M28" s="1">
        <f t="shared" si="0"/>
        <v>3.5224531170805848</v>
      </c>
      <c r="N28" s="1">
        <f t="shared" si="1"/>
        <v>1.816580504773248</v>
      </c>
    </row>
    <row r="29" spans="1:14" x14ac:dyDescent="0.35">
      <c r="A29" s="6" t="s">
        <v>30</v>
      </c>
      <c r="B29" s="1">
        <v>0</v>
      </c>
      <c r="C29" s="1">
        <v>0</v>
      </c>
      <c r="J29" s="6" t="s">
        <v>109</v>
      </c>
      <c r="K29" s="1">
        <v>2.5900025900025901E-2</v>
      </c>
      <c r="L29" s="1">
        <v>0.121642169285352</v>
      </c>
      <c r="M29" s="1">
        <f t="shared" si="0"/>
        <v>4.6966041561074405</v>
      </c>
      <c r="N29" s="1">
        <f t="shared" si="1"/>
        <v>2.2316180040520899</v>
      </c>
    </row>
    <row r="30" spans="1:14" x14ac:dyDescent="0.35">
      <c r="A30" s="6" t="s">
        <v>31</v>
      </c>
      <c r="B30" s="1">
        <v>0</v>
      </c>
      <c r="C30" s="1">
        <v>0</v>
      </c>
      <c r="J30" s="6" t="s">
        <v>108</v>
      </c>
      <c r="K30" s="1">
        <v>5.7555613111168703E-3</v>
      </c>
      <c r="L30" s="1">
        <v>3.0410542321338101E-2</v>
      </c>
      <c r="M30" s="1">
        <f t="shared" si="0"/>
        <v>5.2836796756208848</v>
      </c>
      <c r="N30" s="1">
        <f t="shared" si="1"/>
        <v>2.4015430054944065</v>
      </c>
    </row>
    <row r="31" spans="1:14" x14ac:dyDescent="0.35">
      <c r="A31" s="6" t="s">
        <v>32</v>
      </c>
      <c r="B31" s="1">
        <v>0</v>
      </c>
      <c r="C31" s="1">
        <v>2.0273694880892E-2</v>
      </c>
      <c r="J31" s="6" t="s">
        <v>107</v>
      </c>
      <c r="K31" s="1">
        <v>5.7555613111168703E-3</v>
      </c>
      <c r="L31" s="1">
        <v>5.0684237202230101E-2</v>
      </c>
      <c r="M31" s="1">
        <f t="shared" si="0"/>
        <v>8.8061327927014634</v>
      </c>
      <c r="N31" s="1">
        <f t="shared" si="1"/>
        <v>3.1385085996606108</v>
      </c>
    </row>
    <row r="32" spans="1:14" x14ac:dyDescent="0.35">
      <c r="A32" s="6" t="s">
        <v>33</v>
      </c>
      <c r="B32" s="1">
        <v>0.17554461998906401</v>
      </c>
      <c r="C32" s="1">
        <v>1.0136847440446E-2</v>
      </c>
      <c r="J32" s="6" t="s">
        <v>96</v>
      </c>
      <c r="K32" s="1">
        <v>4.89222711444934E-2</v>
      </c>
      <c r="L32" s="1">
        <v>0.44602128737962499</v>
      </c>
      <c r="M32" s="1">
        <f t="shared" si="0"/>
        <v>9.1169374795026936</v>
      </c>
      <c r="N32" s="1">
        <f t="shared" si="1"/>
        <v>3.1885492821602064</v>
      </c>
    </row>
    <row r="33" spans="1:14" x14ac:dyDescent="0.35">
      <c r="A33" s="6" t="s">
        <v>34</v>
      </c>
      <c r="B33" s="1">
        <v>4.0317706984373602</v>
      </c>
      <c r="C33" s="1">
        <v>0.47643182970096298</v>
      </c>
      <c r="J33" s="6" t="s">
        <v>95</v>
      </c>
      <c r="K33" s="1">
        <v>2.8777806555584299E-3</v>
      </c>
      <c r="L33" s="1">
        <v>3.0410542321338101E-2</v>
      </c>
      <c r="M33" s="1">
        <f t="shared" si="0"/>
        <v>10.567359351241789</v>
      </c>
      <c r="N33" s="1">
        <f t="shared" si="1"/>
        <v>3.4015430054944087</v>
      </c>
    </row>
    <row r="34" spans="1:14" x14ac:dyDescent="0.35">
      <c r="A34" s="6" t="s">
        <v>35</v>
      </c>
      <c r="B34" s="1">
        <v>2.5900025900025901E-2</v>
      </c>
      <c r="C34" s="1">
        <v>1.0136847440446E-2</v>
      </c>
      <c r="J34" s="6" t="s">
        <v>62</v>
      </c>
      <c r="K34" s="1">
        <v>4.60444904889349E-2</v>
      </c>
      <c r="L34" s="1">
        <v>0.54738976178408505</v>
      </c>
      <c r="M34" s="1">
        <f t="shared" si="0"/>
        <v>11.88827927014699</v>
      </c>
      <c r="N34" s="1">
        <f t="shared" si="1"/>
        <v>3.5714680069367186</v>
      </c>
    </row>
    <row r="35" spans="1:14" x14ac:dyDescent="0.35">
      <c r="A35" s="6" t="s">
        <v>36</v>
      </c>
      <c r="B35" s="1">
        <v>0.59570059570059597</v>
      </c>
      <c r="C35" s="1">
        <v>0.68930562595032896</v>
      </c>
      <c r="J35" s="6" t="s">
        <v>110</v>
      </c>
      <c r="K35" s="1">
        <v>3.4533367866701199E-2</v>
      </c>
      <c r="L35" s="1">
        <v>0.66903193106943704</v>
      </c>
      <c r="M35" s="1">
        <f t="shared" si="0"/>
        <v>19.373492143943224</v>
      </c>
      <c r="N35" s="1">
        <f t="shared" si="1"/>
        <v>4.2760121234105455</v>
      </c>
    </row>
    <row r="36" spans="1:14" x14ac:dyDescent="0.35">
      <c r="A36" s="6" t="s">
        <v>37</v>
      </c>
      <c r="B36" s="1">
        <v>0</v>
      </c>
      <c r="C36" s="1">
        <v>3.0410542321338101E-2</v>
      </c>
      <c r="J36" s="6" t="s">
        <v>25</v>
      </c>
      <c r="K36" s="1">
        <v>2.87778065555843E-2</v>
      </c>
      <c r="L36" s="1">
        <v>0.62848454130765297</v>
      </c>
      <c r="M36" s="1">
        <f t="shared" si="0"/>
        <v>21.83920932589966</v>
      </c>
      <c r="N36" s="1">
        <f t="shared" si="1"/>
        <v>4.4488487202727631</v>
      </c>
    </row>
    <row r="37" spans="1:14" x14ac:dyDescent="0.35">
      <c r="A37" s="6" t="s">
        <v>38</v>
      </c>
      <c r="B37" s="1">
        <v>5.7555613111168703E-3</v>
      </c>
      <c r="C37" s="1">
        <v>0</v>
      </c>
      <c r="J37" s="6" t="s">
        <v>105</v>
      </c>
      <c r="K37" s="1">
        <v>5.7555613111168698E-2</v>
      </c>
      <c r="L37" s="1">
        <v>1.3279270146984301</v>
      </c>
      <c r="M37" s="1">
        <f t="shared" si="0"/>
        <v>23.072067916877863</v>
      </c>
      <c r="N37" s="1">
        <f t="shared" si="1"/>
        <v>4.5280754114233384</v>
      </c>
    </row>
    <row r="38" spans="1:14" x14ac:dyDescent="0.35">
      <c r="A38" s="6" t="s">
        <v>39</v>
      </c>
      <c r="B38" s="1">
        <v>2.8777806555584299E-3</v>
      </c>
      <c r="C38" s="1">
        <v>1.0136847440446E-2</v>
      </c>
      <c r="J38" s="6" t="s">
        <v>27</v>
      </c>
      <c r="K38" s="1">
        <v>1.0129787907565699</v>
      </c>
      <c r="L38" s="1">
        <v>35.164723770907202</v>
      </c>
      <c r="M38" s="1">
        <f t="shared" si="0"/>
        <v>34.714175747592407</v>
      </c>
      <c r="N38" s="1">
        <f t="shared" si="1"/>
        <v>5.1174530114223309</v>
      </c>
    </row>
    <row r="39" spans="1:14" x14ac:dyDescent="0.35">
      <c r="A39" s="6" t="s">
        <v>40</v>
      </c>
      <c r="B39" s="1">
        <v>0</v>
      </c>
      <c r="C39" s="1">
        <v>2.0273694880892E-2</v>
      </c>
    </row>
    <row r="40" spans="1:14" x14ac:dyDescent="0.35">
      <c r="A40" s="6" t="s">
        <v>41</v>
      </c>
      <c r="B40" s="1">
        <v>0.54102276324498499</v>
      </c>
      <c r="C40" s="1">
        <v>0.47643182970096298</v>
      </c>
    </row>
    <row r="41" spans="1:14" x14ac:dyDescent="0.35">
      <c r="A41" s="6" t="s">
        <v>42</v>
      </c>
      <c r="B41" s="1">
        <v>0.29928918817807698</v>
      </c>
      <c r="C41" s="1">
        <v>8.1094779523568195E-2</v>
      </c>
    </row>
    <row r="42" spans="1:14" x14ac:dyDescent="0.35">
      <c r="A42" s="6" t="s">
        <v>43</v>
      </c>
      <c r="B42" s="1">
        <v>4.0288929177818102E-2</v>
      </c>
      <c r="C42" s="1">
        <v>0</v>
      </c>
    </row>
    <row r="43" spans="1:14" x14ac:dyDescent="0.35">
      <c r="A43" s="6" t="s">
        <v>44</v>
      </c>
      <c r="B43" s="1">
        <v>0</v>
      </c>
      <c r="C43" s="1">
        <v>0</v>
      </c>
    </row>
    <row r="44" spans="1:14" x14ac:dyDescent="0.35">
      <c r="A44" s="6" t="s">
        <v>45</v>
      </c>
      <c r="B44" s="1">
        <v>0</v>
      </c>
      <c r="C44" s="1">
        <v>0</v>
      </c>
    </row>
    <row r="45" spans="1:14" x14ac:dyDescent="0.35">
      <c r="A45" s="6" t="s">
        <v>46</v>
      </c>
      <c r="B45" s="1">
        <v>0</v>
      </c>
      <c r="C45" s="1">
        <v>0</v>
      </c>
    </row>
    <row r="46" spans="1:14" x14ac:dyDescent="0.35">
      <c r="A46" s="6" t="s">
        <v>47</v>
      </c>
      <c r="B46" s="1">
        <v>0</v>
      </c>
      <c r="C46" s="1">
        <v>2.0273694880892E-2</v>
      </c>
    </row>
    <row r="47" spans="1:14" x14ac:dyDescent="0.35">
      <c r="A47" s="6" t="s">
        <v>48</v>
      </c>
      <c r="B47" s="1">
        <v>2.8777806555584299E-3</v>
      </c>
      <c r="C47" s="1">
        <v>0</v>
      </c>
    </row>
    <row r="48" spans="1:14" x14ac:dyDescent="0.35">
      <c r="A48" s="6" t="s">
        <v>49</v>
      </c>
      <c r="B48" s="1">
        <v>0.10360010360010399</v>
      </c>
      <c r="C48" s="1">
        <v>0</v>
      </c>
    </row>
    <row r="49" spans="1:3" x14ac:dyDescent="0.35">
      <c r="A49" s="6" t="s">
        <v>50</v>
      </c>
      <c r="B49" s="1">
        <v>5.7555613111168698E-2</v>
      </c>
      <c r="C49" s="1">
        <v>0.17232640648758199</v>
      </c>
    </row>
    <row r="50" spans="1:3" x14ac:dyDescent="0.35">
      <c r="A50" s="6" t="s">
        <v>51</v>
      </c>
      <c r="B50" s="1">
        <v>1.1511122622233701E-2</v>
      </c>
      <c r="C50" s="1">
        <v>1.0136847440446E-2</v>
      </c>
    </row>
    <row r="51" spans="1:3" x14ac:dyDescent="0.35">
      <c r="A51" s="6" t="s">
        <v>52</v>
      </c>
      <c r="B51" s="1">
        <v>0</v>
      </c>
      <c r="C51" s="1">
        <v>0</v>
      </c>
    </row>
    <row r="52" spans="1:3" x14ac:dyDescent="0.35">
      <c r="A52" s="6" t="s">
        <v>53</v>
      </c>
      <c r="B52" s="1">
        <v>0.84894529338973801</v>
      </c>
      <c r="C52" s="1">
        <v>2.0273694880892E-2</v>
      </c>
    </row>
    <row r="53" spans="1:3" x14ac:dyDescent="0.35">
      <c r="A53" s="6" t="s">
        <v>54</v>
      </c>
      <c r="B53" s="1">
        <v>0</v>
      </c>
      <c r="C53" s="1">
        <v>0</v>
      </c>
    </row>
    <row r="54" spans="1:3" x14ac:dyDescent="0.35">
      <c r="A54" s="6" t="s">
        <v>55</v>
      </c>
      <c r="B54" s="1">
        <v>1.9511352844686201</v>
      </c>
      <c r="C54" s="1">
        <v>0.93258996452103404</v>
      </c>
    </row>
    <row r="55" spans="1:3" x14ac:dyDescent="0.35">
      <c r="A55" s="6" t="s">
        <v>56</v>
      </c>
      <c r="B55" s="1">
        <v>0</v>
      </c>
      <c r="C55" s="1">
        <v>0</v>
      </c>
    </row>
    <row r="56" spans="1:3" x14ac:dyDescent="0.35">
      <c r="A56" s="6" t="s">
        <v>57</v>
      </c>
      <c r="B56" s="1">
        <v>0</v>
      </c>
      <c r="C56" s="1">
        <v>0</v>
      </c>
    </row>
    <row r="57" spans="1:3" x14ac:dyDescent="0.35">
      <c r="A57" s="6" t="s">
        <v>58</v>
      </c>
      <c r="B57" s="1">
        <v>0.74534518978963404</v>
      </c>
      <c r="C57" s="1">
        <v>0.40547389761784097</v>
      </c>
    </row>
    <row r="58" spans="1:3" x14ac:dyDescent="0.35">
      <c r="A58" s="6" t="s">
        <v>59</v>
      </c>
      <c r="B58" s="1">
        <v>0</v>
      </c>
      <c r="C58" s="1">
        <v>1.0136847440446E-2</v>
      </c>
    </row>
    <row r="59" spans="1:3" x14ac:dyDescent="0.35">
      <c r="A59" s="6" t="s">
        <v>60</v>
      </c>
      <c r="B59" s="1">
        <v>0</v>
      </c>
      <c r="C59" s="1">
        <v>0</v>
      </c>
    </row>
    <row r="60" spans="1:3" x14ac:dyDescent="0.35">
      <c r="A60" s="6" t="s">
        <v>61</v>
      </c>
      <c r="B60" s="1">
        <v>0</v>
      </c>
      <c r="C60" s="1">
        <v>1.0136847440446E-2</v>
      </c>
    </row>
    <row r="61" spans="1:3" x14ac:dyDescent="0.35">
      <c r="A61" s="6" t="s">
        <v>62</v>
      </c>
      <c r="B61" s="1">
        <v>4.60444904889349E-2</v>
      </c>
      <c r="C61" s="1">
        <v>0.54738976178408505</v>
      </c>
    </row>
    <row r="62" spans="1:3" x14ac:dyDescent="0.35">
      <c r="A62" s="6" t="s">
        <v>63</v>
      </c>
      <c r="B62" s="1">
        <v>6.6188955077844003E-2</v>
      </c>
      <c r="C62" s="1">
        <v>0</v>
      </c>
    </row>
    <row r="63" spans="1:3" x14ac:dyDescent="0.35">
      <c r="A63" s="6" t="s">
        <v>64</v>
      </c>
      <c r="B63" s="1">
        <v>0</v>
      </c>
      <c r="C63" s="1">
        <v>0</v>
      </c>
    </row>
    <row r="64" spans="1:3" x14ac:dyDescent="0.35">
      <c r="A64" s="6" t="s">
        <v>65</v>
      </c>
      <c r="B64" s="1">
        <v>0.100722322944545</v>
      </c>
      <c r="C64" s="1">
        <v>2.0273694880892E-2</v>
      </c>
    </row>
    <row r="65" spans="1:3" x14ac:dyDescent="0.35">
      <c r="A65" s="6" t="s">
        <v>66</v>
      </c>
      <c r="B65" s="1">
        <v>0.33957811735589499</v>
      </c>
      <c r="C65" s="1">
        <v>0</v>
      </c>
    </row>
    <row r="66" spans="1:3" x14ac:dyDescent="0.35">
      <c r="A66" s="6" t="s">
        <v>67</v>
      </c>
      <c r="B66" s="1">
        <v>9.2088980977869897E-2</v>
      </c>
      <c r="C66" s="1">
        <v>1.0136847440446E-2</v>
      </c>
    </row>
    <row r="67" spans="1:3" x14ac:dyDescent="0.35">
      <c r="A67" s="6" t="s">
        <v>68</v>
      </c>
      <c r="B67" s="1">
        <v>0</v>
      </c>
      <c r="C67" s="1">
        <v>0</v>
      </c>
    </row>
    <row r="68" spans="1:3" x14ac:dyDescent="0.35">
      <c r="A68" s="6" t="s">
        <v>69</v>
      </c>
      <c r="B68" s="1">
        <v>0</v>
      </c>
      <c r="C68" s="1">
        <v>1.0136847440446E-2</v>
      </c>
    </row>
    <row r="69" spans="1:3" x14ac:dyDescent="0.35">
      <c r="A69" s="6" t="s">
        <v>70</v>
      </c>
      <c r="B69" s="1">
        <v>0</v>
      </c>
      <c r="C69" s="1">
        <v>0</v>
      </c>
    </row>
    <row r="70" spans="1:3" x14ac:dyDescent="0.35">
      <c r="A70" s="6" t="s">
        <v>71</v>
      </c>
      <c r="B70" s="1">
        <v>0</v>
      </c>
      <c r="C70" s="1">
        <v>0</v>
      </c>
    </row>
    <row r="71" spans="1:3" x14ac:dyDescent="0.35">
      <c r="A71" s="6" t="s">
        <v>72</v>
      </c>
      <c r="B71" s="1">
        <v>0</v>
      </c>
      <c r="C71" s="1">
        <v>0</v>
      </c>
    </row>
    <row r="72" spans="1:3" x14ac:dyDescent="0.35">
      <c r="A72" s="6" t="s">
        <v>73</v>
      </c>
      <c r="B72" s="1">
        <v>0</v>
      </c>
      <c r="C72" s="1">
        <v>0</v>
      </c>
    </row>
    <row r="73" spans="1:3" x14ac:dyDescent="0.35">
      <c r="A73" s="6" t="s">
        <v>74</v>
      </c>
      <c r="B73" s="1">
        <v>3.1655587211142797E-2</v>
      </c>
      <c r="C73" s="1">
        <v>2.0273694880892E-2</v>
      </c>
    </row>
    <row r="74" spans="1:3" x14ac:dyDescent="0.35">
      <c r="A74" s="6" t="s">
        <v>75</v>
      </c>
      <c r="B74" s="1">
        <v>0</v>
      </c>
      <c r="C74" s="1">
        <v>0</v>
      </c>
    </row>
    <row r="75" spans="1:3" x14ac:dyDescent="0.35">
      <c r="A75" s="6" t="s">
        <v>76</v>
      </c>
      <c r="B75" s="1">
        <v>0</v>
      </c>
      <c r="C75" s="1">
        <v>0</v>
      </c>
    </row>
    <row r="76" spans="1:3" x14ac:dyDescent="0.35">
      <c r="A76" s="6" t="s">
        <v>77</v>
      </c>
      <c r="B76" s="1">
        <v>0</v>
      </c>
      <c r="C76" s="1">
        <v>1.0136847440446E-2</v>
      </c>
    </row>
    <row r="77" spans="1:3" x14ac:dyDescent="0.35">
      <c r="A77" s="6" t="s">
        <v>78</v>
      </c>
      <c r="B77" s="1">
        <v>0</v>
      </c>
      <c r="C77" s="1">
        <v>0</v>
      </c>
    </row>
    <row r="78" spans="1:3" x14ac:dyDescent="0.35">
      <c r="A78" s="6" t="s">
        <v>79</v>
      </c>
      <c r="B78" s="1">
        <v>0</v>
      </c>
      <c r="C78" s="1">
        <v>0</v>
      </c>
    </row>
    <row r="79" spans="1:3" x14ac:dyDescent="0.35">
      <c r="A79" s="6" t="s">
        <v>80</v>
      </c>
      <c r="B79" s="1">
        <v>0</v>
      </c>
      <c r="C79" s="1">
        <v>0</v>
      </c>
    </row>
    <row r="80" spans="1:3" x14ac:dyDescent="0.35">
      <c r="A80" s="6" t="s">
        <v>81</v>
      </c>
      <c r="B80" s="1">
        <v>0</v>
      </c>
      <c r="C80" s="1">
        <v>2.0273694880892E-2</v>
      </c>
    </row>
    <row r="81" spans="1:3" x14ac:dyDescent="0.35">
      <c r="A81" s="6" t="s">
        <v>82</v>
      </c>
      <c r="B81" s="1">
        <v>0</v>
      </c>
      <c r="C81" s="1">
        <v>0</v>
      </c>
    </row>
    <row r="82" spans="1:3" x14ac:dyDescent="0.35">
      <c r="A82" s="6" t="s">
        <v>83</v>
      </c>
      <c r="B82" s="1">
        <v>5.7555613111168703E-3</v>
      </c>
      <c r="C82" s="1">
        <v>1.0136847440446E-2</v>
      </c>
    </row>
    <row r="83" spans="1:3" x14ac:dyDescent="0.35">
      <c r="A83" s="6" t="s">
        <v>84</v>
      </c>
      <c r="B83" s="1">
        <v>0</v>
      </c>
      <c r="C83" s="1">
        <v>1.0136847440446E-2</v>
      </c>
    </row>
    <row r="84" spans="1:3" x14ac:dyDescent="0.35">
      <c r="A84" s="6" t="s">
        <v>85</v>
      </c>
      <c r="B84" s="1">
        <v>0</v>
      </c>
      <c r="C84" s="1">
        <v>7.0957932083122094E-2</v>
      </c>
    </row>
    <row r="85" spans="1:3" x14ac:dyDescent="0.35">
      <c r="A85" s="6" t="s">
        <v>86</v>
      </c>
      <c r="B85" s="1">
        <v>0</v>
      </c>
      <c r="C85" s="1">
        <v>0</v>
      </c>
    </row>
    <row r="86" spans="1:3" x14ac:dyDescent="0.35">
      <c r="A86" s="6" t="s">
        <v>87</v>
      </c>
      <c r="B86" s="1">
        <v>5.7555613111168703E-3</v>
      </c>
      <c r="C86" s="1">
        <v>0</v>
      </c>
    </row>
    <row r="87" spans="1:3" x14ac:dyDescent="0.35">
      <c r="A87" s="6" t="s">
        <v>88</v>
      </c>
      <c r="B87" s="1">
        <v>0</v>
      </c>
      <c r="C87" s="1">
        <v>2.0273694880892E-2</v>
      </c>
    </row>
    <row r="88" spans="1:3" x14ac:dyDescent="0.35">
      <c r="A88" s="6" t="s">
        <v>89</v>
      </c>
      <c r="B88" s="1">
        <v>0</v>
      </c>
      <c r="C88" s="1">
        <v>2.0273694880892E-2</v>
      </c>
    </row>
    <row r="89" spans="1:3" x14ac:dyDescent="0.35">
      <c r="A89" s="6" t="s">
        <v>90</v>
      </c>
      <c r="B89" s="1">
        <v>1.43889032777922E-2</v>
      </c>
      <c r="C89" s="1">
        <v>3.0410542321338101E-2</v>
      </c>
    </row>
    <row r="90" spans="1:3" x14ac:dyDescent="0.35">
      <c r="A90" s="6" t="s">
        <v>91</v>
      </c>
      <c r="B90" s="1">
        <v>0</v>
      </c>
      <c r="C90" s="1">
        <v>0</v>
      </c>
    </row>
    <row r="91" spans="1:3" x14ac:dyDescent="0.35">
      <c r="A91" s="6" t="s">
        <v>92</v>
      </c>
      <c r="B91" s="1">
        <v>2.5900025900025901E-2</v>
      </c>
      <c r="C91" s="1">
        <v>0</v>
      </c>
    </row>
    <row r="92" spans="1:3" x14ac:dyDescent="0.35">
      <c r="A92" s="6" t="s">
        <v>93</v>
      </c>
      <c r="B92" s="1">
        <v>0.22734467178911599</v>
      </c>
      <c r="C92" s="1">
        <v>0.162189559047136</v>
      </c>
    </row>
    <row r="93" spans="1:3" x14ac:dyDescent="0.35">
      <c r="A93" s="6" t="s">
        <v>94</v>
      </c>
      <c r="B93" s="1">
        <v>0</v>
      </c>
      <c r="C93" s="1">
        <v>0</v>
      </c>
    </row>
    <row r="94" spans="1:3" x14ac:dyDescent="0.35">
      <c r="A94" s="6" t="s">
        <v>95</v>
      </c>
      <c r="B94" s="1">
        <v>2.8777806555584299E-3</v>
      </c>
      <c r="C94" s="1">
        <v>3.0410542321338101E-2</v>
      </c>
    </row>
    <row r="95" spans="1:3" x14ac:dyDescent="0.35">
      <c r="A95" s="6" t="s">
        <v>96</v>
      </c>
      <c r="B95" s="1">
        <v>4.89222711444934E-2</v>
      </c>
      <c r="C95" s="1">
        <v>0.44602128737962499</v>
      </c>
    </row>
    <row r="96" spans="1:3" x14ac:dyDescent="0.35">
      <c r="A96" s="6" t="s">
        <v>97</v>
      </c>
      <c r="B96" s="1">
        <v>1.1511122622233701E-2</v>
      </c>
      <c r="C96" s="1">
        <v>2.0273694880892E-2</v>
      </c>
    </row>
    <row r="97" spans="1:3" x14ac:dyDescent="0.35">
      <c r="A97" s="6" t="s">
        <v>98</v>
      </c>
      <c r="B97" s="1">
        <v>0</v>
      </c>
      <c r="C97" s="1">
        <v>6.0821084642676097E-2</v>
      </c>
    </row>
    <row r="98" spans="1:3" x14ac:dyDescent="0.35">
      <c r="A98" s="6" t="s">
        <v>99</v>
      </c>
      <c r="B98" s="1">
        <v>0</v>
      </c>
      <c r="C98" s="1">
        <v>1.0136847440446E-2</v>
      </c>
    </row>
    <row r="99" spans="1:3" x14ac:dyDescent="0.35">
      <c r="A99" s="6" t="s">
        <v>100</v>
      </c>
      <c r="B99" s="1">
        <v>0</v>
      </c>
      <c r="C99" s="1">
        <v>0</v>
      </c>
    </row>
    <row r="100" spans="1:3" x14ac:dyDescent="0.35">
      <c r="A100" s="6" t="s">
        <v>101</v>
      </c>
      <c r="B100" s="1">
        <v>1.45040145040145</v>
      </c>
      <c r="C100" s="1">
        <v>0.192600101368474</v>
      </c>
    </row>
    <row r="101" spans="1:3" x14ac:dyDescent="0.35">
      <c r="A101" s="6" t="s">
        <v>102</v>
      </c>
      <c r="B101" s="1">
        <v>0</v>
      </c>
      <c r="C101" s="1">
        <v>4.0547389761784097E-2</v>
      </c>
    </row>
    <row r="102" spans="1:3" x14ac:dyDescent="0.35">
      <c r="A102" s="6" t="s">
        <v>103</v>
      </c>
      <c r="B102" s="1">
        <v>51.066217732884397</v>
      </c>
      <c r="C102" s="1">
        <v>0.10136847440445999</v>
      </c>
    </row>
    <row r="103" spans="1:3" x14ac:dyDescent="0.35">
      <c r="A103" s="6" t="s">
        <v>104</v>
      </c>
      <c r="B103" s="1">
        <v>0.36260036260036299</v>
      </c>
      <c r="C103" s="1">
        <v>7.0957932083122094E-2</v>
      </c>
    </row>
    <row r="104" spans="1:3" x14ac:dyDescent="0.35">
      <c r="A104" s="6" t="s">
        <v>105</v>
      </c>
      <c r="B104" s="1">
        <v>5.7555613111168698E-2</v>
      </c>
      <c r="C104" s="1">
        <v>1.3279270146984301</v>
      </c>
    </row>
    <row r="105" spans="1:3" x14ac:dyDescent="0.35">
      <c r="A105" s="6" t="s">
        <v>106</v>
      </c>
      <c r="B105" s="1">
        <v>1.5827793605571401</v>
      </c>
      <c r="C105" s="1">
        <v>4.3385707045109001</v>
      </c>
    </row>
    <row r="106" spans="1:3" x14ac:dyDescent="0.35">
      <c r="A106" s="6" t="s">
        <v>107</v>
      </c>
      <c r="B106" s="1">
        <v>5.7555613111168703E-3</v>
      </c>
      <c r="C106" s="1">
        <v>5.0684237202230101E-2</v>
      </c>
    </row>
    <row r="107" spans="1:3" x14ac:dyDescent="0.35">
      <c r="A107" s="6" t="s">
        <v>108</v>
      </c>
      <c r="B107" s="1">
        <v>5.7555613111168703E-3</v>
      </c>
      <c r="C107" s="1">
        <v>3.0410542321338101E-2</v>
      </c>
    </row>
    <row r="108" spans="1:3" x14ac:dyDescent="0.35">
      <c r="A108" s="6" t="s">
        <v>109</v>
      </c>
      <c r="B108" s="1">
        <v>2.5900025900025901E-2</v>
      </c>
      <c r="C108" s="1">
        <v>0.121642169285352</v>
      </c>
    </row>
    <row r="109" spans="1:3" x14ac:dyDescent="0.35">
      <c r="A109" s="6" t="s">
        <v>110</v>
      </c>
      <c r="B109" s="1">
        <v>3.4533367866701199E-2</v>
      </c>
      <c r="C109" s="1">
        <v>0.66903193106943704</v>
      </c>
    </row>
  </sheetData>
  <sortState xmlns:xlrd2="http://schemas.microsoft.com/office/spreadsheetml/2017/richdata2" ref="J3:N109">
    <sortCondition ref="N2"/>
  </sortState>
  <mergeCells count="4">
    <mergeCell ref="A1:C1"/>
    <mergeCell ref="D1:F1"/>
    <mergeCell ref="G1:I1"/>
    <mergeCell ref="J1:N1"/>
  </mergeCells>
  <conditionalFormatting sqref="A2:A1048576">
    <cfRule type="duplicateValues" dxfId="11" priority="6"/>
  </conditionalFormatting>
  <conditionalFormatting sqref="G3:G54 D2:D23 D76:D1048576">
    <cfRule type="duplicateValues" dxfId="10" priority="5"/>
  </conditionalFormatting>
  <conditionalFormatting sqref="G2">
    <cfRule type="duplicateValues" dxfId="9" priority="4"/>
  </conditionalFormatting>
  <conditionalFormatting sqref="J3:J38">
    <cfRule type="duplicateValues" dxfId="8" priority="3"/>
  </conditionalFormatting>
  <conditionalFormatting sqref="J2">
    <cfRule type="duplicateValues" dxfId="7" priority="2"/>
  </conditionalFormatting>
  <conditionalFormatting sqref="A1">
    <cfRule type="duplicateValues" dxfId="6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Q109"/>
  <sheetViews>
    <sheetView topLeftCell="D1" workbookViewId="0">
      <selection activeCell="D14" sqref="D14"/>
    </sheetView>
  </sheetViews>
  <sheetFormatPr defaultRowHeight="14.5" x14ac:dyDescent="0.35"/>
  <cols>
    <col min="1" max="1" width="18.54296875" customWidth="1"/>
    <col min="4" max="4" width="17.1796875" customWidth="1"/>
    <col min="7" max="7" width="16.7265625" customWidth="1"/>
    <col min="10" max="10" width="17.26953125" customWidth="1"/>
    <col min="13" max="13" width="13.26953125" customWidth="1"/>
    <col min="14" max="14" width="16.54296875" customWidth="1"/>
  </cols>
  <sheetData>
    <row r="1" spans="1:17" ht="16.5" customHeight="1" x14ac:dyDescent="0.35">
      <c r="A1" s="8" t="s">
        <v>119</v>
      </c>
      <c r="B1" s="8"/>
      <c r="C1" s="8"/>
      <c r="D1" s="8" t="s">
        <v>121</v>
      </c>
      <c r="E1" s="8"/>
      <c r="F1" s="8"/>
      <c r="G1" s="8" t="s">
        <v>118</v>
      </c>
      <c r="H1" s="8"/>
      <c r="I1" s="8"/>
      <c r="J1" s="8" t="s">
        <v>120</v>
      </c>
      <c r="K1" s="8"/>
      <c r="L1" s="8"/>
      <c r="M1" s="8"/>
      <c r="N1" s="8"/>
    </row>
    <row r="2" spans="1:17" ht="20.25" customHeight="1" x14ac:dyDescent="0.35">
      <c r="A2" s="4" t="s">
        <v>0</v>
      </c>
      <c r="B2" s="4" t="s">
        <v>3</v>
      </c>
      <c r="C2" s="4" t="s">
        <v>1</v>
      </c>
      <c r="D2" s="4" t="s">
        <v>0</v>
      </c>
      <c r="E2" s="4" t="s">
        <v>3</v>
      </c>
      <c r="F2" s="4" t="s">
        <v>1</v>
      </c>
      <c r="G2" s="4" t="s">
        <v>0</v>
      </c>
      <c r="H2" s="4" t="s">
        <v>3</v>
      </c>
      <c r="I2" s="4" t="s">
        <v>1</v>
      </c>
      <c r="J2" s="4" t="s">
        <v>0</v>
      </c>
      <c r="K2" s="4" t="s">
        <v>3</v>
      </c>
      <c r="L2" s="4" t="s">
        <v>1</v>
      </c>
      <c r="M2" s="4" t="s">
        <v>111</v>
      </c>
      <c r="N2" s="4" t="s">
        <v>112</v>
      </c>
    </row>
    <row r="3" spans="1:17" x14ac:dyDescent="0.35">
      <c r="A3" s="6" t="s">
        <v>4</v>
      </c>
      <c r="B3" s="1">
        <v>1.3883104262113E-2</v>
      </c>
      <c r="C3" s="1">
        <v>0</v>
      </c>
      <c r="D3" s="6" t="s">
        <v>22</v>
      </c>
      <c r="E3" s="1">
        <v>0</v>
      </c>
      <c r="F3" s="2">
        <v>1.0136847440446E-2</v>
      </c>
      <c r="G3" s="6" t="s">
        <v>5</v>
      </c>
      <c r="H3" s="1">
        <v>6.9415521310565E-3</v>
      </c>
      <c r="I3" s="2">
        <v>0</v>
      </c>
      <c r="J3" s="7" t="s">
        <v>35</v>
      </c>
      <c r="K3" s="3">
        <v>0.45120088851867302</v>
      </c>
      <c r="L3" s="3">
        <v>1.0136847440446E-2</v>
      </c>
      <c r="M3" s="3">
        <f t="shared" ref="M3:M34" si="0">L3/K3</f>
        <v>2.246637295801E-2</v>
      </c>
      <c r="N3" s="3">
        <f t="shared" ref="N3:N34" si="1">LOG(M3,2)</f>
        <v>-5.4760889596878073</v>
      </c>
    </row>
    <row r="4" spans="1:17" x14ac:dyDescent="0.35">
      <c r="A4" s="6" t="s">
        <v>5</v>
      </c>
      <c r="B4" s="1">
        <v>6.9415521310565E-3</v>
      </c>
      <c r="C4" s="1">
        <v>0</v>
      </c>
      <c r="D4" s="6" t="s">
        <v>39</v>
      </c>
      <c r="E4" s="1">
        <v>0</v>
      </c>
      <c r="F4" s="2">
        <v>1.0136847440446E-2</v>
      </c>
      <c r="G4" s="6" t="s">
        <v>10</v>
      </c>
      <c r="H4" s="1">
        <v>6.9415521310565E-3</v>
      </c>
      <c r="I4" s="2">
        <v>0</v>
      </c>
      <c r="J4" s="6" t="s">
        <v>34</v>
      </c>
      <c r="K4" s="1">
        <v>4.8104956268221599</v>
      </c>
      <c r="L4" s="1">
        <v>0.47643182970096298</v>
      </c>
      <c r="M4" s="1">
        <f t="shared" si="0"/>
        <v>9.904007126510922E-2</v>
      </c>
      <c r="N4" s="1">
        <f t="shared" si="1"/>
        <v>-3.3358438371189258</v>
      </c>
      <c r="P4" s="1" t="s">
        <v>113</v>
      </c>
      <c r="Q4" s="1">
        <v>-0.32090660675226879</v>
      </c>
    </row>
    <row r="5" spans="1:17" x14ac:dyDescent="0.35">
      <c r="A5" s="6" t="s">
        <v>6</v>
      </c>
      <c r="B5" s="1">
        <v>0</v>
      </c>
      <c r="C5" s="1">
        <v>0</v>
      </c>
      <c r="D5" s="6" t="s">
        <v>81</v>
      </c>
      <c r="E5" s="1">
        <v>0</v>
      </c>
      <c r="F5" s="2">
        <v>2.0273694880892E-2</v>
      </c>
      <c r="G5" s="6" t="s">
        <v>31</v>
      </c>
      <c r="H5" s="1">
        <v>6.9415521310565E-3</v>
      </c>
      <c r="I5" s="2">
        <v>0</v>
      </c>
      <c r="J5" s="6" t="s">
        <v>58</v>
      </c>
      <c r="K5" s="1">
        <v>3.3805358878245202</v>
      </c>
      <c r="L5" s="1">
        <v>0.40547389761784097</v>
      </c>
      <c r="M5" s="1">
        <f t="shared" si="0"/>
        <v>0.11994367492982777</v>
      </c>
      <c r="N5" s="1">
        <f t="shared" si="1"/>
        <v>-3.0595710138543288</v>
      </c>
      <c r="P5" s="1" t="s">
        <v>114</v>
      </c>
      <c r="Q5" s="1">
        <v>1.6145640415685469</v>
      </c>
    </row>
    <row r="6" spans="1:17" x14ac:dyDescent="0.35">
      <c r="A6" s="6" t="s">
        <v>7</v>
      </c>
      <c r="B6" s="1">
        <v>0</v>
      </c>
      <c r="C6" s="1">
        <v>0</v>
      </c>
      <c r="D6" s="6" t="s">
        <v>83</v>
      </c>
      <c r="E6" s="1">
        <v>0</v>
      </c>
      <c r="F6" s="2">
        <v>1.0136847440446E-2</v>
      </c>
      <c r="G6" s="6" t="s">
        <v>54</v>
      </c>
      <c r="H6" s="1">
        <v>6.9415521310565E-3</v>
      </c>
      <c r="I6" s="2">
        <v>0</v>
      </c>
      <c r="J6" s="6" t="s">
        <v>26</v>
      </c>
      <c r="K6" s="1">
        <v>0.173538803276413</v>
      </c>
      <c r="L6" s="1">
        <v>3.0410542321338101E-2</v>
      </c>
      <c r="M6" s="1">
        <f t="shared" si="0"/>
        <v>0.17523770907247826</v>
      </c>
      <c r="N6" s="1">
        <f t="shared" si="1"/>
        <v>-2.5126148357129185</v>
      </c>
      <c r="P6" s="1" t="s">
        <v>115</v>
      </c>
      <c r="Q6" s="1">
        <f>Q4+2*Q5</f>
        <v>2.9082214763848251</v>
      </c>
    </row>
    <row r="7" spans="1:17" x14ac:dyDescent="0.35">
      <c r="A7" s="6" t="s">
        <v>8</v>
      </c>
      <c r="B7" s="1">
        <v>0</v>
      </c>
      <c r="C7" s="1">
        <v>0</v>
      </c>
      <c r="D7" s="6" t="s">
        <v>84</v>
      </c>
      <c r="E7" s="1">
        <v>0</v>
      </c>
      <c r="F7" s="2">
        <v>1.0136847440446E-2</v>
      </c>
      <c r="G7" s="6" t="s">
        <v>56</v>
      </c>
      <c r="H7" s="1">
        <v>6.9415521310565E-3</v>
      </c>
      <c r="I7" s="2">
        <v>0</v>
      </c>
      <c r="J7" s="6" t="s">
        <v>51</v>
      </c>
      <c r="K7" s="1">
        <v>5.5532417048452E-2</v>
      </c>
      <c r="L7" s="1">
        <v>1.0136847440446E-2</v>
      </c>
      <c r="M7" s="1">
        <f t="shared" si="0"/>
        <v>0.18253928028383146</v>
      </c>
      <c r="N7" s="1">
        <f t="shared" si="1"/>
        <v>-2.4537211466593507</v>
      </c>
      <c r="P7" s="1" t="s">
        <v>116</v>
      </c>
      <c r="Q7" s="1">
        <f>Q4-2*Q5</f>
        <v>-3.5500346898893627</v>
      </c>
    </row>
    <row r="8" spans="1:17" x14ac:dyDescent="0.35">
      <c r="A8" s="6" t="s">
        <v>9</v>
      </c>
      <c r="B8" s="1">
        <v>4.1649312786339002E-2</v>
      </c>
      <c r="C8" s="1">
        <v>8.1094779523568195E-2</v>
      </c>
      <c r="D8" s="6" t="s">
        <v>89</v>
      </c>
      <c r="E8" s="1">
        <v>0</v>
      </c>
      <c r="F8" s="2">
        <v>2.0273694880892E-2</v>
      </c>
      <c r="G8" s="6" t="s">
        <v>60</v>
      </c>
      <c r="H8" s="1">
        <v>6.9415521310565E-3</v>
      </c>
      <c r="I8" s="2">
        <v>0</v>
      </c>
      <c r="J8" s="6" t="s">
        <v>67</v>
      </c>
      <c r="K8" s="1">
        <v>4.1649312786339002E-2</v>
      </c>
      <c r="L8" s="1">
        <v>1.0136847440446E-2</v>
      </c>
      <c r="M8" s="1">
        <f t="shared" si="0"/>
        <v>0.24338570704510859</v>
      </c>
      <c r="N8" s="1">
        <f t="shared" si="1"/>
        <v>-2.0386836473805068</v>
      </c>
    </row>
    <row r="9" spans="1:17" x14ac:dyDescent="0.35">
      <c r="A9" s="6" t="s">
        <v>10</v>
      </c>
      <c r="B9" s="1">
        <v>6.9415521310565E-3</v>
      </c>
      <c r="C9" s="1">
        <v>0</v>
      </c>
      <c r="D9" s="6" t="s">
        <v>99</v>
      </c>
      <c r="E9" s="1">
        <v>0</v>
      </c>
      <c r="F9" s="2">
        <v>1.0136847440446E-2</v>
      </c>
      <c r="G9" s="6" t="s">
        <v>70</v>
      </c>
      <c r="H9" s="1">
        <v>6.9415521310565E-3</v>
      </c>
      <c r="I9" s="2">
        <v>0</v>
      </c>
      <c r="J9" s="6" t="s">
        <v>55</v>
      </c>
      <c r="K9" s="1">
        <v>3.4638345133972002</v>
      </c>
      <c r="L9" s="1">
        <v>0.93258996452103404</v>
      </c>
      <c r="M9" s="1">
        <f t="shared" si="0"/>
        <v>0.26923629316412823</v>
      </c>
      <c r="N9" s="1">
        <f t="shared" si="1"/>
        <v>-1.893055195939598</v>
      </c>
    </row>
    <row r="10" spans="1:17" x14ac:dyDescent="0.35">
      <c r="A10" s="6" t="s">
        <v>11</v>
      </c>
      <c r="B10" s="1">
        <v>0</v>
      </c>
      <c r="C10" s="1">
        <v>0</v>
      </c>
      <c r="G10" s="6" t="s">
        <v>71</v>
      </c>
      <c r="H10" s="1">
        <v>6.9415521310565E-3</v>
      </c>
      <c r="I10" s="2">
        <v>0</v>
      </c>
      <c r="J10" s="6" t="s">
        <v>103</v>
      </c>
      <c r="K10" s="1">
        <v>0.36096071081493802</v>
      </c>
      <c r="L10" s="1">
        <v>0.10136847440445999</v>
      </c>
      <c r="M10" s="1">
        <f t="shared" si="0"/>
        <v>0.28082966197512527</v>
      </c>
      <c r="N10" s="1">
        <f t="shared" si="1"/>
        <v>-1.8322327699130809</v>
      </c>
    </row>
    <row r="11" spans="1:17" x14ac:dyDescent="0.35">
      <c r="A11" s="6" t="s">
        <v>12</v>
      </c>
      <c r="B11" s="1">
        <v>0</v>
      </c>
      <c r="C11" s="1">
        <v>0</v>
      </c>
      <c r="G11" s="6" t="s">
        <v>72</v>
      </c>
      <c r="H11" s="1">
        <v>6.9415521310565E-3</v>
      </c>
      <c r="I11" s="2">
        <v>0</v>
      </c>
      <c r="J11" s="6" t="s">
        <v>101</v>
      </c>
      <c r="K11" s="1">
        <v>0.62473969179508604</v>
      </c>
      <c r="L11" s="1">
        <v>0.192600101368474</v>
      </c>
      <c r="M11" s="1">
        <f t="shared" si="0"/>
        <v>0.30828856225713708</v>
      </c>
      <c r="N11" s="1">
        <f t="shared" si="1"/>
        <v>-1.697646729545442</v>
      </c>
    </row>
    <row r="12" spans="1:17" x14ac:dyDescent="0.35">
      <c r="A12" s="6" t="s">
        <v>13</v>
      </c>
      <c r="B12" s="1">
        <v>1.3883104262113E-2</v>
      </c>
      <c r="C12" s="1">
        <v>1.0136847440446E-2</v>
      </c>
      <c r="G12" s="6" t="s">
        <v>80</v>
      </c>
      <c r="H12" s="1">
        <v>6.9415521310565E-3</v>
      </c>
      <c r="I12" s="2">
        <v>0</v>
      </c>
      <c r="J12" s="6" t="s">
        <v>32</v>
      </c>
      <c r="K12" s="1">
        <v>6.2473969179508503E-2</v>
      </c>
      <c r="L12" s="1">
        <v>2.0273694880892E-2</v>
      </c>
      <c r="M12" s="1">
        <f t="shared" si="0"/>
        <v>0.32451427606014482</v>
      </c>
      <c r="N12" s="1">
        <f t="shared" si="1"/>
        <v>-1.6236461481016629</v>
      </c>
    </row>
    <row r="13" spans="1:17" x14ac:dyDescent="0.35">
      <c r="A13" s="6" t="s">
        <v>14</v>
      </c>
      <c r="B13" s="1">
        <v>0</v>
      </c>
      <c r="C13" s="1">
        <v>0</v>
      </c>
      <c r="G13" s="6" t="s">
        <v>82</v>
      </c>
      <c r="H13" s="1">
        <v>6.9415521310565E-3</v>
      </c>
      <c r="I13" s="2">
        <v>0</v>
      </c>
      <c r="J13" s="6" t="s">
        <v>108</v>
      </c>
      <c r="K13" s="1">
        <v>9.0240177703734603E-2</v>
      </c>
      <c r="L13" s="1">
        <v>3.0410542321338101E-2</v>
      </c>
      <c r="M13" s="1">
        <f t="shared" si="0"/>
        <v>0.33699559437015109</v>
      </c>
      <c r="N13" s="1">
        <f t="shared" si="1"/>
        <v>-1.5691983640792837</v>
      </c>
    </row>
    <row r="14" spans="1:17" x14ac:dyDescent="0.35">
      <c r="A14" s="6" t="s">
        <v>15</v>
      </c>
      <c r="B14" s="1">
        <v>0.22907122032486499</v>
      </c>
      <c r="C14" s="1">
        <v>0.14191586416624399</v>
      </c>
      <c r="G14" s="6" t="s">
        <v>4</v>
      </c>
      <c r="H14" s="1">
        <v>1.3883104262113E-2</v>
      </c>
      <c r="I14" s="2">
        <v>0</v>
      </c>
      <c r="J14" s="6" t="s">
        <v>59</v>
      </c>
      <c r="K14" s="1">
        <v>2.7766208524226E-2</v>
      </c>
      <c r="L14" s="1">
        <v>1.0136847440446E-2</v>
      </c>
      <c r="M14" s="1">
        <f t="shared" si="0"/>
        <v>0.36507856056766291</v>
      </c>
      <c r="N14" s="1">
        <f t="shared" si="1"/>
        <v>-1.4537211466593507</v>
      </c>
    </row>
    <row r="15" spans="1:17" x14ac:dyDescent="0.35">
      <c r="A15" s="6" t="s">
        <v>16</v>
      </c>
      <c r="B15" s="1">
        <v>0.84686935998889301</v>
      </c>
      <c r="C15" s="1">
        <v>0.486568677141409</v>
      </c>
      <c r="G15" s="6" t="s">
        <v>19</v>
      </c>
      <c r="H15" s="1">
        <v>1.3883104262113E-2</v>
      </c>
      <c r="I15" s="2">
        <v>0</v>
      </c>
      <c r="J15" s="6" t="s">
        <v>53</v>
      </c>
      <c r="K15" s="1">
        <v>5.5532417048452E-2</v>
      </c>
      <c r="L15" s="1">
        <v>2.0273694880892E-2</v>
      </c>
      <c r="M15" s="1">
        <f t="shared" si="0"/>
        <v>0.36507856056766291</v>
      </c>
      <c r="N15" s="1">
        <f t="shared" si="1"/>
        <v>-1.4537211466593507</v>
      </c>
    </row>
    <row r="16" spans="1:17" x14ac:dyDescent="0.35">
      <c r="A16" s="6" t="s">
        <v>17</v>
      </c>
      <c r="B16" s="1">
        <v>0</v>
      </c>
      <c r="C16" s="1">
        <v>0</v>
      </c>
      <c r="G16" s="6" t="s">
        <v>23</v>
      </c>
      <c r="H16" s="1">
        <v>1.3883104262113E-2</v>
      </c>
      <c r="I16" s="2">
        <v>0</v>
      </c>
      <c r="J16" s="6" t="s">
        <v>36</v>
      </c>
      <c r="K16" s="1">
        <v>1.68679716784673</v>
      </c>
      <c r="L16" s="1">
        <v>0.68930562595032896</v>
      </c>
      <c r="M16" s="1">
        <f t="shared" si="0"/>
        <v>0.40864760689055318</v>
      </c>
      <c r="N16" s="1">
        <f t="shared" si="1"/>
        <v>-1.2910708090147904</v>
      </c>
    </row>
    <row r="17" spans="1:14" x14ac:dyDescent="0.35">
      <c r="A17" s="6" t="s">
        <v>18</v>
      </c>
      <c r="B17" s="1">
        <v>0</v>
      </c>
      <c r="C17" s="1">
        <v>0</v>
      </c>
      <c r="G17" s="6" t="s">
        <v>30</v>
      </c>
      <c r="H17" s="1">
        <v>1.3883104262113E-2</v>
      </c>
      <c r="I17" s="2">
        <v>0</v>
      </c>
      <c r="J17" s="6" t="s">
        <v>85</v>
      </c>
      <c r="K17" s="1">
        <v>0.152714146883243</v>
      </c>
      <c r="L17" s="1">
        <v>7.0957932083122094E-2</v>
      </c>
      <c r="M17" s="1">
        <f t="shared" si="0"/>
        <v>0.46464544072248071</v>
      </c>
      <c r="N17" s="1">
        <f t="shared" si="1"/>
        <v>-1.1057978432390418</v>
      </c>
    </row>
    <row r="18" spans="1:14" x14ac:dyDescent="0.35">
      <c r="A18" s="6" t="s">
        <v>19</v>
      </c>
      <c r="B18" s="1">
        <v>1.3883104262113E-2</v>
      </c>
      <c r="C18" s="1">
        <v>0</v>
      </c>
      <c r="G18" s="6" t="s">
        <v>49</v>
      </c>
      <c r="H18" s="1">
        <v>1.3883104262113E-2</v>
      </c>
      <c r="I18" s="2">
        <v>0</v>
      </c>
      <c r="J18" s="6" t="s">
        <v>104</v>
      </c>
      <c r="K18" s="1">
        <v>0.152714146883243</v>
      </c>
      <c r="L18" s="1">
        <v>7.0957932083122094E-2</v>
      </c>
      <c r="M18" s="1">
        <f t="shared" si="0"/>
        <v>0.46464544072248071</v>
      </c>
      <c r="N18" s="1">
        <f t="shared" si="1"/>
        <v>-1.1057978432390418</v>
      </c>
    </row>
    <row r="19" spans="1:14" x14ac:dyDescent="0.35">
      <c r="A19" s="6" t="s">
        <v>20</v>
      </c>
      <c r="B19" s="1">
        <v>1.3883104262113E-2</v>
      </c>
      <c r="C19" s="1">
        <v>1.0136847440446E-2</v>
      </c>
      <c r="G19" s="6" t="s">
        <v>94</v>
      </c>
      <c r="H19" s="1">
        <v>2.0824656393169501E-2</v>
      </c>
      <c r="I19" s="2">
        <v>0</v>
      </c>
      <c r="J19" s="6" t="s">
        <v>33</v>
      </c>
      <c r="K19" s="1">
        <v>2.0824656393169501E-2</v>
      </c>
      <c r="L19" s="1">
        <v>1.0136847440446E-2</v>
      </c>
      <c r="M19" s="1">
        <f t="shared" si="0"/>
        <v>0.48677141409021718</v>
      </c>
      <c r="N19" s="1">
        <f t="shared" si="1"/>
        <v>-1.038683647380507</v>
      </c>
    </row>
    <row r="20" spans="1:14" x14ac:dyDescent="0.35">
      <c r="A20" s="6" t="s">
        <v>21</v>
      </c>
      <c r="B20" s="1">
        <v>3.4707760655282499E-2</v>
      </c>
      <c r="C20" s="1">
        <v>0</v>
      </c>
      <c r="G20" s="6" t="s">
        <v>78</v>
      </c>
      <c r="H20" s="1">
        <v>2.7766208524226E-2</v>
      </c>
      <c r="I20" s="2">
        <v>0</v>
      </c>
      <c r="J20" s="6" t="s">
        <v>42</v>
      </c>
      <c r="K20" s="1">
        <v>0.14577259475218701</v>
      </c>
      <c r="L20" s="1">
        <v>8.1094779523568195E-2</v>
      </c>
      <c r="M20" s="1">
        <f t="shared" si="0"/>
        <v>0.55631018753167616</v>
      </c>
      <c r="N20" s="1">
        <f t="shared" si="1"/>
        <v>-0.84603856943811262</v>
      </c>
    </row>
    <row r="21" spans="1:14" x14ac:dyDescent="0.35">
      <c r="A21" s="6" t="s">
        <v>22</v>
      </c>
      <c r="B21" s="1">
        <v>0</v>
      </c>
      <c r="C21" s="1">
        <v>1.0136847440446E-2</v>
      </c>
      <c r="G21" s="6" t="s">
        <v>21</v>
      </c>
      <c r="H21" s="1">
        <v>3.4707760655282499E-2</v>
      </c>
      <c r="I21" s="2">
        <v>0</v>
      </c>
      <c r="J21" s="6" t="s">
        <v>16</v>
      </c>
      <c r="K21" s="1">
        <v>0.84686935998889301</v>
      </c>
      <c r="L21" s="1">
        <v>0.486568677141409</v>
      </c>
      <c r="M21" s="1">
        <f t="shared" si="0"/>
        <v>0.5745498658114051</v>
      </c>
      <c r="N21" s="1">
        <f t="shared" si="1"/>
        <v>-0.79949598350107776</v>
      </c>
    </row>
    <row r="22" spans="1:14" x14ac:dyDescent="0.35">
      <c r="A22" s="6" t="s">
        <v>23</v>
      </c>
      <c r="B22" s="1">
        <v>1.3883104262113E-2</v>
      </c>
      <c r="C22" s="1">
        <v>0</v>
      </c>
      <c r="G22" s="6" t="s">
        <v>57</v>
      </c>
      <c r="H22" s="1">
        <v>3.4707760655282499E-2</v>
      </c>
      <c r="I22" s="2">
        <v>0</v>
      </c>
      <c r="J22" s="6" t="s">
        <v>15</v>
      </c>
      <c r="K22" s="1">
        <v>0.22907122032486499</v>
      </c>
      <c r="L22" s="1">
        <v>0.14191586416624399</v>
      </c>
      <c r="M22" s="1">
        <f t="shared" si="0"/>
        <v>0.6195272542966388</v>
      </c>
      <c r="N22" s="1">
        <f t="shared" si="1"/>
        <v>-0.69076034396020292</v>
      </c>
    </row>
    <row r="23" spans="1:14" x14ac:dyDescent="0.35">
      <c r="A23" s="6" t="s">
        <v>24</v>
      </c>
      <c r="B23" s="1">
        <v>0</v>
      </c>
      <c r="C23" s="1">
        <v>0</v>
      </c>
      <c r="G23" s="6" t="s">
        <v>46</v>
      </c>
      <c r="H23" s="1">
        <v>6.2473969179508503E-2</v>
      </c>
      <c r="I23" s="2">
        <v>0</v>
      </c>
      <c r="J23" s="6" t="s">
        <v>110</v>
      </c>
      <c r="K23" s="1">
        <v>1.04817437178953</v>
      </c>
      <c r="L23" s="1">
        <v>0.66903193106943704</v>
      </c>
      <c r="M23" s="1">
        <f t="shared" si="0"/>
        <v>0.63828304629048538</v>
      </c>
      <c r="N23" s="1">
        <f t="shared" si="1"/>
        <v>-0.64773176662597176</v>
      </c>
    </row>
    <row r="24" spans="1:14" x14ac:dyDescent="0.35">
      <c r="A24" s="6" t="s">
        <v>25</v>
      </c>
      <c r="B24" s="1">
        <v>0.16659725114535601</v>
      </c>
      <c r="C24" s="1">
        <v>0.62848454130765297</v>
      </c>
      <c r="G24" s="6" t="s">
        <v>66</v>
      </c>
      <c r="H24" s="1">
        <v>0.13883104262113</v>
      </c>
      <c r="I24" s="2">
        <v>0</v>
      </c>
      <c r="J24" s="6" t="s">
        <v>13</v>
      </c>
      <c r="K24" s="1">
        <v>1.3883104262113E-2</v>
      </c>
      <c r="L24" s="1">
        <v>1.0136847440446E-2</v>
      </c>
      <c r="M24" s="1">
        <f t="shared" si="0"/>
        <v>0.73015712113532583</v>
      </c>
      <c r="N24" s="1">
        <f t="shared" si="1"/>
        <v>-0.45372114665935065</v>
      </c>
    </row>
    <row r="25" spans="1:14" x14ac:dyDescent="0.35">
      <c r="A25" s="6" t="s">
        <v>26</v>
      </c>
      <c r="B25" s="1">
        <v>0.173538803276413</v>
      </c>
      <c r="C25" s="1">
        <v>3.0410542321338101E-2</v>
      </c>
      <c r="J25" s="6" t="s">
        <v>20</v>
      </c>
      <c r="K25" s="1">
        <v>1.3883104262113E-2</v>
      </c>
      <c r="L25" s="1">
        <v>1.0136847440446E-2</v>
      </c>
      <c r="M25" s="1">
        <f t="shared" si="0"/>
        <v>0.73015712113532583</v>
      </c>
      <c r="N25" s="1">
        <f t="shared" si="1"/>
        <v>-0.45372114665935065</v>
      </c>
    </row>
    <row r="26" spans="1:14" x14ac:dyDescent="0.35">
      <c r="A26" s="6" t="s">
        <v>27</v>
      </c>
      <c r="B26" s="1">
        <v>11.3147299736221</v>
      </c>
      <c r="C26" s="1">
        <v>35.164723770907202</v>
      </c>
      <c r="J26" s="6" t="s">
        <v>88</v>
      </c>
      <c r="K26" s="1">
        <v>2.7766208524226E-2</v>
      </c>
      <c r="L26" s="1">
        <v>2.0273694880892E-2</v>
      </c>
      <c r="M26" s="1">
        <f t="shared" si="0"/>
        <v>0.73015712113532583</v>
      </c>
      <c r="N26" s="1">
        <f t="shared" si="1"/>
        <v>-0.45372114665935065</v>
      </c>
    </row>
    <row r="27" spans="1:14" x14ac:dyDescent="0.35">
      <c r="A27" s="6" t="s">
        <v>28</v>
      </c>
      <c r="B27" s="1">
        <v>1.3883104262113E-2</v>
      </c>
      <c r="C27" s="1">
        <v>4.0547389761784097E-2</v>
      </c>
      <c r="J27" s="6" t="s">
        <v>107</v>
      </c>
      <c r="K27" s="1">
        <v>6.9415521310564998E-2</v>
      </c>
      <c r="L27" s="1">
        <v>5.0684237202230101E-2</v>
      </c>
      <c r="M27" s="1">
        <f t="shared" si="0"/>
        <v>0.73015712113532727</v>
      </c>
      <c r="N27" s="1">
        <f t="shared" si="1"/>
        <v>-0.45372114665934776</v>
      </c>
    </row>
    <row r="28" spans="1:14" x14ac:dyDescent="0.35">
      <c r="A28" s="6" t="s">
        <v>29</v>
      </c>
      <c r="B28" s="1">
        <v>0</v>
      </c>
      <c r="C28" s="1">
        <v>0</v>
      </c>
      <c r="J28" s="6" t="s">
        <v>102</v>
      </c>
      <c r="K28" s="1">
        <v>5.5532417048452E-2</v>
      </c>
      <c r="L28" s="1">
        <v>4.0547389761784097E-2</v>
      </c>
      <c r="M28" s="1">
        <f t="shared" si="0"/>
        <v>0.7301571211353276</v>
      </c>
      <c r="N28" s="1">
        <f t="shared" si="1"/>
        <v>-0.4537211466593471</v>
      </c>
    </row>
    <row r="29" spans="1:14" x14ac:dyDescent="0.35">
      <c r="A29" s="6" t="s">
        <v>30</v>
      </c>
      <c r="B29" s="1">
        <v>1.3883104262113E-2</v>
      </c>
      <c r="C29" s="1">
        <v>0</v>
      </c>
      <c r="J29" s="6" t="s">
        <v>98</v>
      </c>
      <c r="K29" s="1">
        <v>6.9415521310564998E-2</v>
      </c>
      <c r="L29" s="1">
        <v>6.0821084642676097E-2</v>
      </c>
      <c r="M29" s="1">
        <f t="shared" si="0"/>
        <v>0.87618854536239243</v>
      </c>
      <c r="N29" s="1">
        <f t="shared" si="1"/>
        <v>-0.19068674082555434</v>
      </c>
    </row>
    <row r="30" spans="1:14" x14ac:dyDescent="0.35">
      <c r="A30" s="6" t="s">
        <v>31</v>
      </c>
      <c r="B30" s="1">
        <v>6.9415521310565E-3</v>
      </c>
      <c r="C30" s="1">
        <v>0</v>
      </c>
      <c r="J30" s="6" t="s">
        <v>95</v>
      </c>
      <c r="K30" s="1">
        <v>3.4707760655282499E-2</v>
      </c>
      <c r="L30" s="1">
        <v>3.0410542321338101E-2</v>
      </c>
      <c r="M30" s="1">
        <f t="shared" si="0"/>
        <v>0.87618854536239388</v>
      </c>
      <c r="N30" s="1">
        <f t="shared" si="1"/>
        <v>-0.19068674082555198</v>
      </c>
    </row>
    <row r="31" spans="1:14" x14ac:dyDescent="0.35">
      <c r="A31" s="6" t="s">
        <v>32</v>
      </c>
      <c r="B31" s="1">
        <v>6.2473969179508503E-2</v>
      </c>
      <c r="C31" s="1">
        <v>2.0273694880892E-2</v>
      </c>
      <c r="J31" s="6" t="s">
        <v>93</v>
      </c>
      <c r="K31" s="1">
        <v>0.18048035540746901</v>
      </c>
      <c r="L31" s="1">
        <v>0.162189559047136</v>
      </c>
      <c r="M31" s="1">
        <f t="shared" si="0"/>
        <v>0.89865491832040101</v>
      </c>
      <c r="N31" s="1">
        <f t="shared" si="1"/>
        <v>-0.15416086480044275</v>
      </c>
    </row>
    <row r="32" spans="1:14" x14ac:dyDescent="0.35">
      <c r="A32" s="6" t="s">
        <v>33</v>
      </c>
      <c r="B32" s="1">
        <v>2.0824656393169501E-2</v>
      </c>
      <c r="C32" s="1">
        <v>1.0136847440446E-2</v>
      </c>
      <c r="J32" s="6" t="s">
        <v>74</v>
      </c>
      <c r="K32" s="1">
        <v>2.0824656393169501E-2</v>
      </c>
      <c r="L32" s="1">
        <v>2.0273694880892E-2</v>
      </c>
      <c r="M32" s="1">
        <f t="shared" si="0"/>
        <v>0.97354282818043436</v>
      </c>
      <c r="N32" s="1">
        <f t="shared" si="1"/>
        <v>-3.8683647380506864E-2</v>
      </c>
    </row>
    <row r="33" spans="1:14" x14ac:dyDescent="0.35">
      <c r="A33" s="6" t="s">
        <v>34</v>
      </c>
      <c r="B33" s="1">
        <v>4.8104956268221599</v>
      </c>
      <c r="C33" s="1">
        <v>0.47643182970096298</v>
      </c>
      <c r="J33" s="6" t="s">
        <v>106</v>
      </c>
      <c r="K33" s="1">
        <v>3.90115229765376</v>
      </c>
      <c r="L33" s="1">
        <v>4.3385707045109001</v>
      </c>
      <c r="M33" s="1">
        <f t="shared" si="0"/>
        <v>1.1121254371740916</v>
      </c>
      <c r="N33" s="1">
        <f t="shared" si="1"/>
        <v>0.15331951952087164</v>
      </c>
    </row>
    <row r="34" spans="1:14" x14ac:dyDescent="0.35">
      <c r="A34" s="6" t="s">
        <v>35</v>
      </c>
      <c r="B34" s="1">
        <v>0.45120088851867302</v>
      </c>
      <c r="C34" s="1">
        <v>1.0136847440446E-2</v>
      </c>
      <c r="J34" s="6" t="s">
        <v>41</v>
      </c>
      <c r="K34" s="1">
        <v>0.34013605442176897</v>
      </c>
      <c r="L34" s="1">
        <v>0.47643182970096298</v>
      </c>
      <c r="M34" s="1">
        <f t="shared" si="0"/>
        <v>1.4007095793208302</v>
      </c>
      <c r="N34" s="1">
        <f t="shared" si="1"/>
        <v>0.48615786090307966</v>
      </c>
    </row>
    <row r="35" spans="1:14" x14ac:dyDescent="0.35">
      <c r="A35" s="6" t="s">
        <v>36</v>
      </c>
      <c r="B35" s="1">
        <v>1.68679716784673</v>
      </c>
      <c r="C35" s="1">
        <v>0.68930562595032896</v>
      </c>
      <c r="J35" s="6" t="s">
        <v>61</v>
      </c>
      <c r="K35" s="1">
        <v>6.9415521310565E-3</v>
      </c>
      <c r="L35" s="1">
        <v>1.0136847440446E-2</v>
      </c>
      <c r="M35" s="1">
        <f t="shared" ref="M35:M52" si="2">L35/K35</f>
        <v>1.4603142422706517</v>
      </c>
      <c r="N35" s="1">
        <f t="shared" ref="N35:N52" si="3">LOG(M35,2)</f>
        <v>0.54627885334064941</v>
      </c>
    </row>
    <row r="36" spans="1:14" x14ac:dyDescent="0.35">
      <c r="A36" s="6" t="s">
        <v>37</v>
      </c>
      <c r="B36" s="1">
        <v>6.9415521310565E-3</v>
      </c>
      <c r="C36" s="1">
        <v>3.0410542321338101E-2</v>
      </c>
      <c r="J36" s="6" t="s">
        <v>69</v>
      </c>
      <c r="K36" s="1">
        <v>6.9415521310565E-3</v>
      </c>
      <c r="L36" s="1">
        <v>1.0136847440446E-2</v>
      </c>
      <c r="M36" s="1">
        <f t="shared" si="2"/>
        <v>1.4603142422706517</v>
      </c>
      <c r="N36" s="1">
        <f t="shared" si="3"/>
        <v>0.54627885334064941</v>
      </c>
    </row>
    <row r="37" spans="1:14" x14ac:dyDescent="0.35">
      <c r="A37" s="6" t="s">
        <v>38</v>
      </c>
      <c r="B37" s="1">
        <v>0</v>
      </c>
      <c r="C37" s="1">
        <v>0</v>
      </c>
      <c r="J37" s="6" t="s">
        <v>77</v>
      </c>
      <c r="K37" s="1">
        <v>6.9415521310565E-3</v>
      </c>
      <c r="L37" s="1">
        <v>1.0136847440446E-2</v>
      </c>
      <c r="M37" s="1">
        <f t="shared" si="2"/>
        <v>1.4603142422706517</v>
      </c>
      <c r="N37" s="1">
        <f t="shared" si="3"/>
        <v>0.54627885334064941</v>
      </c>
    </row>
    <row r="38" spans="1:14" x14ac:dyDescent="0.35">
      <c r="A38" s="6" t="s">
        <v>39</v>
      </c>
      <c r="B38" s="1">
        <v>0</v>
      </c>
      <c r="C38" s="1">
        <v>1.0136847440446E-2</v>
      </c>
      <c r="J38" s="6" t="s">
        <v>40</v>
      </c>
      <c r="K38" s="1">
        <v>1.3883104262113E-2</v>
      </c>
      <c r="L38" s="1">
        <v>2.0273694880892E-2</v>
      </c>
      <c r="M38" s="1">
        <f t="shared" si="2"/>
        <v>1.4603142422706517</v>
      </c>
      <c r="N38" s="1">
        <f t="shared" si="3"/>
        <v>0.54627885334064941</v>
      </c>
    </row>
    <row r="39" spans="1:14" x14ac:dyDescent="0.35">
      <c r="A39" s="6" t="s">
        <v>40</v>
      </c>
      <c r="B39" s="1">
        <v>1.3883104262113E-2</v>
      </c>
      <c r="C39" s="1">
        <v>2.0273694880892E-2</v>
      </c>
      <c r="J39" s="6" t="s">
        <v>65</v>
      </c>
      <c r="K39" s="1">
        <v>1.3883104262113E-2</v>
      </c>
      <c r="L39" s="1">
        <v>2.0273694880892E-2</v>
      </c>
      <c r="M39" s="1">
        <f t="shared" si="2"/>
        <v>1.4603142422706517</v>
      </c>
      <c r="N39" s="1">
        <f t="shared" si="3"/>
        <v>0.54627885334064941</v>
      </c>
    </row>
    <row r="40" spans="1:14" x14ac:dyDescent="0.35">
      <c r="A40" s="6" t="s">
        <v>41</v>
      </c>
      <c r="B40" s="1">
        <v>0.34013605442176897</v>
      </c>
      <c r="C40" s="1">
        <v>0.47643182970096298</v>
      </c>
      <c r="J40" s="6" t="s">
        <v>9</v>
      </c>
      <c r="K40" s="1">
        <v>4.1649312786339002E-2</v>
      </c>
      <c r="L40" s="1">
        <v>8.1094779523568195E-2</v>
      </c>
      <c r="M40" s="1">
        <f t="shared" si="2"/>
        <v>1.9470856563608734</v>
      </c>
      <c r="N40" s="1">
        <f t="shared" si="3"/>
        <v>0.96131635261949666</v>
      </c>
    </row>
    <row r="41" spans="1:14" x14ac:dyDescent="0.35">
      <c r="A41" s="6" t="s">
        <v>42</v>
      </c>
      <c r="B41" s="1">
        <v>0.14577259475218701</v>
      </c>
      <c r="C41" s="1">
        <v>8.1094779523568195E-2</v>
      </c>
      <c r="J41" s="6" t="s">
        <v>62</v>
      </c>
      <c r="K41" s="1">
        <v>0.27072053311120398</v>
      </c>
      <c r="L41" s="1">
        <v>0.54738976178408505</v>
      </c>
      <c r="M41" s="1">
        <f t="shared" si="2"/>
        <v>2.0219735662209026</v>
      </c>
      <c r="N41" s="1">
        <f t="shared" si="3"/>
        <v>1.0157641366418699</v>
      </c>
    </row>
    <row r="42" spans="1:14" x14ac:dyDescent="0.35">
      <c r="A42" s="6" t="s">
        <v>43</v>
      </c>
      <c r="B42" s="1">
        <v>0</v>
      </c>
      <c r="C42" s="1">
        <v>0</v>
      </c>
      <c r="J42" s="6" t="s">
        <v>90</v>
      </c>
      <c r="K42" s="1">
        <v>1.3883104262113E-2</v>
      </c>
      <c r="L42" s="1">
        <v>3.0410542321338101E-2</v>
      </c>
      <c r="M42" s="1">
        <f t="shared" si="2"/>
        <v>2.1904713634059849</v>
      </c>
      <c r="N42" s="1">
        <f t="shared" si="3"/>
        <v>1.1312413540618107</v>
      </c>
    </row>
    <row r="43" spans="1:14" x14ac:dyDescent="0.35">
      <c r="A43" s="6" t="s">
        <v>44</v>
      </c>
      <c r="B43" s="1">
        <v>0</v>
      </c>
      <c r="C43" s="1">
        <v>0</v>
      </c>
      <c r="J43" s="6" t="s">
        <v>50</v>
      </c>
      <c r="K43" s="1">
        <v>6.9415521310564998E-2</v>
      </c>
      <c r="L43" s="1">
        <v>0.17232640648758199</v>
      </c>
      <c r="M43" s="1">
        <f t="shared" si="2"/>
        <v>2.4825342118601079</v>
      </c>
      <c r="N43" s="1">
        <f t="shared" si="3"/>
        <v>1.3118135997036267</v>
      </c>
    </row>
    <row r="44" spans="1:14" x14ac:dyDescent="0.35">
      <c r="A44" s="6" t="s">
        <v>45</v>
      </c>
      <c r="B44" s="1">
        <v>0</v>
      </c>
      <c r="C44" s="1">
        <v>0</v>
      </c>
      <c r="J44" s="6" t="s">
        <v>47</v>
      </c>
      <c r="K44" s="1">
        <v>6.9415521310565E-3</v>
      </c>
      <c r="L44" s="1">
        <v>2.0273694880892E-2</v>
      </c>
      <c r="M44" s="1">
        <f t="shared" si="2"/>
        <v>2.9206284845413033</v>
      </c>
      <c r="N44" s="1">
        <f t="shared" si="3"/>
        <v>1.5462788533406495</v>
      </c>
    </row>
    <row r="45" spans="1:14" x14ac:dyDescent="0.35">
      <c r="A45" s="6" t="s">
        <v>46</v>
      </c>
      <c r="B45" s="1">
        <v>6.2473969179508503E-2</v>
      </c>
      <c r="C45" s="1">
        <v>0</v>
      </c>
      <c r="J45" s="6" t="s">
        <v>97</v>
      </c>
      <c r="K45" s="1">
        <v>6.9415521310565E-3</v>
      </c>
      <c r="L45" s="1">
        <v>2.0273694880892E-2</v>
      </c>
      <c r="M45" s="1">
        <f t="shared" si="2"/>
        <v>2.9206284845413033</v>
      </c>
      <c r="N45" s="1">
        <f t="shared" si="3"/>
        <v>1.5462788533406495</v>
      </c>
    </row>
    <row r="46" spans="1:14" x14ac:dyDescent="0.35">
      <c r="A46" s="6" t="s">
        <v>47</v>
      </c>
      <c r="B46" s="1">
        <v>6.9415521310565E-3</v>
      </c>
      <c r="C46" s="1">
        <v>2.0273694880892E-2</v>
      </c>
      <c r="J46" s="6" t="s">
        <v>28</v>
      </c>
      <c r="K46" s="1">
        <v>1.3883104262113E-2</v>
      </c>
      <c r="L46" s="1">
        <v>4.0547389761784097E-2</v>
      </c>
      <c r="M46" s="1">
        <f t="shared" si="2"/>
        <v>2.9206284845413104</v>
      </c>
      <c r="N46" s="1">
        <f t="shared" si="3"/>
        <v>1.5462788533406531</v>
      </c>
    </row>
    <row r="47" spans="1:14" x14ac:dyDescent="0.35">
      <c r="A47" s="6" t="s">
        <v>48</v>
      </c>
      <c r="B47" s="1">
        <v>0</v>
      </c>
      <c r="C47" s="1">
        <v>0</v>
      </c>
      <c r="J47" s="6" t="s">
        <v>96</v>
      </c>
      <c r="K47" s="1">
        <v>0.14577259475218701</v>
      </c>
      <c r="L47" s="1">
        <v>0.44602128737962499</v>
      </c>
      <c r="M47" s="1">
        <f t="shared" si="2"/>
        <v>3.0597060314242186</v>
      </c>
      <c r="N47" s="1">
        <f t="shared" si="3"/>
        <v>1.6133930491991844</v>
      </c>
    </row>
    <row r="48" spans="1:14" x14ac:dyDescent="0.35">
      <c r="A48" s="6" t="s">
        <v>49</v>
      </c>
      <c r="B48" s="1">
        <v>1.3883104262113E-2</v>
      </c>
      <c r="C48" s="1">
        <v>0</v>
      </c>
      <c r="J48" s="6" t="s">
        <v>27</v>
      </c>
      <c r="K48" s="1">
        <v>11.3147299736221</v>
      </c>
      <c r="L48" s="1">
        <v>35.164723770907202</v>
      </c>
      <c r="M48" s="1">
        <f t="shared" si="2"/>
        <v>3.1078712309428789</v>
      </c>
      <c r="N48" s="1">
        <f t="shared" si="3"/>
        <v>1.6359267295085924</v>
      </c>
    </row>
    <row r="49" spans="1:14" x14ac:dyDescent="0.35">
      <c r="A49" s="6" t="s">
        <v>50</v>
      </c>
      <c r="B49" s="1">
        <v>6.9415521310564998E-2</v>
      </c>
      <c r="C49" s="1">
        <v>0.17232640648758199</v>
      </c>
      <c r="J49" s="6" t="s">
        <v>109</v>
      </c>
      <c r="K49" s="1">
        <v>3.4707760655282499E-2</v>
      </c>
      <c r="L49" s="1">
        <v>0.121642169285352</v>
      </c>
      <c r="M49" s="1">
        <f t="shared" si="2"/>
        <v>3.504754181449564</v>
      </c>
      <c r="N49" s="1">
        <f t="shared" si="3"/>
        <v>1.8093132591744434</v>
      </c>
    </row>
    <row r="50" spans="1:14" x14ac:dyDescent="0.35">
      <c r="A50" s="6" t="s">
        <v>51</v>
      </c>
      <c r="B50" s="1">
        <v>5.5532417048452E-2</v>
      </c>
      <c r="C50" s="1">
        <v>1.0136847440446E-2</v>
      </c>
      <c r="J50" s="6" t="s">
        <v>25</v>
      </c>
      <c r="K50" s="1">
        <v>0.16659725114535601</v>
      </c>
      <c r="L50" s="1">
        <v>0.62848454130765297</v>
      </c>
      <c r="M50" s="1">
        <f t="shared" si="2"/>
        <v>3.7724784591991889</v>
      </c>
      <c r="N50" s="1">
        <f t="shared" si="3"/>
        <v>1.9155126630063706</v>
      </c>
    </row>
    <row r="51" spans="1:14" x14ac:dyDescent="0.35">
      <c r="A51" s="6" t="s">
        <v>52</v>
      </c>
      <c r="B51" s="1">
        <v>0</v>
      </c>
      <c r="C51" s="1">
        <v>0</v>
      </c>
      <c r="J51" s="6" t="s">
        <v>37</v>
      </c>
      <c r="K51" s="1">
        <v>6.9415521310565E-3</v>
      </c>
      <c r="L51" s="1">
        <v>3.0410542321338101E-2</v>
      </c>
      <c r="M51" s="1">
        <f t="shared" si="2"/>
        <v>4.3809427268119698</v>
      </c>
      <c r="N51" s="1">
        <f t="shared" si="3"/>
        <v>2.1312413540618103</v>
      </c>
    </row>
    <row r="52" spans="1:14" x14ac:dyDescent="0.35">
      <c r="A52" s="6" t="s">
        <v>53</v>
      </c>
      <c r="B52" s="1">
        <v>5.5532417048452E-2</v>
      </c>
      <c r="C52" s="1">
        <v>2.0273694880892E-2</v>
      </c>
      <c r="J52" s="7" t="s">
        <v>105</v>
      </c>
      <c r="K52" s="3">
        <v>0.14577259475218701</v>
      </c>
      <c r="L52" s="3">
        <v>1.3279270146984301</v>
      </c>
      <c r="M52" s="3">
        <f t="shared" si="2"/>
        <v>9.1095793208312035</v>
      </c>
      <c r="N52" s="3">
        <f t="shared" si="3"/>
        <v>3.1873844320993383</v>
      </c>
    </row>
    <row r="53" spans="1:14" x14ac:dyDescent="0.35">
      <c r="A53" s="6" t="s">
        <v>54</v>
      </c>
      <c r="B53" s="1">
        <v>6.9415521310565E-3</v>
      </c>
      <c r="C53" s="1">
        <v>0</v>
      </c>
    </row>
    <row r="54" spans="1:14" x14ac:dyDescent="0.35">
      <c r="A54" s="6" t="s">
        <v>55</v>
      </c>
      <c r="B54" s="1">
        <v>3.4638345133972002</v>
      </c>
      <c r="C54" s="1">
        <v>0.93258996452103404</v>
      </c>
    </row>
    <row r="55" spans="1:14" x14ac:dyDescent="0.35">
      <c r="A55" s="6" t="s">
        <v>56</v>
      </c>
      <c r="B55" s="1">
        <v>6.9415521310565E-3</v>
      </c>
      <c r="C55" s="1">
        <v>0</v>
      </c>
    </row>
    <row r="56" spans="1:14" x14ac:dyDescent="0.35">
      <c r="A56" s="6" t="s">
        <v>57</v>
      </c>
      <c r="B56" s="1">
        <v>3.4707760655282499E-2</v>
      </c>
      <c r="C56" s="1">
        <v>0</v>
      </c>
    </row>
    <row r="57" spans="1:14" x14ac:dyDescent="0.35">
      <c r="A57" s="6" t="s">
        <v>58</v>
      </c>
      <c r="B57" s="1">
        <v>3.3805358878245202</v>
      </c>
      <c r="C57" s="1">
        <v>0.40547389761784097</v>
      </c>
    </row>
    <row r="58" spans="1:14" x14ac:dyDescent="0.35">
      <c r="A58" s="6" t="s">
        <v>59</v>
      </c>
      <c r="B58" s="1">
        <v>2.7766208524226E-2</v>
      </c>
      <c r="C58" s="1">
        <v>1.0136847440446E-2</v>
      </c>
    </row>
    <row r="59" spans="1:14" x14ac:dyDescent="0.35">
      <c r="A59" s="6" t="s">
        <v>60</v>
      </c>
      <c r="B59" s="1">
        <v>6.9415521310565E-3</v>
      </c>
      <c r="C59" s="1">
        <v>0</v>
      </c>
    </row>
    <row r="60" spans="1:14" x14ac:dyDescent="0.35">
      <c r="A60" s="6" t="s">
        <v>61</v>
      </c>
      <c r="B60" s="1">
        <v>6.9415521310565E-3</v>
      </c>
      <c r="C60" s="1">
        <v>1.0136847440446E-2</v>
      </c>
    </row>
    <row r="61" spans="1:14" x14ac:dyDescent="0.35">
      <c r="A61" s="6" t="s">
        <v>62</v>
      </c>
      <c r="B61" s="1">
        <v>0.27072053311120398</v>
      </c>
      <c r="C61" s="1">
        <v>0.54738976178408505</v>
      </c>
    </row>
    <row r="62" spans="1:14" x14ac:dyDescent="0.35">
      <c r="A62" s="6" t="s">
        <v>63</v>
      </c>
      <c r="B62" s="1">
        <v>0</v>
      </c>
      <c r="C62" s="1">
        <v>0</v>
      </c>
    </row>
    <row r="63" spans="1:14" x14ac:dyDescent="0.35">
      <c r="A63" s="6" t="s">
        <v>64</v>
      </c>
      <c r="B63" s="1">
        <v>0</v>
      </c>
      <c r="C63" s="1">
        <v>0</v>
      </c>
    </row>
    <row r="64" spans="1:14" x14ac:dyDescent="0.35">
      <c r="A64" s="6" t="s">
        <v>65</v>
      </c>
      <c r="B64" s="1">
        <v>1.3883104262113E-2</v>
      </c>
      <c r="C64" s="1">
        <v>2.0273694880892E-2</v>
      </c>
    </row>
    <row r="65" spans="1:3" x14ac:dyDescent="0.35">
      <c r="A65" s="6" t="s">
        <v>66</v>
      </c>
      <c r="B65" s="1">
        <v>0.13883104262113</v>
      </c>
      <c r="C65" s="1">
        <v>0</v>
      </c>
    </row>
    <row r="66" spans="1:3" x14ac:dyDescent="0.35">
      <c r="A66" s="6" t="s">
        <v>67</v>
      </c>
      <c r="B66" s="1">
        <v>4.1649312786339002E-2</v>
      </c>
      <c r="C66" s="1">
        <v>1.0136847440446E-2</v>
      </c>
    </row>
    <row r="67" spans="1:3" x14ac:dyDescent="0.35">
      <c r="A67" s="6" t="s">
        <v>68</v>
      </c>
      <c r="B67" s="1">
        <v>0</v>
      </c>
      <c r="C67" s="1">
        <v>0</v>
      </c>
    </row>
    <row r="68" spans="1:3" x14ac:dyDescent="0.35">
      <c r="A68" s="6" t="s">
        <v>69</v>
      </c>
      <c r="B68" s="1">
        <v>6.9415521310565E-3</v>
      </c>
      <c r="C68" s="1">
        <v>1.0136847440446E-2</v>
      </c>
    </row>
    <row r="69" spans="1:3" x14ac:dyDescent="0.35">
      <c r="A69" s="6" t="s">
        <v>70</v>
      </c>
      <c r="B69" s="1">
        <v>6.9415521310565E-3</v>
      </c>
      <c r="C69" s="1">
        <v>0</v>
      </c>
    </row>
    <row r="70" spans="1:3" x14ac:dyDescent="0.35">
      <c r="A70" s="6" t="s">
        <v>71</v>
      </c>
      <c r="B70" s="1">
        <v>6.9415521310565E-3</v>
      </c>
      <c r="C70" s="1">
        <v>0</v>
      </c>
    </row>
    <row r="71" spans="1:3" x14ac:dyDescent="0.35">
      <c r="A71" s="6" t="s">
        <v>72</v>
      </c>
      <c r="B71" s="1">
        <v>6.9415521310565E-3</v>
      </c>
      <c r="C71" s="1">
        <v>0</v>
      </c>
    </row>
    <row r="72" spans="1:3" x14ac:dyDescent="0.35">
      <c r="A72" s="6" t="s">
        <v>73</v>
      </c>
      <c r="B72" s="1">
        <v>0</v>
      </c>
      <c r="C72" s="1">
        <v>0</v>
      </c>
    </row>
    <row r="73" spans="1:3" x14ac:dyDescent="0.35">
      <c r="A73" s="6" t="s">
        <v>74</v>
      </c>
      <c r="B73" s="1">
        <v>2.0824656393169501E-2</v>
      </c>
      <c r="C73" s="1">
        <v>2.0273694880892E-2</v>
      </c>
    </row>
    <row r="74" spans="1:3" x14ac:dyDescent="0.35">
      <c r="A74" s="6" t="s">
        <v>75</v>
      </c>
      <c r="B74" s="1">
        <v>0</v>
      </c>
      <c r="C74" s="1">
        <v>0</v>
      </c>
    </row>
    <row r="75" spans="1:3" x14ac:dyDescent="0.35">
      <c r="A75" s="6" t="s">
        <v>76</v>
      </c>
      <c r="B75" s="1">
        <v>0</v>
      </c>
      <c r="C75" s="1">
        <v>0</v>
      </c>
    </row>
    <row r="76" spans="1:3" x14ac:dyDescent="0.35">
      <c r="A76" s="6" t="s">
        <v>77</v>
      </c>
      <c r="B76" s="1">
        <v>6.9415521310565E-3</v>
      </c>
      <c r="C76" s="1">
        <v>1.0136847440446E-2</v>
      </c>
    </row>
    <row r="77" spans="1:3" x14ac:dyDescent="0.35">
      <c r="A77" s="6" t="s">
        <v>78</v>
      </c>
      <c r="B77" s="1">
        <v>2.7766208524226E-2</v>
      </c>
      <c r="C77" s="1">
        <v>0</v>
      </c>
    </row>
    <row r="78" spans="1:3" x14ac:dyDescent="0.35">
      <c r="A78" s="6" t="s">
        <v>79</v>
      </c>
      <c r="B78" s="1">
        <v>0</v>
      </c>
      <c r="C78" s="1">
        <v>0</v>
      </c>
    </row>
    <row r="79" spans="1:3" x14ac:dyDescent="0.35">
      <c r="A79" s="6" t="s">
        <v>80</v>
      </c>
      <c r="B79" s="1">
        <v>6.9415521310565E-3</v>
      </c>
      <c r="C79" s="1">
        <v>0</v>
      </c>
    </row>
    <row r="80" spans="1:3" x14ac:dyDescent="0.35">
      <c r="A80" s="6" t="s">
        <v>81</v>
      </c>
      <c r="B80" s="1">
        <v>0</v>
      </c>
      <c r="C80" s="1">
        <v>2.0273694880892E-2</v>
      </c>
    </row>
    <row r="81" spans="1:3" x14ac:dyDescent="0.35">
      <c r="A81" s="6" t="s">
        <v>82</v>
      </c>
      <c r="B81" s="1">
        <v>6.9415521310565E-3</v>
      </c>
      <c r="C81" s="1">
        <v>0</v>
      </c>
    </row>
    <row r="82" spans="1:3" x14ac:dyDescent="0.35">
      <c r="A82" s="6" t="s">
        <v>83</v>
      </c>
      <c r="B82" s="1">
        <v>0</v>
      </c>
      <c r="C82" s="1">
        <v>1.0136847440446E-2</v>
      </c>
    </row>
    <row r="83" spans="1:3" x14ac:dyDescent="0.35">
      <c r="A83" s="6" t="s">
        <v>84</v>
      </c>
      <c r="B83" s="1">
        <v>0</v>
      </c>
      <c r="C83" s="1">
        <v>1.0136847440446E-2</v>
      </c>
    </row>
    <row r="84" spans="1:3" x14ac:dyDescent="0.35">
      <c r="A84" s="6" t="s">
        <v>85</v>
      </c>
      <c r="B84" s="1">
        <v>0.152714146883243</v>
      </c>
      <c r="C84" s="1">
        <v>7.0957932083122094E-2</v>
      </c>
    </row>
    <row r="85" spans="1:3" x14ac:dyDescent="0.35">
      <c r="A85" s="6" t="s">
        <v>86</v>
      </c>
      <c r="B85" s="1">
        <v>0</v>
      </c>
      <c r="C85" s="1">
        <v>0</v>
      </c>
    </row>
    <row r="86" spans="1:3" x14ac:dyDescent="0.35">
      <c r="A86" s="6" t="s">
        <v>87</v>
      </c>
      <c r="B86" s="1">
        <v>0</v>
      </c>
      <c r="C86" s="1">
        <v>0</v>
      </c>
    </row>
    <row r="87" spans="1:3" x14ac:dyDescent="0.35">
      <c r="A87" s="6" t="s">
        <v>88</v>
      </c>
      <c r="B87" s="1">
        <v>2.7766208524226E-2</v>
      </c>
      <c r="C87" s="1">
        <v>2.0273694880892E-2</v>
      </c>
    </row>
    <row r="88" spans="1:3" x14ac:dyDescent="0.35">
      <c r="A88" s="6" t="s">
        <v>89</v>
      </c>
      <c r="B88" s="1">
        <v>0</v>
      </c>
      <c r="C88" s="1">
        <v>2.0273694880892E-2</v>
      </c>
    </row>
    <row r="89" spans="1:3" x14ac:dyDescent="0.35">
      <c r="A89" s="6" t="s">
        <v>90</v>
      </c>
      <c r="B89" s="1">
        <v>1.3883104262113E-2</v>
      </c>
      <c r="C89" s="1">
        <v>3.0410542321338101E-2</v>
      </c>
    </row>
    <row r="90" spans="1:3" x14ac:dyDescent="0.35">
      <c r="A90" s="6" t="s">
        <v>91</v>
      </c>
      <c r="B90" s="1">
        <v>0</v>
      </c>
      <c r="C90" s="1">
        <v>0</v>
      </c>
    </row>
    <row r="91" spans="1:3" x14ac:dyDescent="0.35">
      <c r="A91" s="6" t="s">
        <v>92</v>
      </c>
      <c r="B91" s="1">
        <v>0</v>
      </c>
      <c r="C91" s="1">
        <v>0</v>
      </c>
    </row>
    <row r="92" spans="1:3" x14ac:dyDescent="0.35">
      <c r="A92" s="6" t="s">
        <v>93</v>
      </c>
      <c r="B92" s="1">
        <v>0.18048035540746901</v>
      </c>
      <c r="C92" s="1">
        <v>0.162189559047136</v>
      </c>
    </row>
    <row r="93" spans="1:3" x14ac:dyDescent="0.35">
      <c r="A93" s="6" t="s">
        <v>94</v>
      </c>
      <c r="B93" s="1">
        <v>2.0824656393169501E-2</v>
      </c>
      <c r="C93" s="1">
        <v>0</v>
      </c>
    </row>
    <row r="94" spans="1:3" x14ac:dyDescent="0.35">
      <c r="A94" s="6" t="s">
        <v>95</v>
      </c>
      <c r="B94" s="1">
        <v>3.4707760655282499E-2</v>
      </c>
      <c r="C94" s="1">
        <v>3.0410542321338101E-2</v>
      </c>
    </row>
    <row r="95" spans="1:3" x14ac:dyDescent="0.35">
      <c r="A95" s="6" t="s">
        <v>96</v>
      </c>
      <c r="B95" s="1">
        <v>0.14577259475218701</v>
      </c>
      <c r="C95" s="1">
        <v>0.44602128737962499</v>
      </c>
    </row>
    <row r="96" spans="1:3" x14ac:dyDescent="0.35">
      <c r="A96" s="6" t="s">
        <v>97</v>
      </c>
      <c r="B96" s="1">
        <v>6.9415521310565E-3</v>
      </c>
      <c r="C96" s="1">
        <v>2.0273694880892E-2</v>
      </c>
    </row>
    <row r="97" spans="1:3" x14ac:dyDescent="0.35">
      <c r="A97" s="6" t="s">
        <v>98</v>
      </c>
      <c r="B97" s="1">
        <v>6.9415521310564998E-2</v>
      </c>
      <c r="C97" s="1">
        <v>6.0821084642676097E-2</v>
      </c>
    </row>
    <row r="98" spans="1:3" x14ac:dyDescent="0.35">
      <c r="A98" s="6" t="s">
        <v>99</v>
      </c>
      <c r="B98" s="1">
        <v>0</v>
      </c>
      <c r="C98" s="1">
        <v>1.0136847440446E-2</v>
      </c>
    </row>
    <row r="99" spans="1:3" x14ac:dyDescent="0.35">
      <c r="A99" s="6" t="s">
        <v>100</v>
      </c>
      <c r="B99" s="1">
        <v>0</v>
      </c>
      <c r="C99" s="1">
        <v>0</v>
      </c>
    </row>
    <row r="100" spans="1:3" x14ac:dyDescent="0.35">
      <c r="A100" s="6" t="s">
        <v>101</v>
      </c>
      <c r="B100" s="1">
        <v>0.62473969179508604</v>
      </c>
      <c r="C100" s="1">
        <v>0.192600101368474</v>
      </c>
    </row>
    <row r="101" spans="1:3" x14ac:dyDescent="0.35">
      <c r="A101" s="6" t="s">
        <v>102</v>
      </c>
      <c r="B101" s="1">
        <v>5.5532417048452E-2</v>
      </c>
      <c r="C101" s="1">
        <v>4.0547389761784097E-2</v>
      </c>
    </row>
    <row r="102" spans="1:3" x14ac:dyDescent="0.35">
      <c r="A102" s="6" t="s">
        <v>103</v>
      </c>
      <c r="B102" s="1">
        <v>0.36096071081493802</v>
      </c>
      <c r="C102" s="1">
        <v>0.10136847440445999</v>
      </c>
    </row>
    <row r="103" spans="1:3" x14ac:dyDescent="0.35">
      <c r="A103" s="6" t="s">
        <v>104</v>
      </c>
      <c r="B103" s="1">
        <v>0.152714146883243</v>
      </c>
      <c r="C103" s="1">
        <v>7.0957932083122094E-2</v>
      </c>
    </row>
    <row r="104" spans="1:3" x14ac:dyDescent="0.35">
      <c r="A104" s="6" t="s">
        <v>105</v>
      </c>
      <c r="B104" s="1">
        <v>0.14577259475218701</v>
      </c>
      <c r="C104" s="1">
        <v>1.3279270146984301</v>
      </c>
    </row>
    <row r="105" spans="1:3" x14ac:dyDescent="0.35">
      <c r="A105" s="6" t="s">
        <v>106</v>
      </c>
      <c r="B105" s="1">
        <v>3.90115229765376</v>
      </c>
      <c r="C105" s="1">
        <v>4.3385707045109001</v>
      </c>
    </row>
    <row r="106" spans="1:3" x14ac:dyDescent="0.35">
      <c r="A106" s="6" t="s">
        <v>107</v>
      </c>
      <c r="B106" s="1">
        <v>6.9415521310564998E-2</v>
      </c>
      <c r="C106" s="1">
        <v>5.0684237202230101E-2</v>
      </c>
    </row>
    <row r="107" spans="1:3" x14ac:dyDescent="0.35">
      <c r="A107" s="6" t="s">
        <v>108</v>
      </c>
      <c r="B107" s="1">
        <v>9.0240177703734603E-2</v>
      </c>
      <c r="C107" s="1">
        <v>3.0410542321338101E-2</v>
      </c>
    </row>
    <row r="108" spans="1:3" x14ac:dyDescent="0.35">
      <c r="A108" s="6" t="s">
        <v>109</v>
      </c>
      <c r="B108" s="1">
        <v>3.4707760655282499E-2</v>
      </c>
      <c r="C108" s="1">
        <v>0.121642169285352</v>
      </c>
    </row>
    <row r="109" spans="1:3" x14ac:dyDescent="0.35">
      <c r="A109" s="6" t="s">
        <v>110</v>
      </c>
      <c r="B109" s="1">
        <v>1.04817437178953</v>
      </c>
      <c r="C109" s="1">
        <v>0.66903193106943704</v>
      </c>
    </row>
  </sheetData>
  <sortState xmlns:xlrd2="http://schemas.microsoft.com/office/spreadsheetml/2017/richdata2" ref="J3:N110">
    <sortCondition ref="N2"/>
  </sortState>
  <mergeCells count="4">
    <mergeCell ref="A1:C1"/>
    <mergeCell ref="D1:F1"/>
    <mergeCell ref="G1:I1"/>
    <mergeCell ref="J1:N1"/>
  </mergeCells>
  <conditionalFormatting sqref="A2:A1048576">
    <cfRule type="duplicateValues" dxfId="5" priority="6"/>
  </conditionalFormatting>
  <conditionalFormatting sqref="G3:G74 D2:D9 D82:D1048576">
    <cfRule type="duplicateValues" dxfId="4" priority="5"/>
  </conditionalFormatting>
  <conditionalFormatting sqref="G2">
    <cfRule type="duplicateValues" dxfId="3" priority="4"/>
  </conditionalFormatting>
  <conditionalFormatting sqref="J3:J52">
    <cfRule type="duplicateValues" dxfId="2" priority="3"/>
  </conditionalFormatting>
  <conditionalFormatting sqref="J2">
    <cfRule type="duplicateValues" dxfId="1" priority="2"/>
  </conditionalFormatting>
  <conditionalFormatting sqref="A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AD1F vs AD1N</vt:lpstr>
      <vt:lpstr>AD1F vs AD1D</vt:lpstr>
      <vt:lpstr>AD1N vs AD1D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2020-08-13T08:49:45Z</dcterms:modified>
</cp:coreProperties>
</file>