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filterPrivacy="1"/>
  <xr:revisionPtr revIDLastSave="0" documentId="13_ncr:1_{F62A40DA-AF41-3C45-9BF9-A8AECEDA47F0}" xr6:coauthVersionLast="47" xr6:coauthVersionMax="47" xr10:uidLastSave="{00000000-0000-0000-0000-000000000000}"/>
  <bookViews>
    <workbookView xWindow="1720" yWindow="500" windowWidth="26440" windowHeight="15080" firstSheet="3" activeTab="13" xr2:uid="{00000000-000D-0000-FFFF-FFFF00000000}"/>
  </bookViews>
  <sheets>
    <sheet name="Fig 1a" sheetId="1" r:id="rId1"/>
    <sheet name="Fig 1c" sheetId="2" r:id="rId2"/>
    <sheet name="Fig 1d" sheetId="3" r:id="rId3"/>
    <sheet name="Fig 2a" sheetId="5" r:id="rId4"/>
    <sheet name="Fig 2b" sheetId="6" r:id="rId5"/>
    <sheet name="Fig 2c" sheetId="20" r:id="rId6"/>
    <sheet name="Fig 3e" sheetId="10" r:id="rId7"/>
    <sheet name="Fig 3f" sheetId="11" r:id="rId8"/>
    <sheet name="Fig 3g" sheetId="13" r:id="rId9"/>
    <sheet name="Fig 4" sheetId="14" r:id="rId10"/>
    <sheet name="Fig 5b" sheetId="15" r:id="rId11"/>
    <sheet name="Fig 5d" sheetId="17" r:id="rId12"/>
    <sheet name="Fig 6" sheetId="18" r:id="rId13"/>
    <sheet name="Sup. Fig 1" sheetId="21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1" l="1"/>
  <c r="F10" i="21"/>
  <c r="G9" i="21"/>
  <c r="F9" i="21"/>
  <c r="G8" i="21"/>
  <c r="F8" i="21"/>
  <c r="G7" i="21"/>
  <c r="F7" i="21"/>
  <c r="G6" i="21"/>
  <c r="F6" i="21"/>
  <c r="G5" i="21"/>
  <c r="F5" i="21"/>
  <c r="G10" i="20" l="1"/>
  <c r="F10" i="20"/>
  <c r="G9" i="20"/>
  <c r="F9" i="20"/>
  <c r="G8" i="20"/>
  <c r="F8" i="20"/>
  <c r="G7" i="20"/>
  <c r="F7" i="20"/>
  <c r="G6" i="20"/>
  <c r="F6" i="20"/>
  <c r="G5" i="20"/>
  <c r="F5" i="20"/>
  <c r="T133" i="15" l="1"/>
  <c r="P133" i="15"/>
  <c r="L133" i="15"/>
  <c r="H133" i="15"/>
  <c r="T132" i="15"/>
  <c r="P132" i="15"/>
  <c r="L132" i="15"/>
  <c r="H132" i="15"/>
  <c r="T131" i="15"/>
  <c r="T135" i="15" s="1"/>
  <c r="P131" i="15"/>
  <c r="P135" i="15" s="1"/>
  <c r="L131" i="15"/>
  <c r="L135" i="15" s="1"/>
  <c r="H131" i="15"/>
  <c r="T128" i="15"/>
  <c r="P128" i="15"/>
  <c r="L128" i="15"/>
  <c r="H128" i="15"/>
  <c r="T127" i="15"/>
  <c r="P127" i="15"/>
  <c r="L127" i="15"/>
  <c r="H127" i="15"/>
  <c r="T126" i="15"/>
  <c r="T130" i="15" s="1"/>
  <c r="P126" i="15"/>
  <c r="P130" i="15" s="1"/>
  <c r="L126" i="15"/>
  <c r="L130" i="15" s="1"/>
  <c r="H126" i="15"/>
  <c r="H130" i="15" s="1"/>
  <c r="T125" i="15"/>
  <c r="P125" i="15"/>
  <c r="L125" i="15"/>
  <c r="H125" i="15"/>
  <c r="T122" i="15"/>
  <c r="P122" i="15"/>
  <c r="L122" i="15"/>
  <c r="H122" i="15"/>
  <c r="T121" i="15"/>
  <c r="P121" i="15"/>
  <c r="L121" i="15"/>
  <c r="H121" i="15"/>
  <c r="T120" i="15"/>
  <c r="T124" i="15" s="1"/>
  <c r="P120" i="15"/>
  <c r="P124" i="15" s="1"/>
  <c r="L120" i="15"/>
  <c r="L124" i="15" s="1"/>
  <c r="H120" i="15"/>
  <c r="H124" i="15" s="1"/>
  <c r="T119" i="15"/>
  <c r="P119" i="15"/>
  <c r="L119" i="15"/>
  <c r="H119" i="15"/>
  <c r="H135" i="15" l="1"/>
  <c r="T129" i="15"/>
  <c r="L134" i="15"/>
  <c r="T123" i="15"/>
  <c r="L129" i="15"/>
  <c r="H123" i="15"/>
  <c r="P129" i="15"/>
  <c r="H134" i="15"/>
  <c r="L123" i="15"/>
  <c r="P123" i="15"/>
  <c r="H129" i="15"/>
  <c r="P134" i="15"/>
  <c r="T134" i="15"/>
  <c r="M112" i="15" l="1"/>
  <c r="H112" i="15"/>
  <c r="AG111" i="15"/>
  <c r="AB111" i="15"/>
  <c r="W111" i="15"/>
  <c r="R111" i="15"/>
  <c r="M111" i="15"/>
  <c r="H111" i="15"/>
  <c r="AG110" i="15"/>
  <c r="AB110" i="15"/>
  <c r="W110" i="15"/>
  <c r="R110" i="15"/>
  <c r="M110" i="15"/>
  <c r="H110" i="15"/>
  <c r="AG109" i="15"/>
  <c r="AB109" i="15"/>
  <c r="W109" i="15"/>
  <c r="R109" i="15"/>
  <c r="M109" i="15"/>
  <c r="H109" i="15"/>
  <c r="AG108" i="15"/>
  <c r="AB108" i="15"/>
  <c r="W108" i="15"/>
  <c r="R108" i="15"/>
  <c r="M108" i="15"/>
  <c r="H108" i="15"/>
  <c r="AG105" i="15"/>
  <c r="AB105" i="15"/>
  <c r="W105" i="15"/>
  <c r="R105" i="15"/>
  <c r="M105" i="15"/>
  <c r="H105" i="15"/>
  <c r="AG104" i="15"/>
  <c r="AB104" i="15"/>
  <c r="W104" i="15"/>
  <c r="R104" i="15"/>
  <c r="M104" i="15"/>
  <c r="H104" i="15"/>
  <c r="AG103" i="15"/>
  <c r="AB103" i="15"/>
  <c r="W103" i="15"/>
  <c r="R103" i="15"/>
  <c r="M103" i="15"/>
  <c r="H103" i="15"/>
  <c r="AG102" i="15"/>
  <c r="AB102" i="15"/>
  <c r="W102" i="15"/>
  <c r="R102" i="15"/>
  <c r="M102" i="15"/>
  <c r="H102" i="15"/>
  <c r="AG101" i="15"/>
  <c r="AB101" i="15"/>
  <c r="W101" i="15"/>
  <c r="R101" i="15"/>
  <c r="M101" i="15"/>
  <c r="H101" i="15"/>
  <c r="AG98" i="15"/>
  <c r="AB98" i="15"/>
  <c r="W98" i="15"/>
  <c r="R98" i="15"/>
  <c r="M98" i="15"/>
  <c r="H98" i="15"/>
  <c r="AG97" i="15"/>
  <c r="AB97" i="15"/>
  <c r="W97" i="15"/>
  <c r="R97" i="15"/>
  <c r="M97" i="15"/>
  <c r="H97" i="15"/>
  <c r="AG96" i="15"/>
  <c r="AB96" i="15"/>
  <c r="W96" i="15"/>
  <c r="R96" i="15"/>
  <c r="M96" i="15"/>
  <c r="H96" i="15"/>
  <c r="AG95" i="15"/>
  <c r="AB95" i="15"/>
  <c r="W95" i="15"/>
  <c r="R95" i="15"/>
  <c r="M95" i="15"/>
  <c r="H95" i="15"/>
  <c r="AG94" i="15"/>
  <c r="AB94" i="15"/>
  <c r="W94" i="15"/>
  <c r="R94" i="15"/>
  <c r="M94" i="15"/>
  <c r="H94" i="15"/>
  <c r="AG91" i="15"/>
  <c r="AB91" i="15"/>
  <c r="W91" i="15"/>
  <c r="R91" i="15"/>
  <c r="M91" i="15"/>
  <c r="H91" i="15"/>
  <c r="AG90" i="15"/>
  <c r="AB90" i="15"/>
  <c r="W90" i="15"/>
  <c r="R90" i="15"/>
  <c r="M90" i="15"/>
  <c r="H90" i="15"/>
  <c r="AG89" i="15"/>
  <c r="AB89" i="15"/>
  <c r="W89" i="15"/>
  <c r="R89" i="15"/>
  <c r="M89" i="15"/>
  <c r="H89" i="15"/>
  <c r="AG88" i="15"/>
  <c r="AB88" i="15"/>
  <c r="W88" i="15"/>
  <c r="R88" i="15"/>
  <c r="M88" i="15"/>
  <c r="H88" i="15"/>
  <c r="AG87" i="15"/>
  <c r="AB87" i="15"/>
  <c r="W87" i="15"/>
  <c r="R87" i="15"/>
  <c r="M87" i="15"/>
  <c r="H87" i="15"/>
  <c r="M113" i="15" l="1"/>
  <c r="H107" i="15"/>
  <c r="R92" i="15"/>
  <c r="H106" i="15"/>
  <c r="M92" i="15"/>
  <c r="AG92" i="15"/>
  <c r="W99" i="15"/>
  <c r="M106" i="15"/>
  <c r="AG106" i="15"/>
  <c r="W113" i="15"/>
  <c r="M114" i="15"/>
  <c r="H92" i="15"/>
  <c r="AB92" i="15"/>
  <c r="H100" i="15"/>
  <c r="AB99" i="15"/>
  <c r="R99" i="15"/>
  <c r="R107" i="15"/>
  <c r="AB106" i="15"/>
  <c r="H114" i="15"/>
  <c r="AB114" i="15"/>
  <c r="R113" i="15"/>
  <c r="W93" i="15"/>
  <c r="M100" i="15"/>
  <c r="AG100" i="15"/>
  <c r="W107" i="15"/>
  <c r="AG114" i="15"/>
  <c r="H93" i="15"/>
  <c r="AB93" i="15"/>
  <c r="R100" i="15"/>
  <c r="AB107" i="15"/>
  <c r="R114" i="15"/>
  <c r="R93" i="15"/>
  <c r="AB100" i="15"/>
  <c r="H99" i="15"/>
  <c r="R106" i="15"/>
  <c r="H113" i="15"/>
  <c r="AB113" i="15"/>
  <c r="W92" i="15"/>
  <c r="M93" i="15"/>
  <c r="AG93" i="15"/>
  <c r="M99" i="15"/>
  <c r="AG99" i="15"/>
  <c r="W100" i="15"/>
  <c r="W106" i="15"/>
  <c r="M107" i="15"/>
  <c r="AG107" i="15"/>
  <c r="AG113" i="15"/>
  <c r="W114" i="15"/>
  <c r="J19" i="18" l="1"/>
  <c r="J9" i="18"/>
  <c r="G6" i="18"/>
  <c r="G7" i="18"/>
  <c r="G8" i="18"/>
  <c r="G9" i="18"/>
  <c r="G10" i="18"/>
  <c r="G11" i="18"/>
  <c r="G12" i="18"/>
  <c r="G5" i="18"/>
  <c r="G27" i="17" l="1"/>
  <c r="F27" i="17"/>
  <c r="E27" i="17"/>
  <c r="D27" i="17"/>
  <c r="C27" i="17"/>
  <c r="G26" i="17"/>
  <c r="F26" i="17"/>
  <c r="E26" i="17"/>
  <c r="D26" i="17"/>
  <c r="C26" i="17"/>
  <c r="G12" i="17"/>
  <c r="F12" i="17"/>
  <c r="E12" i="17"/>
  <c r="D12" i="17"/>
  <c r="C12" i="17"/>
  <c r="G11" i="17"/>
  <c r="F11" i="17"/>
  <c r="E11" i="17"/>
  <c r="D11" i="17"/>
  <c r="C11" i="17"/>
  <c r="S21" i="15" l="1"/>
  <c r="O21" i="15"/>
  <c r="K21" i="15"/>
  <c r="G21" i="15"/>
  <c r="S20" i="15"/>
  <c r="O20" i="15"/>
  <c r="K20" i="15"/>
  <c r="G20" i="15"/>
  <c r="S19" i="15"/>
  <c r="S23" i="15" s="1"/>
  <c r="O19" i="15"/>
  <c r="K19" i="15"/>
  <c r="K22" i="15" s="1"/>
  <c r="G19" i="15"/>
  <c r="O23" i="15" l="1"/>
  <c r="O22" i="15"/>
  <c r="G23" i="15"/>
  <c r="S22" i="15"/>
  <c r="G22" i="15"/>
  <c r="K23" i="15"/>
  <c r="S14" i="15" l="1"/>
  <c r="O14" i="15"/>
  <c r="K14" i="15"/>
  <c r="G14" i="15"/>
  <c r="S13" i="15"/>
  <c r="O13" i="15"/>
  <c r="K13" i="15"/>
  <c r="G13" i="15"/>
  <c r="S12" i="15"/>
  <c r="S16" i="15" s="1"/>
  <c r="O12" i="15"/>
  <c r="K12" i="15"/>
  <c r="K16" i="15" s="1"/>
  <c r="G12" i="15"/>
  <c r="G16" i="15" s="1"/>
  <c r="S7" i="15"/>
  <c r="O7" i="15"/>
  <c r="K7" i="15"/>
  <c r="G7" i="15"/>
  <c r="S6" i="15"/>
  <c r="O6" i="15"/>
  <c r="K6" i="15"/>
  <c r="G6" i="15"/>
  <c r="S5" i="15"/>
  <c r="S9" i="15" s="1"/>
  <c r="O5" i="15"/>
  <c r="O9" i="15" s="1"/>
  <c r="K5" i="15"/>
  <c r="K8" i="15" s="1"/>
  <c r="G5" i="15"/>
  <c r="O16" i="15" l="1"/>
  <c r="O15" i="15"/>
  <c r="S15" i="15"/>
  <c r="G15" i="15"/>
  <c r="K15" i="15"/>
  <c r="O8" i="15"/>
  <c r="S8" i="15"/>
  <c r="G8" i="15"/>
  <c r="G9" i="15"/>
  <c r="K9" i="15"/>
  <c r="E22" i="14" l="1"/>
  <c r="E21" i="14"/>
  <c r="E20" i="14"/>
  <c r="E19" i="14"/>
  <c r="E15" i="14"/>
  <c r="E14" i="14"/>
  <c r="E13" i="14"/>
  <c r="E12" i="14"/>
  <c r="F19" i="14" l="1"/>
  <c r="G19" i="14"/>
  <c r="G12" i="14"/>
  <c r="F12" i="14"/>
  <c r="E6" i="14" l="1"/>
  <c r="E7" i="14"/>
  <c r="E8" i="14"/>
  <c r="E5" i="14"/>
  <c r="G5" i="14" l="1"/>
  <c r="F5" i="14"/>
  <c r="E9" i="11" l="1"/>
  <c r="E10" i="11"/>
  <c r="E8" i="11"/>
  <c r="E5" i="11"/>
  <c r="F5" i="11" s="1"/>
  <c r="F8" i="11" l="1"/>
  <c r="G5" i="11"/>
  <c r="G8" i="11"/>
  <c r="V17" i="10" l="1"/>
  <c r="Q17" i="10"/>
  <c r="L17" i="10"/>
  <c r="G17" i="10"/>
  <c r="V16" i="10"/>
  <c r="Q16" i="10"/>
  <c r="L16" i="10"/>
  <c r="G16" i="10"/>
  <c r="V15" i="10"/>
  <c r="Q15" i="10"/>
  <c r="L15" i="10"/>
  <c r="G15" i="10"/>
  <c r="V14" i="10"/>
  <c r="Q14" i="10"/>
  <c r="L14" i="10"/>
  <c r="G14" i="10"/>
  <c r="V13" i="10"/>
  <c r="V19" i="10" s="1"/>
  <c r="Q13" i="10"/>
  <c r="Q19" i="10" s="1"/>
  <c r="L13" i="10"/>
  <c r="L19" i="10" s="1"/>
  <c r="G13" i="10"/>
  <c r="G19" i="10" s="1"/>
  <c r="V10" i="10"/>
  <c r="Q10" i="10"/>
  <c r="L10" i="10"/>
  <c r="G10" i="10"/>
  <c r="V9" i="10"/>
  <c r="Q9" i="10"/>
  <c r="L9" i="10"/>
  <c r="G9" i="10"/>
  <c r="V8" i="10"/>
  <c r="Q8" i="10"/>
  <c r="L8" i="10"/>
  <c r="G8" i="10"/>
  <c r="V7" i="10"/>
  <c r="Q7" i="10"/>
  <c r="L7" i="10"/>
  <c r="G7" i="10"/>
  <c r="V6" i="10"/>
  <c r="V12" i="10" s="1"/>
  <c r="Q6" i="10"/>
  <c r="Q12" i="10" s="1"/>
  <c r="L6" i="10"/>
  <c r="G6" i="10"/>
  <c r="G12" i="10" l="1"/>
  <c r="L12" i="10"/>
  <c r="L11" i="10"/>
  <c r="L18" i="10"/>
  <c r="Q11" i="10"/>
  <c r="Q18" i="10"/>
  <c r="V11" i="10"/>
  <c r="V18" i="10"/>
  <c r="G11" i="10"/>
  <c r="G18" i="10"/>
  <c r="F5" i="5"/>
  <c r="F6" i="5"/>
  <c r="F7" i="5"/>
  <c r="F8" i="5"/>
  <c r="F9" i="5"/>
  <c r="G9" i="5"/>
  <c r="F10" i="5"/>
  <c r="G10" i="5"/>
  <c r="F11" i="5"/>
  <c r="G11" i="5"/>
  <c r="F12" i="5"/>
  <c r="G12" i="5"/>
  <c r="H10" i="6" l="1"/>
  <c r="G10" i="6"/>
  <c r="H9" i="6"/>
  <c r="G9" i="6"/>
  <c r="H8" i="6"/>
  <c r="G8" i="6"/>
  <c r="H7" i="6"/>
  <c r="G7" i="6"/>
  <c r="H6" i="6"/>
  <c r="G6" i="6"/>
  <c r="H5" i="6"/>
  <c r="G5" i="6"/>
  <c r="G10" i="2" l="1"/>
  <c r="F10" i="2"/>
  <c r="G9" i="2"/>
  <c r="F9" i="2"/>
  <c r="G8" i="2"/>
  <c r="F8" i="2"/>
  <c r="G7" i="2"/>
  <c r="F7" i="2"/>
  <c r="G6" i="2"/>
  <c r="F6" i="2"/>
  <c r="G5" i="2"/>
  <c r="F5" i="2"/>
  <c r="G40" i="1" l="1"/>
  <c r="F40" i="1"/>
  <c r="G39" i="1"/>
  <c r="F39" i="1"/>
  <c r="G38" i="1"/>
  <c r="F38" i="1"/>
</calcChain>
</file>

<file path=xl/sharedStrings.xml><?xml version="1.0" encoding="utf-8"?>
<sst xmlns="http://schemas.openxmlformats.org/spreadsheetml/2006/main" count="891" uniqueCount="276">
  <si>
    <t>Fig 1a</t>
    <phoneticPr fontId="7"/>
  </si>
  <si>
    <t>PCR</t>
    <phoneticPr fontId="7"/>
  </si>
  <si>
    <t>qRT-PCR</t>
    <phoneticPr fontId="7"/>
  </si>
  <si>
    <t>ratio</t>
  </si>
  <si>
    <t>times</t>
    <phoneticPr fontId="7"/>
  </si>
  <si>
    <t>1st</t>
    <phoneticPr fontId="7"/>
  </si>
  <si>
    <t>2nd</t>
    <phoneticPr fontId="7"/>
  </si>
  <si>
    <t>3rd</t>
    <phoneticPr fontId="7"/>
  </si>
  <si>
    <t>Ni time</t>
    <phoneticPr fontId="7"/>
  </si>
  <si>
    <t>Sema3a</t>
    <phoneticPr fontId="7"/>
  </si>
  <si>
    <t>beta-acin</t>
    <phoneticPr fontId="7"/>
  </si>
  <si>
    <t>QTY</t>
    <phoneticPr fontId="7"/>
  </si>
  <si>
    <t>relative to beta-actin</t>
    <phoneticPr fontId="7"/>
  </si>
  <si>
    <t>group</t>
    <phoneticPr fontId="7"/>
  </si>
  <si>
    <t>2nd</t>
    <phoneticPr fontId="7"/>
  </si>
  <si>
    <t>3rd</t>
    <phoneticPr fontId="7"/>
  </si>
  <si>
    <t>SD</t>
    <phoneticPr fontId="7"/>
  </si>
  <si>
    <t>MEAN</t>
    <phoneticPr fontId="7"/>
  </si>
  <si>
    <t>group</t>
    <phoneticPr fontId="7"/>
  </si>
  <si>
    <t>LSD</t>
    <phoneticPr fontId="7"/>
  </si>
  <si>
    <t>group(I)</t>
    <phoneticPr fontId="7"/>
  </si>
  <si>
    <t>group(J)</t>
    <phoneticPr fontId="7"/>
  </si>
  <si>
    <t>Mean difference(I-J)</t>
    <phoneticPr fontId="7"/>
  </si>
  <si>
    <t>Std. Error</t>
    <phoneticPr fontId="7"/>
  </si>
  <si>
    <t>Sig.</t>
    <phoneticPr fontId="7"/>
  </si>
  <si>
    <t>Lower Bound</t>
    <phoneticPr fontId="7"/>
  </si>
  <si>
    <t>Upper Bound</t>
    <phoneticPr fontId="7"/>
  </si>
  <si>
    <t>95% Confidence Interval</t>
    <phoneticPr fontId="7"/>
  </si>
  <si>
    <t>* The mean difference is significant at the 0.05 level</t>
    <phoneticPr fontId="7"/>
  </si>
  <si>
    <t>Statistics</t>
    <phoneticPr fontId="7"/>
  </si>
  <si>
    <t>WB</t>
    <phoneticPr fontId="7"/>
  </si>
  <si>
    <t>MEAN</t>
    <phoneticPr fontId="9"/>
  </si>
  <si>
    <t>SD</t>
    <phoneticPr fontId="9"/>
  </si>
  <si>
    <t>LSD</t>
    <phoneticPr fontId="7"/>
  </si>
  <si>
    <t>Sema3A</t>
    <phoneticPr fontId="7"/>
  </si>
  <si>
    <t>GAPDH</t>
    <phoneticPr fontId="7"/>
  </si>
  <si>
    <t>LSD</t>
    <phoneticPr fontId="7"/>
  </si>
  <si>
    <t>Mock</t>
    <phoneticPr fontId="9"/>
  </si>
  <si>
    <t>Ni</t>
    <phoneticPr fontId="9"/>
  </si>
  <si>
    <t>Nimock</t>
    <phoneticPr fontId="9"/>
  </si>
  <si>
    <t>24 si</t>
    <phoneticPr fontId="9"/>
  </si>
  <si>
    <t>24 Nisi</t>
    <phoneticPr fontId="9"/>
  </si>
  <si>
    <t>48 si</t>
    <phoneticPr fontId="9"/>
  </si>
  <si>
    <t>48 Nisi</t>
    <phoneticPr fontId="9"/>
  </si>
  <si>
    <t>group</t>
    <phoneticPr fontId="7"/>
  </si>
  <si>
    <t>MEAN</t>
    <phoneticPr fontId="9"/>
  </si>
  <si>
    <t>SD</t>
    <phoneticPr fontId="9"/>
  </si>
  <si>
    <t>Control</t>
  </si>
  <si>
    <t>Ni</t>
  </si>
  <si>
    <t>Mock</t>
  </si>
  <si>
    <t>Cont.</t>
  </si>
  <si>
    <t>24h si</t>
  </si>
  <si>
    <t>48h si</t>
  </si>
  <si>
    <t>MEAN</t>
    <phoneticPr fontId="7"/>
  </si>
  <si>
    <t>SD</t>
    <phoneticPr fontId="7"/>
  </si>
  <si>
    <t>ELISA</t>
    <phoneticPr fontId="7"/>
  </si>
  <si>
    <t>Mock</t>
    <phoneticPr fontId="9"/>
  </si>
  <si>
    <t>si</t>
    <phoneticPr fontId="9"/>
  </si>
  <si>
    <t>NiMock</t>
    <phoneticPr fontId="9"/>
  </si>
  <si>
    <t>Nisi</t>
    <phoneticPr fontId="9"/>
  </si>
  <si>
    <t>MEAN</t>
    <phoneticPr fontId="7"/>
  </si>
  <si>
    <t>SD</t>
    <phoneticPr fontId="7"/>
  </si>
  <si>
    <t>Cont</t>
  </si>
  <si>
    <t>si</t>
  </si>
  <si>
    <t>Cont.</t>
    <phoneticPr fontId="7"/>
  </si>
  <si>
    <t>MEAN</t>
    <phoneticPr fontId="7"/>
  </si>
  <si>
    <t>SD</t>
    <phoneticPr fontId="7"/>
  </si>
  <si>
    <r>
      <t>-256.79104</t>
    </r>
    <r>
      <rPr>
        <vertAlign val="superscript"/>
        <sz val="9"/>
        <color indexed="60"/>
        <rFont val="MS Gothic"/>
        <family val="3"/>
        <charset val="128"/>
      </rPr>
      <t>*</t>
    </r>
  </si>
  <si>
    <t>mockNi</t>
  </si>
  <si>
    <r>
      <t>-248.41146</t>
    </r>
    <r>
      <rPr>
        <vertAlign val="superscript"/>
        <sz val="9"/>
        <color indexed="60"/>
        <rFont val="MS Gothic"/>
        <family val="3"/>
        <charset val="128"/>
      </rPr>
      <t>*</t>
    </r>
  </si>
  <si>
    <t>siNi</t>
  </si>
  <si>
    <r>
      <t>-237.80145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</si>
  <si>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-229.42188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</si>
  <si>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-204.07228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</si>
  <si>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-195.69271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</si>
  <si>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256.79104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</si>
  <si>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237.80145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</si>
  <si>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204.07228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</si>
  <si>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225.36916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</si>
  <si>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248.41146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</si>
  <si>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229.42188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</si>
  <si>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195.69271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</si>
  <si>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216.98958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</si>
  <si>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-225.36916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</si>
  <si>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-216.98958</t>
    </r>
    <r>
      <rPr>
        <vertAlign val="superscript"/>
        <sz val="9"/>
        <color indexed="60"/>
        <rFont val="MS Gothic"/>
        <family val="3"/>
        <charset val="128"/>
      </rPr>
      <t>*</t>
    </r>
  </si>
  <si>
    <t>LSD</t>
    <phoneticPr fontId="7"/>
  </si>
  <si>
    <t>24Ni</t>
  </si>
  <si>
    <t>48Ni</t>
  </si>
  <si>
    <t>SD</t>
    <phoneticPr fontId="7"/>
  </si>
  <si>
    <t>MEAN</t>
    <phoneticPr fontId="7"/>
  </si>
  <si>
    <t>SD</t>
    <phoneticPr fontId="7"/>
  </si>
  <si>
    <t>LEFT(24h)</t>
    <phoneticPr fontId="7"/>
  </si>
  <si>
    <t>RIGHT(24h)</t>
    <phoneticPr fontId="7"/>
  </si>
  <si>
    <t>RIGHT(48h)</t>
    <phoneticPr fontId="7"/>
  </si>
  <si>
    <t>RIGHT(72h)</t>
    <phoneticPr fontId="7"/>
  </si>
  <si>
    <t>number</t>
    <phoneticPr fontId="7"/>
  </si>
  <si>
    <t>data</t>
    <phoneticPr fontId="7"/>
  </si>
  <si>
    <t>saline</t>
    <phoneticPr fontId="7"/>
  </si>
  <si>
    <t>Ni</t>
    <phoneticPr fontId="7"/>
  </si>
  <si>
    <t>Control</t>
    <phoneticPr fontId="17" type="noConversion"/>
  </si>
  <si>
    <t>Ni 24h</t>
    <phoneticPr fontId="17" type="noConversion"/>
  </si>
  <si>
    <t>Ni 48h</t>
    <phoneticPr fontId="17" type="noConversion"/>
  </si>
  <si>
    <t>Ni 72h</t>
    <phoneticPr fontId="17" type="noConversion"/>
  </si>
  <si>
    <t>SD</t>
    <phoneticPr fontId="7"/>
  </si>
  <si>
    <t>Tukey HSD</t>
    <phoneticPr fontId="7"/>
  </si>
  <si>
    <t>Ear thickness</t>
    <phoneticPr fontId="7"/>
  </si>
  <si>
    <t>Cont1</t>
  </si>
  <si>
    <t>Cont2</t>
  </si>
  <si>
    <t>Cont3</t>
  </si>
  <si>
    <t>Ni/Cont ratio</t>
    <phoneticPr fontId="7"/>
  </si>
  <si>
    <t>MEAN</t>
    <phoneticPr fontId="7"/>
  </si>
  <si>
    <t>Levene's Test for Euality of Variances</t>
    <phoneticPr fontId="7"/>
  </si>
  <si>
    <t>t-tst for Equality of Means</t>
    <phoneticPr fontId="7"/>
  </si>
  <si>
    <t>F</t>
    <phoneticPr fontId="7"/>
  </si>
  <si>
    <t>sig.(2-tailed)</t>
    <phoneticPr fontId="7"/>
  </si>
  <si>
    <t>Lower</t>
    <phoneticPr fontId="7"/>
  </si>
  <si>
    <t>Upper</t>
    <phoneticPr fontId="7"/>
  </si>
  <si>
    <t>95% Confidence Interval of the Difference</t>
    <phoneticPr fontId="7"/>
  </si>
  <si>
    <t>Std. Error difference</t>
    <phoneticPr fontId="7"/>
  </si>
  <si>
    <t>Mean Difference</t>
    <phoneticPr fontId="7"/>
  </si>
  <si>
    <t>df</t>
    <phoneticPr fontId="7"/>
  </si>
  <si>
    <t>t</t>
    <phoneticPr fontId="7"/>
  </si>
  <si>
    <t>Sig.</t>
    <phoneticPr fontId="7"/>
  </si>
  <si>
    <t>Equal variances assumed</t>
    <phoneticPr fontId="7"/>
  </si>
  <si>
    <t>Equal variances not assumed</t>
    <phoneticPr fontId="7"/>
  </si>
  <si>
    <t>Sema3A</t>
    <phoneticPr fontId="7"/>
  </si>
  <si>
    <t>GAPDH</t>
    <phoneticPr fontId="7"/>
  </si>
  <si>
    <t>qRT-PCR</t>
    <phoneticPr fontId="7"/>
  </si>
  <si>
    <t>IL-17</t>
    <phoneticPr fontId="7"/>
  </si>
  <si>
    <t>Δｃｔ-Nickel</t>
    <phoneticPr fontId="7"/>
  </si>
  <si>
    <t>Δｃｔ-Control</t>
    <phoneticPr fontId="7"/>
  </si>
  <si>
    <t>ΔΔｃｔ-relative</t>
    <phoneticPr fontId="7"/>
  </si>
  <si>
    <t>IL-23</t>
    <phoneticPr fontId="7"/>
  </si>
  <si>
    <t>CCL20</t>
    <phoneticPr fontId="7"/>
  </si>
  <si>
    <t>CXCL1</t>
    <phoneticPr fontId="7"/>
  </si>
  <si>
    <t>1st</t>
    <phoneticPr fontId="7"/>
  </si>
  <si>
    <t>2nd</t>
    <phoneticPr fontId="7"/>
  </si>
  <si>
    <t>3rd</t>
    <phoneticPr fontId="7"/>
  </si>
  <si>
    <t>4th</t>
    <phoneticPr fontId="7"/>
  </si>
  <si>
    <t>5th</t>
    <phoneticPr fontId="7"/>
  </si>
  <si>
    <t>FACS</t>
    <phoneticPr fontId="7"/>
  </si>
  <si>
    <t>Control</t>
    <phoneticPr fontId="7"/>
  </si>
  <si>
    <t>CD11b+CD115+</t>
    <phoneticPr fontId="7"/>
  </si>
  <si>
    <t>1st</t>
    <phoneticPr fontId="7"/>
  </si>
  <si>
    <t>2nd</t>
    <phoneticPr fontId="7"/>
  </si>
  <si>
    <t>3rd</t>
    <phoneticPr fontId="7"/>
  </si>
  <si>
    <t>SD</t>
    <phoneticPr fontId="7"/>
  </si>
  <si>
    <t>CD11b+F4/80+</t>
    <phoneticPr fontId="7"/>
  </si>
  <si>
    <t>4th</t>
    <phoneticPr fontId="7"/>
  </si>
  <si>
    <t>CD11c+MHCII+</t>
    <phoneticPr fontId="7"/>
  </si>
  <si>
    <t>number</t>
    <phoneticPr fontId="7"/>
  </si>
  <si>
    <t>left48</t>
    <phoneticPr fontId="7"/>
  </si>
  <si>
    <t>right24</t>
    <phoneticPr fontId="7"/>
  </si>
  <si>
    <t>right48</t>
    <phoneticPr fontId="7"/>
  </si>
  <si>
    <t>left24</t>
    <phoneticPr fontId="7"/>
  </si>
  <si>
    <t>left48</t>
    <phoneticPr fontId="7"/>
  </si>
  <si>
    <t>right24</t>
    <phoneticPr fontId="7"/>
  </si>
  <si>
    <t>Sema3Afl/fl</t>
    <phoneticPr fontId="7"/>
  </si>
  <si>
    <t>24h</t>
    <phoneticPr fontId="7"/>
  </si>
  <si>
    <t>48h</t>
    <phoneticPr fontId="7"/>
  </si>
  <si>
    <t>right/left ratio</t>
    <phoneticPr fontId="7"/>
  </si>
  <si>
    <t>MEAN</t>
    <phoneticPr fontId="7"/>
  </si>
  <si>
    <t>SD</t>
    <phoneticPr fontId="7"/>
  </si>
  <si>
    <t>MEAN</t>
    <phoneticPr fontId="7"/>
  </si>
  <si>
    <t>MEAN</t>
    <phoneticPr fontId="7"/>
  </si>
  <si>
    <t>24h</t>
  </si>
  <si>
    <t>24h</t>
    <phoneticPr fontId="7"/>
  </si>
  <si>
    <t>Sema3Afl/fl</t>
    <phoneticPr fontId="7"/>
  </si>
  <si>
    <t>0h</t>
  </si>
  <si>
    <t>48h</t>
  </si>
  <si>
    <t>LSD</t>
    <phoneticPr fontId="7"/>
  </si>
  <si>
    <t>Sema3A cKO</t>
    <phoneticPr fontId="7"/>
  </si>
  <si>
    <t>95% Confidence Interval</t>
    <phoneticPr fontId="7"/>
  </si>
  <si>
    <t>left24</t>
    <phoneticPr fontId="7"/>
  </si>
  <si>
    <t>average</t>
    <phoneticPr fontId="7"/>
  </si>
  <si>
    <t>average</t>
    <phoneticPr fontId="7"/>
  </si>
  <si>
    <t>right24</t>
    <phoneticPr fontId="7"/>
  </si>
  <si>
    <t>right48</t>
    <phoneticPr fontId="7"/>
  </si>
  <si>
    <t>avg</t>
    <phoneticPr fontId="7"/>
  </si>
  <si>
    <t>avg</t>
    <phoneticPr fontId="7"/>
  </si>
  <si>
    <t>std</t>
    <phoneticPr fontId="7"/>
  </si>
  <si>
    <t>Sema3Afl/fl (flox)</t>
    <phoneticPr fontId="7"/>
  </si>
  <si>
    <t>Sema3A cKO (KO)</t>
    <phoneticPr fontId="7"/>
  </si>
  <si>
    <t>C57BL/6J (B6)</t>
    <phoneticPr fontId="7"/>
  </si>
  <si>
    <t>Cont1</t>
    <phoneticPr fontId="7"/>
  </si>
  <si>
    <t>Sema3Afl/fl</t>
    <phoneticPr fontId="7"/>
  </si>
  <si>
    <t>Sema3A cKO</t>
    <phoneticPr fontId="7"/>
  </si>
  <si>
    <t>Ni/Cont</t>
    <phoneticPr fontId="7"/>
  </si>
  <si>
    <t>Allergy/Control</t>
    <phoneticPr fontId="7"/>
  </si>
  <si>
    <t>Allergy</t>
    <phoneticPr fontId="7"/>
  </si>
  <si>
    <t>Allergy1</t>
    <phoneticPr fontId="7"/>
  </si>
  <si>
    <t>Allergy2</t>
  </si>
  <si>
    <t>Allergy3</t>
  </si>
  <si>
    <t>IL-23</t>
  </si>
  <si>
    <t>qRT-PCR</t>
    <phoneticPr fontId="7"/>
  </si>
  <si>
    <t>TNFα</t>
    <phoneticPr fontId="7"/>
  </si>
  <si>
    <t>IL-1β</t>
    <phoneticPr fontId="7"/>
  </si>
  <si>
    <t>CXCL1</t>
    <phoneticPr fontId="7"/>
  </si>
  <si>
    <t>number</t>
    <phoneticPr fontId="7"/>
  </si>
  <si>
    <t>MEAN</t>
    <phoneticPr fontId="7"/>
  </si>
  <si>
    <t>Sema3A cKO</t>
    <phoneticPr fontId="7"/>
  </si>
  <si>
    <t>Allergy/Control</t>
    <phoneticPr fontId="7"/>
  </si>
  <si>
    <t>LSD</t>
    <phoneticPr fontId="7"/>
  </si>
  <si>
    <t>CXCL1</t>
    <phoneticPr fontId="7"/>
  </si>
  <si>
    <t>FACS</t>
    <phoneticPr fontId="7"/>
  </si>
  <si>
    <t>Macrophage</t>
    <phoneticPr fontId="7"/>
  </si>
  <si>
    <t>M1</t>
    <phoneticPr fontId="7"/>
  </si>
  <si>
    <t>M2</t>
    <phoneticPr fontId="7"/>
  </si>
  <si>
    <t>M2/M1</t>
    <phoneticPr fontId="7"/>
  </si>
  <si>
    <t>Cont4</t>
  </si>
  <si>
    <t>MEAN</t>
    <phoneticPr fontId="7"/>
  </si>
  <si>
    <t>between groups</t>
    <phoneticPr fontId="7"/>
  </si>
  <si>
    <t>95% Confidence Interval</t>
    <phoneticPr fontId="7"/>
  </si>
  <si>
    <t>Cont.</t>
    <phoneticPr fontId="9"/>
  </si>
  <si>
    <t>Cont.</t>
    <phoneticPr fontId="9"/>
  </si>
  <si>
    <t>Cont.</t>
    <phoneticPr fontId="7"/>
  </si>
  <si>
    <t>Allergy</t>
    <phoneticPr fontId="7"/>
  </si>
  <si>
    <t>0h</t>
    <phoneticPr fontId="7"/>
  </si>
  <si>
    <t>Allergy1</t>
    <phoneticPr fontId="7"/>
  </si>
  <si>
    <t>Allergy4</t>
  </si>
  <si>
    <r>
      <t>-.45757</t>
    </r>
    <r>
      <rPr>
        <vertAlign val="superscript"/>
        <sz val="9"/>
        <color theme="1"/>
        <rFont val="MS Gothic"/>
        <family val="3"/>
        <charset val="128"/>
      </rPr>
      <t>*</t>
    </r>
  </si>
  <si>
    <r>
      <t>-.51758</t>
    </r>
    <r>
      <rPr>
        <vertAlign val="superscript"/>
        <sz val="9"/>
        <color theme="1"/>
        <rFont val="MS Gothic"/>
        <family val="3"/>
        <charset val="128"/>
      </rPr>
      <t>*</t>
    </r>
  </si>
  <si>
    <r>
      <t>.45757</t>
    </r>
    <r>
      <rPr>
        <vertAlign val="superscript"/>
        <sz val="9"/>
        <color theme="1"/>
        <rFont val="MS Gothic"/>
        <family val="3"/>
        <charset val="128"/>
      </rPr>
      <t>*</t>
    </r>
  </si>
  <si>
    <r>
      <t>.51758</t>
    </r>
    <r>
      <rPr>
        <vertAlign val="superscript"/>
        <sz val="9"/>
        <color theme="1"/>
        <rFont val="MS Gothic"/>
        <family val="3"/>
        <charset val="128"/>
      </rPr>
      <t>*</t>
    </r>
  </si>
  <si>
    <r>
      <t>-.26443</t>
    </r>
    <r>
      <rPr>
        <vertAlign val="superscript"/>
        <sz val="9"/>
        <color theme="1"/>
        <rFont val="MS Gothic"/>
        <family val="3"/>
        <charset val="128"/>
      </rPr>
      <t>*</t>
    </r>
  </si>
  <si>
    <r>
      <t>-.22185</t>
    </r>
    <r>
      <rPr>
        <vertAlign val="superscript"/>
        <sz val="9"/>
        <color theme="1"/>
        <rFont val="MS Gothic"/>
        <family val="3"/>
        <charset val="128"/>
      </rPr>
      <t>*</t>
    </r>
  </si>
  <si>
    <r>
      <t>.26443</t>
    </r>
    <r>
      <rPr>
        <vertAlign val="superscript"/>
        <sz val="9"/>
        <color theme="1"/>
        <rFont val="MS Gothic"/>
        <family val="3"/>
        <charset val="128"/>
      </rPr>
      <t>*</t>
    </r>
  </si>
  <si>
    <r>
      <t>.04257</t>
    </r>
    <r>
      <rPr>
        <vertAlign val="superscript"/>
        <sz val="9"/>
        <color theme="1"/>
        <rFont val="MS Gothic"/>
        <family val="3"/>
        <charset val="128"/>
      </rPr>
      <t>*</t>
    </r>
  </si>
  <si>
    <r>
      <t>.22185</t>
    </r>
    <r>
      <rPr>
        <vertAlign val="superscript"/>
        <sz val="9"/>
        <color theme="1"/>
        <rFont val="MS Gothic"/>
        <family val="3"/>
        <charset val="128"/>
      </rPr>
      <t>*</t>
    </r>
  </si>
  <si>
    <r>
      <t>-.04257</t>
    </r>
    <r>
      <rPr>
        <vertAlign val="superscript"/>
        <sz val="9"/>
        <color theme="1"/>
        <rFont val="MS Gothic"/>
        <family val="3"/>
        <charset val="128"/>
      </rPr>
      <t>*</t>
    </r>
  </si>
  <si>
    <t>LEFT(0h)</t>
    <phoneticPr fontId="7"/>
  </si>
  <si>
    <t>RIGHT(0h)</t>
    <phoneticPr fontId="7"/>
  </si>
  <si>
    <t>LEFT(24h)</t>
    <phoneticPr fontId="7"/>
  </si>
  <si>
    <t>LEFT(48h)</t>
    <phoneticPr fontId="7"/>
  </si>
  <si>
    <t>RIGHT(48h)</t>
    <phoneticPr fontId="7"/>
  </si>
  <si>
    <t>number</t>
    <phoneticPr fontId="7"/>
  </si>
  <si>
    <t>deta</t>
    <phoneticPr fontId="7"/>
  </si>
  <si>
    <t>data</t>
    <phoneticPr fontId="7"/>
  </si>
  <si>
    <t>sema3a KO ♀Right:Ni             Left: CFA+PBS</t>
    <phoneticPr fontId="7"/>
  </si>
  <si>
    <t>sema3a KO ♀Right:Ni            Left: PBS only</t>
    <phoneticPr fontId="7"/>
  </si>
  <si>
    <t>sema3a fl/fl ♀　Right:Ni Left:CFA+PBS</t>
    <phoneticPr fontId="7"/>
  </si>
  <si>
    <t>B6 ♀　       Right:Ni Left:CFA+PBS</t>
    <phoneticPr fontId="7"/>
  </si>
  <si>
    <t>SD</t>
    <phoneticPr fontId="7"/>
  </si>
  <si>
    <t>MEAN</t>
    <phoneticPr fontId="7"/>
  </si>
  <si>
    <t>number</t>
    <phoneticPr fontId="7"/>
  </si>
  <si>
    <t>left48</t>
    <phoneticPr fontId="7"/>
  </si>
  <si>
    <t>right24</t>
    <phoneticPr fontId="7"/>
  </si>
  <si>
    <t>right48</t>
    <phoneticPr fontId="7"/>
  </si>
  <si>
    <t>KO</t>
    <phoneticPr fontId="7"/>
  </si>
  <si>
    <t>flox</t>
    <phoneticPr fontId="7"/>
  </si>
  <si>
    <t>B6</t>
    <phoneticPr fontId="7"/>
  </si>
  <si>
    <t>MEAN</t>
    <phoneticPr fontId="7"/>
  </si>
  <si>
    <t>See Fig 5b for  another two repeated experiments</t>
    <phoneticPr fontId="7"/>
  </si>
  <si>
    <r>
      <t>-110.69296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</si>
  <si>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-90.37275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</si>
  <si>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-86.48200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</si>
  <si>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-69.47959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</si>
  <si>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110.69296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</si>
  <si>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90.37275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</si>
  <si>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86.48200</t>
    </r>
    <r>
      <rPr>
        <vertAlign val="superscript"/>
        <sz val="9"/>
        <color indexed="60"/>
        <rFont val="MS Gothic"/>
        <family val="3"/>
        <charset val="128"/>
      </rPr>
      <t>*</t>
    </r>
  </si>
  <si>
    <r>
      <t>69.47959</t>
    </r>
    <r>
      <rPr>
        <vertAlign val="superscript"/>
        <sz val="9"/>
        <color indexed="60"/>
        <rFont val="MS Gothic"/>
        <family val="3"/>
        <charset val="128"/>
      </rPr>
      <t>*</t>
    </r>
  </si>
  <si>
    <t>Statistics</t>
    <phoneticPr fontId="7"/>
  </si>
  <si>
    <t>group</t>
    <phoneticPr fontId="7"/>
  </si>
  <si>
    <t>SD</t>
    <phoneticPr fontId="7"/>
  </si>
  <si>
    <t>95% Confidence Interval</t>
    <phoneticPr fontId="7"/>
  </si>
  <si>
    <t>Sig.</t>
    <phoneticPr fontId="7"/>
  </si>
  <si>
    <t>LSD</t>
    <phoneticPr fontId="7"/>
  </si>
  <si>
    <t>24siNi</t>
    <phoneticPr fontId="7"/>
  </si>
  <si>
    <t>48siNi</t>
    <phoneticPr fontId="7"/>
  </si>
  <si>
    <t>p-p38</t>
    <phoneticPr fontId="7"/>
  </si>
  <si>
    <t>p38</t>
    <phoneticPr fontId="7"/>
  </si>
  <si>
    <t>p-p38</t>
    <phoneticPr fontId="7"/>
  </si>
  <si>
    <t>p38</t>
    <phoneticPr fontId="7"/>
  </si>
  <si>
    <t>* The mean difference is significant at the 0.05 level</t>
    <phoneticPr fontId="7"/>
  </si>
  <si>
    <t>group</t>
    <phoneticPr fontId="9"/>
  </si>
  <si>
    <t>TSLP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</si>
</sst>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0.00000"/>
    <numFmt numFmtId="177" formatCode="###0.000"/>
    <numFmt numFmtId="178" formatCode="###0.0000"/>
    <numFmt numFmtId="179" formatCode="0.000_ "/>
    <numFmt numFmtId="180" formatCode="0.00_ "/>
  </numFmts>
  <fonts count="26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28"/>
      <scheme val="minor"/>
    </font>
    <font>
      <sz val="11"/>
      <color theme="1"/>
      <name val="等线"/>
      <family val="2"/>
      <charset val="128"/>
      <scheme val="minor"/>
    </font>
    <font>
      <sz val="11"/>
      <color theme="1"/>
      <name val="等线"/>
      <family val="2"/>
      <charset val="128"/>
      <scheme val="minor"/>
    </font>
    <font>
      <sz val="11"/>
      <color rgb="FF9C6500"/>
      <name val="等线"/>
      <family val="2"/>
      <charset val="128"/>
      <scheme val="minor"/>
    </font>
    <font>
      <sz val="11"/>
      <color rgb="FF3F3F76"/>
      <name val="等线"/>
      <family val="2"/>
      <charset val="128"/>
      <scheme val="minor"/>
    </font>
    <font>
      <b/>
      <sz val="11"/>
      <color rgb="FFFA7D00"/>
      <name val="等线"/>
      <family val="2"/>
      <charset val="128"/>
      <scheme val="minor"/>
    </font>
    <font>
      <sz val="6"/>
      <name val="等线"/>
      <family val="3"/>
      <charset val="128"/>
      <scheme val="minor"/>
    </font>
    <font>
      <b/>
      <sz val="11"/>
      <color theme="1"/>
      <name val="等线"/>
      <family val="3"/>
      <charset val="128"/>
      <scheme val="minor"/>
    </font>
    <font>
      <sz val="6"/>
      <name val="等线"/>
      <family val="2"/>
      <charset val="128"/>
      <scheme val="minor"/>
    </font>
    <font>
      <sz val="11"/>
      <name val="等线"/>
      <family val="2"/>
      <scheme val="minor"/>
    </font>
    <font>
      <sz val="11"/>
      <name val="等线"/>
      <family val="2"/>
      <charset val="128"/>
      <scheme val="minor"/>
    </font>
    <font>
      <sz val="11"/>
      <color theme="0"/>
      <name val="等线"/>
      <family val="2"/>
      <charset val="128"/>
      <scheme val="minor"/>
    </font>
    <font>
      <sz val="10"/>
      <name val="Arial"/>
      <family val="2"/>
    </font>
    <font>
      <sz val="9"/>
      <color indexed="62"/>
      <name val="MS Gothic"/>
      <family val="3"/>
      <charset val="128"/>
    </font>
    <font>
      <sz val="9"/>
      <color indexed="60"/>
      <name val="MS Gothic"/>
      <family val="3"/>
      <charset val="128"/>
    </font>
    <font>
      <vertAlign val="superscript"/>
      <sz val="9"/>
      <color indexed="60"/>
      <name val="MS Gothic"/>
      <family val="3"/>
      <charset val="128"/>
    </font>
    <font>
      <sz val="9"/>
      <name val="等线"/>
      <family val="2"/>
      <scheme val="minor"/>
    </font>
    <font>
      <b/>
      <sz val="11"/>
      <color rgb="FF3F3F76"/>
      <name val="等线"/>
      <family val="3"/>
      <charset val="128"/>
      <scheme val="minor"/>
    </font>
    <font>
      <b/>
      <sz val="11"/>
      <color rgb="FFFF0000"/>
      <name val="等线"/>
      <family val="3"/>
      <charset val="128"/>
      <scheme val="minor"/>
    </font>
    <font>
      <sz val="11"/>
      <color rgb="FFFA7D00"/>
      <name val="等线"/>
      <family val="2"/>
      <charset val="128"/>
      <scheme val="minor"/>
    </font>
    <font>
      <sz val="11"/>
      <color theme="1"/>
      <name val="等线"/>
      <family val="3"/>
      <charset val="128"/>
      <scheme val="minor"/>
    </font>
    <font>
      <sz val="9"/>
      <color theme="1"/>
      <name val="MS Gothic"/>
      <family val="3"/>
      <charset val="128"/>
    </font>
    <font>
      <vertAlign val="superscript"/>
      <sz val="9"/>
      <color theme="1"/>
      <name val="MS Gothic"/>
      <family val="3"/>
      <charset val="128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20" fillId="0" borderId="3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</cellStyleXfs>
  <cellXfs count="238">
    <xf numFmtId="0" fontId="0" fillId="0" borderId="0" xfId="0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1" applyAlignment="1">
      <alignment horizontal="center" vertical="center" wrapText="1"/>
    </xf>
    <xf numFmtId="0" fontId="5" fillId="3" borderId="1" xfId="2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4" borderId="1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2" applyAlignment="1">
      <alignment horizontal="center" vertical="center"/>
    </xf>
    <xf numFmtId="0" fontId="12" fillId="5" borderId="2" xfId="5" applyBorder="1" applyAlignment="1">
      <alignment horizontal="center" vertical="center"/>
    </xf>
    <xf numFmtId="0" fontId="12" fillId="5" borderId="2" xfId="5" applyBorder="1" applyAlignment="1">
      <alignment horizontal="center" vertical="center" wrapText="1"/>
    </xf>
    <xf numFmtId="0" fontId="4" fillId="2" borderId="0" xfId="1" applyAlignment="1">
      <alignment horizontal="center" vertical="center"/>
    </xf>
    <xf numFmtId="0" fontId="14" fillId="6" borderId="5" xfId="6" applyFont="1" applyFill="1" applyBorder="1" applyAlignment="1">
      <alignment horizontal="center" vertical="center" wrapText="1"/>
    </xf>
    <xf numFmtId="176" fontId="15" fillId="0" borderId="6" xfId="6" applyNumberFormat="1" applyFont="1" applyBorder="1" applyAlignment="1">
      <alignment horizontal="center" vertical="center" wrapText="1"/>
    </xf>
    <xf numFmtId="176" fontId="15" fillId="0" borderId="7" xfId="6" applyNumberFormat="1" applyFont="1" applyBorder="1" applyAlignment="1">
      <alignment horizontal="center" vertical="center" wrapText="1"/>
    </xf>
    <xf numFmtId="177" fontId="15" fillId="0" borderId="7" xfId="6" applyNumberFormat="1" applyFont="1" applyBorder="1" applyAlignment="1">
      <alignment horizontal="center" vertical="center" wrapText="1"/>
    </xf>
    <xf numFmtId="178" fontId="15" fillId="0" borderId="7" xfId="6" applyNumberFormat="1" applyFont="1" applyBorder="1" applyAlignment="1">
      <alignment horizontal="center" vertical="center" wrapText="1"/>
    </xf>
    <xf numFmtId="178" fontId="15" fillId="0" borderId="8" xfId="6" applyNumberFormat="1" applyFont="1" applyBorder="1" applyAlignment="1">
      <alignment horizontal="center" vertical="center" wrapText="1"/>
    </xf>
    <xf numFmtId="0" fontId="14" fillId="6" borderId="9" xfId="6" applyFont="1" applyFill="1" applyBorder="1" applyAlignment="1">
      <alignment horizontal="center" vertical="center" wrapText="1"/>
    </xf>
    <xf numFmtId="176" fontId="15" fillId="0" borderId="10" xfId="6" applyNumberFormat="1" applyFont="1" applyBorder="1" applyAlignment="1">
      <alignment horizontal="center" vertical="center" wrapText="1"/>
    </xf>
    <xf numFmtId="176" fontId="15" fillId="0" borderId="11" xfId="6" applyNumberFormat="1" applyFont="1" applyBorder="1" applyAlignment="1">
      <alignment horizontal="center" vertical="center" wrapText="1"/>
    </xf>
    <xf numFmtId="177" fontId="15" fillId="0" borderId="11" xfId="6" applyNumberFormat="1" applyFont="1" applyBorder="1" applyAlignment="1">
      <alignment horizontal="center" vertical="center" wrapText="1"/>
    </xf>
    <xf numFmtId="178" fontId="15" fillId="0" borderId="11" xfId="6" applyNumberFormat="1" applyFont="1" applyBorder="1" applyAlignment="1">
      <alignment horizontal="center" vertical="center" wrapText="1"/>
    </xf>
    <xf numFmtId="178" fontId="15" fillId="0" borderId="12" xfId="6" applyNumberFormat="1" applyFont="1" applyBorder="1" applyAlignment="1">
      <alignment horizontal="center" vertical="center" wrapText="1"/>
    </xf>
    <xf numFmtId="0" fontId="15" fillId="0" borderId="10" xfId="6" applyFont="1" applyBorder="1" applyAlignment="1">
      <alignment horizontal="center" vertical="center" wrapText="1"/>
    </xf>
    <xf numFmtId="0" fontId="14" fillId="6" borderId="13" xfId="6" applyFont="1" applyFill="1" applyBorder="1" applyAlignment="1">
      <alignment horizontal="center" vertical="center" wrapText="1"/>
    </xf>
    <xf numFmtId="176" fontId="15" fillId="0" borderId="14" xfId="6" applyNumberFormat="1" applyFont="1" applyBorder="1" applyAlignment="1">
      <alignment horizontal="center" vertical="center" wrapText="1"/>
    </xf>
    <xf numFmtId="176" fontId="15" fillId="0" borderId="15" xfId="6" applyNumberFormat="1" applyFont="1" applyBorder="1" applyAlignment="1">
      <alignment horizontal="center" vertical="center" wrapText="1"/>
    </xf>
    <xf numFmtId="177" fontId="15" fillId="0" borderId="15" xfId="6" applyNumberFormat="1" applyFont="1" applyBorder="1" applyAlignment="1">
      <alignment horizontal="center" vertical="center" wrapText="1"/>
    </xf>
    <xf numFmtId="178" fontId="15" fillId="0" borderId="15" xfId="6" applyNumberFormat="1" applyFont="1" applyBorder="1" applyAlignment="1">
      <alignment horizontal="center" vertical="center" wrapText="1"/>
    </xf>
    <xf numFmtId="178" fontId="15" fillId="0" borderId="16" xfId="6" applyNumberFormat="1" applyFont="1" applyBorder="1" applyAlignment="1">
      <alignment horizontal="center" vertical="center" wrapText="1"/>
    </xf>
    <xf numFmtId="0" fontId="15" fillId="0" borderId="14" xfId="6" applyFont="1" applyBorder="1" applyAlignment="1">
      <alignment horizontal="center" vertical="center" wrapText="1"/>
    </xf>
    <xf numFmtId="0" fontId="14" fillId="6" borderId="17" xfId="6" applyFont="1" applyFill="1" applyBorder="1" applyAlignment="1">
      <alignment horizontal="center" vertical="center" wrapText="1"/>
    </xf>
    <xf numFmtId="0" fontId="15" fillId="0" borderId="18" xfId="6" applyFont="1" applyBorder="1" applyAlignment="1">
      <alignment horizontal="center" vertical="center" wrapText="1"/>
    </xf>
    <xf numFmtId="176" fontId="15" fillId="0" borderId="19" xfId="6" applyNumberFormat="1" applyFont="1" applyBorder="1" applyAlignment="1">
      <alignment horizontal="center" vertical="center" wrapText="1"/>
    </xf>
    <xf numFmtId="177" fontId="15" fillId="0" borderId="19" xfId="6" applyNumberFormat="1" applyFont="1" applyBorder="1" applyAlignment="1">
      <alignment horizontal="center" vertical="center" wrapText="1"/>
    </xf>
    <xf numFmtId="178" fontId="15" fillId="0" borderId="19" xfId="6" applyNumberFormat="1" applyFont="1" applyBorder="1" applyAlignment="1">
      <alignment horizontal="center" vertical="center" wrapText="1"/>
    </xf>
    <xf numFmtId="178" fontId="15" fillId="0" borderId="20" xfId="6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3" borderId="1" xfId="2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 wrapText="1"/>
    </xf>
    <xf numFmtId="0" fontId="18" fillId="3" borderId="1" xfId="2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" fontId="0" fillId="0" borderId="26" xfId="0" applyNumberFormat="1" applyBorder="1" applyAlignment="1">
      <alignment horizontal="center" vertical="center" wrapText="1"/>
    </xf>
    <xf numFmtId="4" fontId="8" fillId="0" borderId="29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0" xfId="4">
      <alignment vertical="center"/>
    </xf>
    <xf numFmtId="0" fontId="0" fillId="0" borderId="2" xfId="0" applyBorder="1" applyAlignment="1">
      <alignment horizontal="center" vertical="center" wrapText="1"/>
    </xf>
    <xf numFmtId="0" fontId="5" fillId="3" borderId="1" xfId="2" applyNumberFormat="1" applyAlignment="1">
      <alignment horizontal="center" vertical="center" wrapText="1"/>
    </xf>
    <xf numFmtId="0" fontId="3" fillId="0" borderId="2" xfId="4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 applyAlignment="1">
      <alignment horizontal="center" vertical="center" wrapText="1"/>
    </xf>
    <xf numFmtId="0" fontId="3" fillId="0" borderId="0" xfId="4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34" xfId="7" applyAlignment="1">
      <alignment horizontal="center" vertical="center" wrapText="1"/>
    </xf>
    <xf numFmtId="0" fontId="21" fillId="3" borderId="1" xfId="2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4" fontId="21" fillId="0" borderId="25" xfId="0" applyNumberFormat="1" applyFont="1" applyBorder="1" applyAlignment="1">
      <alignment horizontal="center" vertical="center" wrapText="1"/>
    </xf>
    <xf numFmtId="4" fontId="21" fillId="0" borderId="0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3" borderId="1" xfId="2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3" borderId="1" xfId="2" applyFont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22" fillId="6" borderId="5" xfId="6" applyFont="1" applyFill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176" fontId="22" fillId="0" borderId="7" xfId="6" applyNumberFormat="1" applyFont="1" applyBorder="1" applyAlignment="1">
      <alignment horizontal="center" vertical="center" wrapText="1"/>
    </xf>
    <xf numFmtId="177" fontId="22" fillId="0" borderId="7" xfId="6" applyNumberFormat="1" applyFont="1" applyBorder="1" applyAlignment="1">
      <alignment horizontal="center" vertical="center" wrapText="1"/>
    </xf>
    <xf numFmtId="178" fontId="22" fillId="0" borderId="7" xfId="6" applyNumberFormat="1" applyFont="1" applyBorder="1" applyAlignment="1">
      <alignment horizontal="center" vertical="center" wrapText="1"/>
    </xf>
    <xf numFmtId="178" fontId="22" fillId="0" borderId="8" xfId="6" applyNumberFormat="1" applyFont="1" applyBorder="1" applyAlignment="1">
      <alignment horizontal="center" vertical="center" wrapText="1"/>
    </xf>
    <xf numFmtId="0" fontId="22" fillId="6" borderId="13" xfId="6" applyFont="1" applyFill="1" applyBorder="1" applyAlignment="1">
      <alignment horizontal="center" vertical="center" wrapText="1"/>
    </xf>
    <xf numFmtId="0" fontId="22" fillId="0" borderId="14" xfId="6" applyFont="1" applyBorder="1" applyAlignment="1">
      <alignment horizontal="center" vertical="center" wrapText="1"/>
    </xf>
    <xf numFmtId="176" fontId="22" fillId="0" borderId="15" xfId="6" applyNumberFormat="1" applyFont="1" applyBorder="1" applyAlignment="1">
      <alignment horizontal="center" vertical="center" wrapText="1"/>
    </xf>
    <xf numFmtId="177" fontId="22" fillId="0" borderId="15" xfId="6" applyNumberFormat="1" applyFont="1" applyBorder="1" applyAlignment="1">
      <alignment horizontal="center" vertical="center" wrapText="1"/>
    </xf>
    <xf numFmtId="178" fontId="22" fillId="0" borderId="15" xfId="6" applyNumberFormat="1" applyFont="1" applyBorder="1" applyAlignment="1">
      <alignment horizontal="center" vertical="center" wrapText="1"/>
    </xf>
    <xf numFmtId="178" fontId="22" fillId="0" borderId="16" xfId="6" applyNumberFormat="1" applyFont="1" applyBorder="1" applyAlignment="1">
      <alignment horizontal="center" vertical="center" wrapText="1"/>
    </xf>
    <xf numFmtId="0" fontId="22" fillId="6" borderId="9" xfId="6" applyFont="1" applyFill="1" applyBorder="1" applyAlignment="1">
      <alignment horizontal="center" vertical="center" wrapText="1"/>
    </xf>
    <xf numFmtId="0" fontId="22" fillId="0" borderId="10" xfId="6" applyFont="1" applyBorder="1" applyAlignment="1">
      <alignment horizontal="center" vertical="center" wrapText="1"/>
    </xf>
    <xf numFmtId="176" fontId="22" fillId="0" borderId="11" xfId="6" applyNumberFormat="1" applyFont="1" applyBorder="1" applyAlignment="1">
      <alignment horizontal="center" vertical="center" wrapText="1"/>
    </xf>
    <xf numFmtId="177" fontId="22" fillId="0" borderId="11" xfId="6" applyNumberFormat="1" applyFont="1" applyBorder="1" applyAlignment="1">
      <alignment horizontal="center" vertical="center" wrapText="1"/>
    </xf>
    <xf numFmtId="178" fontId="22" fillId="0" borderId="11" xfId="6" applyNumberFormat="1" applyFont="1" applyBorder="1" applyAlignment="1">
      <alignment horizontal="center" vertical="center" wrapText="1"/>
    </xf>
    <xf numFmtId="178" fontId="22" fillId="0" borderId="12" xfId="6" applyNumberFormat="1" applyFont="1" applyBorder="1" applyAlignment="1">
      <alignment horizontal="center" vertical="center" wrapText="1"/>
    </xf>
    <xf numFmtId="176" fontId="22" fillId="0" borderId="14" xfId="6" applyNumberFormat="1" applyFont="1" applyBorder="1" applyAlignment="1">
      <alignment horizontal="center" vertical="center" wrapText="1"/>
    </xf>
    <xf numFmtId="0" fontId="22" fillId="6" borderId="17" xfId="6" applyFont="1" applyFill="1" applyBorder="1" applyAlignment="1">
      <alignment horizontal="center" vertical="center" wrapText="1"/>
    </xf>
    <xf numFmtId="176" fontId="22" fillId="0" borderId="18" xfId="6" applyNumberFormat="1" applyFont="1" applyBorder="1" applyAlignment="1">
      <alignment horizontal="center" vertical="center" wrapText="1"/>
    </xf>
    <xf numFmtId="176" fontId="22" fillId="0" borderId="19" xfId="6" applyNumberFormat="1" applyFont="1" applyBorder="1" applyAlignment="1">
      <alignment horizontal="center" vertical="center" wrapText="1"/>
    </xf>
    <xf numFmtId="177" fontId="22" fillId="0" borderId="19" xfId="6" applyNumberFormat="1" applyFont="1" applyBorder="1" applyAlignment="1">
      <alignment horizontal="center" vertical="center" wrapText="1"/>
    </xf>
    <xf numFmtId="178" fontId="22" fillId="0" borderId="19" xfId="6" applyNumberFormat="1" applyFont="1" applyBorder="1" applyAlignment="1">
      <alignment horizontal="center" vertical="center" wrapText="1"/>
    </xf>
    <xf numFmtId="178" fontId="22" fillId="0" borderId="20" xfId="6" applyNumberFormat="1" applyFont="1" applyBorder="1" applyAlignment="1">
      <alignment horizontal="center" vertical="center" wrapText="1"/>
    </xf>
    <xf numFmtId="0" fontId="22" fillId="0" borderId="18" xfId="6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3" borderId="3" xfId="2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0" fillId="0" borderId="34" xfId="7" applyAlignment="1">
      <alignment horizontal="center" vertical="center"/>
    </xf>
    <xf numFmtId="0" fontId="21" fillId="0" borderId="38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80" fontId="0" fillId="0" borderId="49" xfId="0" applyNumberFormat="1" applyBorder="1" applyAlignment="1">
      <alignment horizontal="center" vertical="center"/>
    </xf>
    <xf numFmtId="180" fontId="0" fillId="0" borderId="51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2" xfId="0" applyNumberFormat="1" applyBorder="1" applyAlignment="1">
      <alignment horizontal="center" vertical="center"/>
    </xf>
    <xf numFmtId="180" fontId="0" fillId="0" borderId="23" xfId="0" applyNumberFormat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179" fontId="0" fillId="9" borderId="2" xfId="0" applyNumberFormat="1" applyFill="1" applyBorder="1" applyAlignment="1">
      <alignment horizontal="center" vertical="center"/>
    </xf>
    <xf numFmtId="179" fontId="1" fillId="9" borderId="2" xfId="9" applyNumberFormat="1" applyFill="1" applyBorder="1" applyAlignment="1">
      <alignment horizontal="center" vertical="center"/>
    </xf>
    <xf numFmtId="179" fontId="1" fillId="9" borderId="2" xfId="8" applyNumberFormat="1" applyFill="1" applyBorder="1" applyAlignment="1">
      <alignment horizontal="center" vertical="center"/>
    </xf>
    <xf numFmtId="179" fontId="0" fillId="9" borderId="45" xfId="0" applyNumberFormat="1" applyFill="1" applyBorder="1" applyAlignment="1">
      <alignment horizontal="center" vertical="center"/>
    </xf>
    <xf numFmtId="179" fontId="1" fillId="9" borderId="39" xfId="9" applyNumberForma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52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3" borderId="3" xfId="2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4" fillId="6" borderId="5" xfId="6" applyFont="1" applyFill="1" applyBorder="1" applyAlignment="1">
      <alignment horizontal="left" vertical="top" wrapText="1"/>
    </xf>
    <xf numFmtId="176" fontId="15" fillId="0" borderId="6" xfId="6" applyNumberFormat="1" applyFont="1" applyBorder="1" applyAlignment="1">
      <alignment horizontal="right" vertical="top"/>
    </xf>
    <xf numFmtId="176" fontId="15" fillId="0" borderId="7" xfId="6" applyNumberFormat="1" applyFont="1" applyBorder="1" applyAlignment="1">
      <alignment horizontal="right" vertical="top"/>
    </xf>
    <xf numFmtId="177" fontId="15" fillId="0" borderId="7" xfId="6" applyNumberFormat="1" applyFont="1" applyBorder="1" applyAlignment="1">
      <alignment horizontal="right" vertical="top"/>
    </xf>
    <xf numFmtId="178" fontId="15" fillId="0" borderId="7" xfId="6" applyNumberFormat="1" applyFont="1" applyBorder="1" applyAlignment="1">
      <alignment horizontal="right" vertical="top"/>
    </xf>
    <xf numFmtId="178" fontId="15" fillId="0" borderId="8" xfId="6" applyNumberFormat="1" applyFont="1" applyBorder="1" applyAlignment="1">
      <alignment horizontal="right" vertical="top"/>
    </xf>
    <xf numFmtId="0" fontId="14" fillId="6" borderId="9" xfId="6" applyFont="1" applyFill="1" applyBorder="1" applyAlignment="1">
      <alignment horizontal="left" vertical="top" wrapText="1"/>
    </xf>
    <xf numFmtId="176" fontId="15" fillId="0" borderId="10" xfId="6" applyNumberFormat="1" applyFont="1" applyBorder="1" applyAlignment="1">
      <alignment horizontal="right" vertical="top"/>
    </xf>
    <xf numFmtId="176" fontId="15" fillId="0" borderId="11" xfId="6" applyNumberFormat="1" applyFont="1" applyBorder="1" applyAlignment="1">
      <alignment horizontal="right" vertical="top"/>
    </xf>
    <xf numFmtId="177" fontId="15" fillId="0" borderId="11" xfId="6" applyNumberFormat="1" applyFont="1" applyBorder="1" applyAlignment="1">
      <alignment horizontal="right" vertical="top"/>
    </xf>
    <xf numFmtId="178" fontId="15" fillId="0" borderId="11" xfId="6" applyNumberFormat="1" applyFont="1" applyBorder="1" applyAlignment="1">
      <alignment horizontal="right" vertical="top"/>
    </xf>
    <xf numFmtId="178" fontId="15" fillId="0" borderId="12" xfId="6" applyNumberFormat="1" applyFont="1" applyBorder="1" applyAlignment="1">
      <alignment horizontal="right" vertical="top"/>
    </xf>
    <xf numFmtId="0" fontId="14" fillId="6" borderId="13" xfId="6" applyFont="1" applyFill="1" applyBorder="1" applyAlignment="1">
      <alignment horizontal="left" vertical="top" wrapText="1"/>
    </xf>
    <xf numFmtId="0" fontId="15" fillId="0" borderId="14" xfId="6" applyFont="1" applyBorder="1" applyAlignment="1">
      <alignment horizontal="right" vertical="top"/>
    </xf>
    <xf numFmtId="176" fontId="15" fillId="0" borderId="15" xfId="6" applyNumberFormat="1" applyFont="1" applyBorder="1" applyAlignment="1">
      <alignment horizontal="right" vertical="top"/>
    </xf>
    <xf numFmtId="177" fontId="15" fillId="0" borderId="15" xfId="6" applyNumberFormat="1" applyFont="1" applyBorder="1" applyAlignment="1">
      <alignment horizontal="right" vertical="top"/>
    </xf>
    <xf numFmtId="178" fontId="15" fillId="0" borderId="15" xfId="6" applyNumberFormat="1" applyFont="1" applyBorder="1" applyAlignment="1">
      <alignment horizontal="right" vertical="top"/>
    </xf>
    <xf numFmtId="178" fontId="15" fillId="0" borderId="16" xfId="6" applyNumberFormat="1" applyFont="1" applyBorder="1" applyAlignment="1">
      <alignment horizontal="right" vertical="top"/>
    </xf>
    <xf numFmtId="0" fontId="15" fillId="0" borderId="10" xfId="6" applyFont="1" applyBorder="1" applyAlignment="1">
      <alignment horizontal="right" vertical="top"/>
    </xf>
    <xf numFmtId="0" fontId="14" fillId="6" borderId="17" xfId="6" applyFont="1" applyFill="1" applyBorder="1" applyAlignment="1">
      <alignment horizontal="left" vertical="top" wrapText="1"/>
    </xf>
    <xf numFmtId="0" fontId="15" fillId="0" borderId="18" xfId="6" applyFont="1" applyBorder="1" applyAlignment="1">
      <alignment horizontal="right" vertical="top"/>
    </xf>
    <xf numFmtId="176" fontId="15" fillId="0" borderId="19" xfId="6" applyNumberFormat="1" applyFont="1" applyBorder="1" applyAlignment="1">
      <alignment horizontal="right" vertical="top"/>
    </xf>
    <xf numFmtId="177" fontId="15" fillId="0" borderId="19" xfId="6" applyNumberFormat="1" applyFont="1" applyBorder="1" applyAlignment="1">
      <alignment horizontal="right" vertical="top"/>
    </xf>
    <xf numFmtId="178" fontId="15" fillId="0" borderId="19" xfId="6" applyNumberFormat="1" applyFont="1" applyBorder="1" applyAlignment="1">
      <alignment horizontal="right" vertical="top"/>
    </xf>
    <xf numFmtId="178" fontId="15" fillId="0" borderId="20" xfId="6" applyNumberFormat="1" applyFont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6" borderId="13" xfId="6" applyFont="1" applyFill="1" applyBorder="1" applyAlignment="1">
      <alignment horizontal="left" vertical="top" wrapText="1"/>
    </xf>
    <xf numFmtId="0" fontId="14" fillId="6" borderId="9" xfId="6" applyFont="1" applyFill="1" applyBorder="1" applyAlignment="1">
      <alignment horizontal="left" vertical="top" wrapText="1"/>
    </xf>
    <xf numFmtId="0" fontId="14" fillId="6" borderId="17" xfId="6" applyFont="1" applyFill="1" applyBorder="1" applyAlignment="1">
      <alignment horizontal="left" vertical="top" wrapText="1"/>
    </xf>
    <xf numFmtId="0" fontId="14" fillId="6" borderId="4" xfId="6" applyFont="1" applyFill="1" applyBorder="1" applyAlignment="1">
      <alignment horizontal="left" vertical="top" wrapText="1"/>
    </xf>
    <xf numFmtId="0" fontId="14" fillId="6" borderId="13" xfId="6" applyFont="1" applyFill="1" applyBorder="1" applyAlignment="1">
      <alignment horizontal="center" vertical="center" wrapText="1"/>
    </xf>
    <xf numFmtId="0" fontId="14" fillId="6" borderId="9" xfId="6" applyFont="1" applyFill="1" applyBorder="1" applyAlignment="1">
      <alignment horizontal="center" vertical="center" wrapText="1"/>
    </xf>
    <xf numFmtId="0" fontId="14" fillId="6" borderId="17" xfId="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4" fillId="6" borderId="4" xfId="6" applyFont="1" applyFill="1" applyBorder="1" applyAlignment="1">
      <alignment horizontal="center" vertical="center" wrapText="1"/>
    </xf>
    <xf numFmtId="0" fontId="8" fillId="0" borderId="26" xfId="0" applyNumberFormat="1" applyFont="1" applyBorder="1" applyAlignment="1">
      <alignment horizontal="center" vertical="center" wrapText="1"/>
    </xf>
    <xf numFmtId="0" fontId="3" fillId="0" borderId="2" xfId="4" applyBorder="1" applyAlignment="1">
      <alignment horizontal="center" vertical="center"/>
    </xf>
    <xf numFmtId="0" fontId="18" fillId="3" borderId="1" xfId="2" applyNumberFormat="1" applyFont="1" applyAlignment="1">
      <alignment horizontal="center" vertical="center" wrapText="1"/>
    </xf>
    <xf numFmtId="0" fontId="5" fillId="3" borderId="1" xfId="2" applyNumberFormat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0" fillId="0" borderId="26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" fillId="3" borderId="1" xfId="2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22" fillId="6" borderId="4" xfId="6" applyFont="1" applyFill="1" applyBorder="1" applyAlignment="1">
      <alignment horizontal="center" vertical="center" wrapText="1"/>
    </xf>
    <xf numFmtId="0" fontId="22" fillId="6" borderId="13" xfId="6" applyFont="1" applyFill="1" applyBorder="1" applyAlignment="1">
      <alignment horizontal="center" vertical="center" wrapText="1"/>
    </xf>
    <xf numFmtId="0" fontId="22" fillId="6" borderId="17" xfId="6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" fillId="3" borderId="39" xfId="2" applyFont="1" applyBorder="1" applyAlignment="1">
      <alignment horizontal="center" vertical="center" wrapText="1"/>
    </xf>
    <xf numFmtId="0" fontId="2" fillId="3" borderId="40" xfId="2" applyFont="1" applyBorder="1" applyAlignment="1">
      <alignment horizontal="center" vertical="center" wrapText="1"/>
    </xf>
    <xf numFmtId="0" fontId="2" fillId="3" borderId="41" xfId="2" applyFont="1" applyBorder="1" applyAlignment="1">
      <alignment horizontal="center" vertical="center" wrapText="1"/>
    </xf>
    <xf numFmtId="0" fontId="2" fillId="3" borderId="42" xfId="2" applyFont="1" applyBorder="1" applyAlignment="1">
      <alignment horizontal="center" vertical="center" wrapText="1"/>
    </xf>
    <xf numFmtId="0" fontId="2" fillId="3" borderId="43" xfId="2" applyFont="1" applyBorder="1" applyAlignment="1">
      <alignment horizontal="center" vertical="center" wrapText="1"/>
    </xf>
    <xf numFmtId="0" fontId="2" fillId="3" borderId="44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9" borderId="45" xfId="9" applyFill="1" applyBorder="1" applyAlignment="1">
      <alignment horizontal="center" vertical="center"/>
    </xf>
    <xf numFmtId="0" fontId="1" fillId="9" borderId="46" xfId="9" applyFill="1" applyBorder="1" applyAlignment="1">
      <alignment horizontal="center" vertical="center"/>
    </xf>
    <xf numFmtId="0" fontId="1" fillId="9" borderId="47" xfId="9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80" fontId="0" fillId="0" borderId="49" xfId="0" applyNumberFormat="1" applyBorder="1" applyAlignment="1">
      <alignment horizontal="center" vertical="center"/>
    </xf>
    <xf numFmtId="180" fontId="0" fillId="0" borderId="50" xfId="0" applyNumberFormat="1" applyBorder="1" applyAlignment="1">
      <alignment horizontal="center" vertical="center"/>
    </xf>
    <xf numFmtId="180" fontId="0" fillId="0" borderId="51" xfId="0" applyNumberFormat="1" applyBorder="1" applyAlignment="1">
      <alignment horizontal="center" vertical="center"/>
    </xf>
    <xf numFmtId="180" fontId="0" fillId="0" borderId="32" xfId="0" applyNumberFormat="1" applyBorder="1" applyAlignment="1">
      <alignment horizontal="center" vertical="center"/>
    </xf>
    <xf numFmtId="180" fontId="0" fillId="0" borderId="23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10">
    <cellStyle name="40% - 着色 4" xfId="8" builtinId="43"/>
    <cellStyle name="40% - 着色 6" xfId="9" builtinId="51"/>
    <cellStyle name="60% - 着色 2" xfId="5" builtinId="36"/>
    <cellStyle name="標準 2" xfId="4" xr:uid="{00000000-0005-0000-0000-000008000000}"/>
    <cellStyle name="標準_Sheet1" xfId="6" xr:uid="{00000000-0005-0000-0000-000009000000}"/>
    <cellStyle name="常规" xfId="0" builtinId="0"/>
    <cellStyle name="计算" xfId="3" builtinId="22"/>
    <cellStyle name="链接单元格" xfId="7" builtinId="24"/>
    <cellStyle name="适中" xfId="1" builtinId="28"/>
    <cellStyle name="输入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jpeg"/><Relationship Id="rId7" Type="http://schemas.openxmlformats.org/officeDocument/2006/relationships/image" Target="../media/image42.jpeg"/><Relationship Id="rId2" Type="http://schemas.openxmlformats.org/officeDocument/2006/relationships/image" Target="../media/image37.jpeg"/><Relationship Id="rId1" Type="http://schemas.openxmlformats.org/officeDocument/2006/relationships/image" Target="../media/image36.png"/><Relationship Id="rId6" Type="http://schemas.openxmlformats.org/officeDocument/2006/relationships/image" Target="../media/image41.jpeg"/><Relationship Id="rId5" Type="http://schemas.openxmlformats.org/officeDocument/2006/relationships/image" Target="../media/image40.jpeg"/><Relationship Id="rId4" Type="http://schemas.openxmlformats.org/officeDocument/2006/relationships/image" Target="../media/image3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eg"/><Relationship Id="rId1" Type="http://schemas.openxmlformats.org/officeDocument/2006/relationships/image" Target="../media/image11.jpg"/><Relationship Id="rId6" Type="http://schemas.openxmlformats.org/officeDocument/2006/relationships/image" Target="../media/image16.jpeg"/><Relationship Id="rId5" Type="http://schemas.openxmlformats.org/officeDocument/2006/relationships/image" Target="../media/image15.jpeg"/><Relationship Id="rId4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76694</xdr:colOff>
      <xdr:row>3</xdr:row>
      <xdr:rowOff>161561</xdr:rowOff>
    </xdr:from>
    <xdr:to>
      <xdr:col>8</xdr:col>
      <xdr:colOff>340179</xdr:colOff>
      <xdr:row>20</xdr:row>
      <xdr:rowOff>14074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051" y="896347"/>
          <a:ext cx="6944592" cy="40162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40821</xdr:rowOff>
    </xdr:from>
    <xdr:to>
      <xdr:col>8</xdr:col>
      <xdr:colOff>143275</xdr:colOff>
      <xdr:row>51</xdr:row>
      <xdr:rowOff>196623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5119"/>
        <a:stretch/>
      </xdr:blipFill>
      <xdr:spPr>
        <a:xfrm>
          <a:off x="680357" y="12042321"/>
          <a:ext cx="6824382" cy="18703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22412</xdr:colOff>
      <xdr:row>35</xdr:row>
      <xdr:rowOff>1</xdr:rowOff>
    </xdr:from>
    <xdr:to>
      <xdr:col>10</xdr:col>
      <xdr:colOff>0</xdr:colOff>
      <xdr:row>40</xdr:row>
      <xdr:rowOff>145677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759" t="35960" r="1296" b="11653"/>
        <a:stretch/>
      </xdr:blipFill>
      <xdr:spPr>
        <a:xfrm>
          <a:off x="2308412" y="15329648"/>
          <a:ext cx="4773706" cy="1322294"/>
        </a:xfrm>
        <a:prstGeom prst="rect">
          <a:avLst/>
        </a:prstGeom>
      </xdr:spPr>
    </xdr:pic>
    <xdr:clientData/>
  </xdr:twoCellAnchor>
  <xdr:twoCellAnchor editAs="oneCell">
    <xdr:from>
      <xdr:col>3</xdr:col>
      <xdr:colOff>22413</xdr:colOff>
      <xdr:row>46</xdr:row>
      <xdr:rowOff>1</xdr:rowOff>
    </xdr:from>
    <xdr:to>
      <xdr:col>9</xdr:col>
      <xdr:colOff>605119</xdr:colOff>
      <xdr:row>51</xdr:row>
      <xdr:rowOff>179296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334" t="35863" r="1462" b="11218"/>
        <a:stretch/>
      </xdr:blipFill>
      <xdr:spPr>
        <a:xfrm>
          <a:off x="2308413" y="18400060"/>
          <a:ext cx="4740088" cy="1355912"/>
        </a:xfrm>
        <a:prstGeom prst="rect">
          <a:avLst/>
        </a:prstGeom>
      </xdr:spPr>
    </xdr:pic>
    <xdr:clientData/>
  </xdr:twoCellAnchor>
  <xdr:twoCellAnchor editAs="oneCell">
    <xdr:from>
      <xdr:col>3</xdr:col>
      <xdr:colOff>22413</xdr:colOff>
      <xdr:row>57</xdr:row>
      <xdr:rowOff>33617</xdr:rowOff>
    </xdr:from>
    <xdr:to>
      <xdr:col>10</xdr:col>
      <xdr:colOff>33619</xdr:colOff>
      <xdr:row>62</xdr:row>
      <xdr:rowOff>190500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3537" t="35960" r="1065" b="11210"/>
        <a:stretch/>
      </xdr:blipFill>
      <xdr:spPr>
        <a:xfrm>
          <a:off x="2308413" y="21504088"/>
          <a:ext cx="4807324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33617</xdr:colOff>
      <xdr:row>68</xdr:row>
      <xdr:rowOff>33619</xdr:rowOff>
    </xdr:from>
    <xdr:to>
      <xdr:col>10</xdr:col>
      <xdr:colOff>56028</xdr:colOff>
      <xdr:row>73</xdr:row>
      <xdr:rowOff>201706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3735" t="35960" r="667" b="10766"/>
        <a:stretch/>
      </xdr:blipFill>
      <xdr:spPr>
        <a:xfrm>
          <a:off x="2319617" y="24574501"/>
          <a:ext cx="4818529" cy="1344706"/>
        </a:xfrm>
        <a:prstGeom prst="rect">
          <a:avLst/>
        </a:prstGeom>
      </xdr:spPr>
    </xdr:pic>
    <xdr:clientData/>
  </xdr:twoCellAnchor>
  <xdr:twoCellAnchor editAs="oneCell">
    <xdr:from>
      <xdr:col>3</xdr:col>
      <xdr:colOff>56030</xdr:colOff>
      <xdr:row>79</xdr:row>
      <xdr:rowOff>22413</xdr:rowOff>
    </xdr:from>
    <xdr:to>
      <xdr:col>10</xdr:col>
      <xdr:colOff>0</xdr:colOff>
      <xdr:row>84</xdr:row>
      <xdr:rowOff>145678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4380" t="36848" r="1129" b="11653"/>
        <a:stretch/>
      </xdr:blipFill>
      <xdr:spPr>
        <a:xfrm>
          <a:off x="2342030" y="27633707"/>
          <a:ext cx="4740088" cy="12998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11206</xdr:colOff>
      <xdr:row>29</xdr:row>
      <xdr:rowOff>22412</xdr:rowOff>
    </xdr:from>
    <xdr:to>
      <xdr:col>12</xdr:col>
      <xdr:colOff>6724</xdr:colOff>
      <xdr:row>31</xdr:row>
      <xdr:rowOff>50987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36" t="67846"/>
        <a:stretch/>
      </xdr:blipFill>
      <xdr:spPr>
        <a:xfrm>
          <a:off x="4247030" y="7295030"/>
          <a:ext cx="6976782" cy="499222"/>
        </a:xfrm>
        <a:prstGeom prst="rect">
          <a:avLst/>
        </a:prstGeom>
      </xdr:spPr>
    </xdr:pic>
    <xdr:clientData/>
  </xdr:twoCellAnchor>
  <xdr:twoCellAnchor editAs="oneCell">
    <xdr:from>
      <xdr:col>3</xdr:col>
      <xdr:colOff>78440</xdr:colOff>
      <xdr:row>36</xdr:row>
      <xdr:rowOff>44824</xdr:rowOff>
    </xdr:from>
    <xdr:to>
      <xdr:col>12</xdr:col>
      <xdr:colOff>41461</xdr:colOff>
      <xdr:row>38</xdr:row>
      <xdr:rowOff>62193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926" t="68567"/>
        <a:stretch/>
      </xdr:blipFill>
      <xdr:spPr>
        <a:xfrm>
          <a:off x="4314264" y="9412942"/>
          <a:ext cx="6944285" cy="488016"/>
        </a:xfrm>
        <a:prstGeom prst="rect">
          <a:avLst/>
        </a:prstGeom>
      </xdr:spPr>
    </xdr:pic>
    <xdr:clientData/>
  </xdr:twoCellAnchor>
  <xdr:twoCellAnchor editAs="oneCell">
    <xdr:from>
      <xdr:col>16</xdr:col>
      <xdr:colOff>67234</xdr:colOff>
      <xdr:row>28</xdr:row>
      <xdr:rowOff>123265</xdr:rowOff>
    </xdr:from>
    <xdr:to>
      <xdr:col>23</xdr:col>
      <xdr:colOff>67235</xdr:colOff>
      <xdr:row>34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021" t="36497" r="2391" b="11944"/>
        <a:stretch/>
      </xdr:blipFill>
      <xdr:spPr>
        <a:xfrm>
          <a:off x="14018558" y="7194177"/>
          <a:ext cx="6914030" cy="19274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5</xdr:row>
      <xdr:rowOff>38099</xdr:rowOff>
    </xdr:from>
    <xdr:to>
      <xdr:col>15</xdr:col>
      <xdr:colOff>450397</xdr:colOff>
      <xdr:row>36</xdr:row>
      <xdr:rowOff>77545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539095-2FAD-C642-B988-C48202F55F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191" b="3782"/>
        <a:stretch/>
      </xdr:blipFill>
      <xdr:spPr>
        <a:xfrm>
          <a:off x="6489700" y="1295399"/>
          <a:ext cx="5327197" cy="5944946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13</xdr:row>
      <xdr:rowOff>143450</xdr:rowOff>
    </xdr:from>
    <xdr:to>
      <xdr:col>5</xdr:col>
      <xdr:colOff>85725</xdr:colOff>
      <xdr:row>15</xdr:row>
      <xdr:rowOff>19772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93281E-476E-8449-8D8F-A0E1C5A05B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0" t="51571" r="306" b="32715"/>
        <a:stretch/>
      </xdr:blipFill>
      <xdr:spPr>
        <a:xfrm>
          <a:off x="1774825" y="2924750"/>
          <a:ext cx="2286000" cy="257322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12</xdr:row>
      <xdr:rowOff>123825</xdr:rowOff>
    </xdr:from>
    <xdr:to>
      <xdr:col>5</xdr:col>
      <xdr:colOff>205802</xdr:colOff>
      <xdr:row>13</xdr:row>
      <xdr:rowOff>156833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92AA39A-B1AD-454C-A5CC-10A881D146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1" t="50716" r="8629" b="38677"/>
        <a:stretch/>
      </xdr:blipFill>
      <xdr:spPr>
        <a:xfrm>
          <a:off x="1755775" y="2714625"/>
          <a:ext cx="2425127" cy="22350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11</xdr:row>
      <xdr:rowOff>76775</xdr:rowOff>
    </xdr:from>
    <xdr:to>
      <xdr:col>5</xdr:col>
      <xdr:colOff>223474</xdr:colOff>
      <xdr:row>12</xdr:row>
      <xdr:rowOff>192242</xdr:rowOff>
    </xdr:to>
    <xdr:sp macro="" textlink="">
      <xdr:nvSpPr>
        <xdr:cNvPr id="5" name="テキスト ボックス 20">
          <a:extLst>
            <a:ext uri="{FF2B5EF4-FFF2-40B4-BE49-F238E27FC236}">
              <a16:creationId xmlns:a16="http://schemas.microsoft.com/office/drawing/2014/main" id="{84466683-9991-8147-877D-24451AC54030}"/>
            </a:ext>
          </a:extLst>
        </xdr:cNvPr>
        <xdr:cNvSpPr txBox="1"/>
      </xdr:nvSpPr>
      <xdr:spPr>
        <a:xfrm>
          <a:off x="1936750" y="2477075"/>
          <a:ext cx="1957024" cy="3059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0   6   12   24   48   72</a:t>
          </a:r>
          <a:endParaRPr kumimoji="1" lang="ja-JP" altLang="en-US" sz="1600"/>
        </a:p>
      </xdr:txBody>
    </xdr:sp>
    <xdr:clientData/>
  </xdr:twoCellAnchor>
  <xdr:twoCellAnchor editAs="oneCell">
    <xdr:from>
      <xdr:col>2</xdr:col>
      <xdr:colOff>333375</xdr:colOff>
      <xdr:row>17</xdr:row>
      <xdr:rowOff>190501</xdr:rowOff>
    </xdr:from>
    <xdr:to>
      <xdr:col>5</xdr:col>
      <xdr:colOff>82932</xdr:colOff>
      <xdr:row>18</xdr:row>
      <xdr:rowOff>169805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9674CB1-EAB2-5D49-8830-5F585551CF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37" t="56783" r="15758" b="35857"/>
        <a:stretch/>
      </xdr:blipFill>
      <xdr:spPr>
        <a:xfrm>
          <a:off x="1831975" y="3759201"/>
          <a:ext cx="2226057" cy="169804"/>
        </a:xfrm>
        <a:prstGeom prst="rect">
          <a:avLst/>
        </a:prstGeom>
      </xdr:spPr>
    </xdr:pic>
    <xdr:clientData/>
  </xdr:twoCellAnchor>
  <xdr:twoCellAnchor editAs="oneCell">
    <xdr:from>
      <xdr:col>2</xdr:col>
      <xdr:colOff>391460</xdr:colOff>
      <xdr:row>18</xdr:row>
      <xdr:rowOff>209651</xdr:rowOff>
    </xdr:from>
    <xdr:to>
      <xdr:col>5</xdr:col>
      <xdr:colOff>133350</xdr:colOff>
      <xdr:row>19</xdr:row>
      <xdr:rowOff>165597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80F3EC7-1D83-FB46-A103-49A50134E3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06" t="49964" r="5816" b="42156"/>
        <a:stretch/>
      </xdr:blipFill>
      <xdr:spPr>
        <a:xfrm>
          <a:off x="1890060" y="3956151"/>
          <a:ext cx="2218390" cy="171846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16</xdr:row>
      <xdr:rowOff>67250</xdr:rowOff>
    </xdr:from>
    <xdr:to>
      <xdr:col>5</xdr:col>
      <xdr:colOff>261574</xdr:colOff>
      <xdr:row>17</xdr:row>
      <xdr:rowOff>182717</xdr:rowOff>
    </xdr:to>
    <xdr:sp macro="" textlink="">
      <xdr:nvSpPr>
        <xdr:cNvPr id="8" name="テキスト ボックス 20">
          <a:extLst>
            <a:ext uri="{FF2B5EF4-FFF2-40B4-BE49-F238E27FC236}">
              <a16:creationId xmlns:a16="http://schemas.microsoft.com/office/drawing/2014/main" id="{DBCA4A69-789F-ED4F-83AC-AEF82072A829}"/>
            </a:ext>
          </a:extLst>
        </xdr:cNvPr>
        <xdr:cNvSpPr txBox="1"/>
      </xdr:nvSpPr>
      <xdr:spPr>
        <a:xfrm>
          <a:off x="1974850" y="3445450"/>
          <a:ext cx="1957024" cy="3059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0   6   12   24   48   72</a:t>
          </a:r>
          <a:endParaRPr kumimoji="1" lang="ja-JP" altLang="en-US" sz="1600"/>
        </a:p>
      </xdr:txBody>
    </xdr:sp>
    <xdr:clientData/>
  </xdr:twoCellAnchor>
  <xdr:twoCellAnchor editAs="oneCell">
    <xdr:from>
      <xdr:col>2</xdr:col>
      <xdr:colOff>381000</xdr:colOff>
      <xdr:row>23</xdr:row>
      <xdr:rowOff>203419</xdr:rowOff>
    </xdr:from>
    <xdr:to>
      <xdr:col>4</xdr:col>
      <xdr:colOff>749300</xdr:colOff>
      <xdr:row>25</xdr:row>
      <xdr:rowOff>12700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39B5C2E-3EC1-0D40-A962-F8383758F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58" t="49563" r="13961" b="39742"/>
        <a:stretch/>
      </xdr:blipFill>
      <xdr:spPr>
        <a:xfrm>
          <a:off x="1879600" y="4940519"/>
          <a:ext cx="2019300" cy="20298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22</xdr:row>
      <xdr:rowOff>209550</xdr:rowOff>
    </xdr:from>
    <xdr:to>
      <xdr:col>4</xdr:col>
      <xdr:colOff>697961</xdr:colOff>
      <xdr:row>24</xdr:row>
      <xdr:rowOff>8974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ADA232C-5A28-D243-A158-9C0613668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27" t="50918" r="9685" b="37121"/>
        <a:stretch/>
      </xdr:blipFill>
      <xdr:spPr>
        <a:xfrm>
          <a:off x="1879600" y="4730750"/>
          <a:ext cx="1967961" cy="205824"/>
        </a:xfrm>
        <a:prstGeom prst="rect">
          <a:avLst/>
        </a:prstGeom>
      </xdr:spPr>
    </xdr:pic>
    <xdr:clientData/>
  </xdr:twoCellAnchor>
  <xdr:twoCellAnchor>
    <xdr:from>
      <xdr:col>2</xdr:col>
      <xdr:colOff>466725</xdr:colOff>
      <xdr:row>21</xdr:row>
      <xdr:rowOff>114875</xdr:rowOff>
    </xdr:from>
    <xdr:to>
      <xdr:col>5</xdr:col>
      <xdr:colOff>252049</xdr:colOff>
      <xdr:row>22</xdr:row>
      <xdr:rowOff>230342</xdr:rowOff>
    </xdr:to>
    <xdr:sp macro="" textlink="">
      <xdr:nvSpPr>
        <xdr:cNvPr id="11" name="テキスト ボックス 20">
          <a:extLst>
            <a:ext uri="{FF2B5EF4-FFF2-40B4-BE49-F238E27FC236}">
              <a16:creationId xmlns:a16="http://schemas.microsoft.com/office/drawing/2014/main" id="{A98F01EE-2B41-1C44-B7F6-970A6CE40AA8}"/>
            </a:ext>
          </a:extLst>
        </xdr:cNvPr>
        <xdr:cNvSpPr txBox="1"/>
      </xdr:nvSpPr>
      <xdr:spPr>
        <a:xfrm>
          <a:off x="1965325" y="4470975"/>
          <a:ext cx="1957024" cy="2678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0   6   12   24   48   72</a:t>
          </a:r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5</xdr:row>
      <xdr:rowOff>28575</xdr:rowOff>
    </xdr:from>
    <xdr:to>
      <xdr:col>16</xdr:col>
      <xdr:colOff>82924</xdr:colOff>
      <xdr:row>34</xdr:row>
      <xdr:rowOff>155657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881" t="11606" r="419" b="3443"/>
        <a:stretch/>
      </xdr:blipFill>
      <xdr:spPr>
        <a:xfrm>
          <a:off x="6353175" y="1457325"/>
          <a:ext cx="5191125" cy="7032707"/>
        </a:xfrm>
        <a:prstGeom prst="rect">
          <a:avLst/>
        </a:prstGeom>
      </xdr:spPr>
    </xdr:pic>
    <xdr:clientData/>
  </xdr:twoCellAnchor>
  <xdr:twoCellAnchor editAs="oneCell">
    <xdr:from>
      <xdr:col>2</xdr:col>
      <xdr:colOff>71673</xdr:colOff>
      <xdr:row>14</xdr:row>
      <xdr:rowOff>79283</xdr:rowOff>
    </xdr:from>
    <xdr:to>
      <xdr:col>4</xdr:col>
      <xdr:colOff>188214</xdr:colOff>
      <xdr:row>15</xdr:row>
      <xdr:rowOff>133258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3" t="53682" r="7727" b="34249"/>
        <a:stretch/>
      </xdr:blipFill>
      <xdr:spPr>
        <a:xfrm>
          <a:off x="1443273" y="3651158"/>
          <a:ext cx="2057400" cy="2921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139183</xdr:colOff>
      <xdr:row>13</xdr:row>
      <xdr:rowOff>19050</xdr:rowOff>
    </xdr:from>
    <xdr:to>
      <xdr:col>4</xdr:col>
      <xdr:colOff>247506</xdr:colOff>
      <xdr:row>14</xdr:row>
      <xdr:rowOff>831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47" t="43312" r="7833" b="47402"/>
        <a:stretch/>
      </xdr:blipFill>
      <xdr:spPr>
        <a:xfrm>
          <a:off x="1510783" y="3352800"/>
          <a:ext cx="2044700" cy="21710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17</xdr:row>
      <xdr:rowOff>85726</xdr:rowOff>
    </xdr:from>
    <xdr:to>
      <xdr:col>4</xdr:col>
      <xdr:colOff>403413</xdr:colOff>
      <xdr:row>18</xdr:row>
      <xdr:rowOff>117500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20" t="48078" r="8009" b="42916"/>
        <a:stretch/>
      </xdr:blipFill>
      <xdr:spPr>
        <a:xfrm>
          <a:off x="1539689" y="4332755"/>
          <a:ext cx="2315136" cy="267098"/>
        </a:xfrm>
        <a:prstGeom prst="rect">
          <a:avLst/>
        </a:prstGeom>
      </xdr:spPr>
    </xdr:pic>
    <xdr:clientData/>
  </xdr:twoCellAnchor>
  <xdr:twoCellAnchor editAs="oneCell">
    <xdr:from>
      <xdr:col>2</xdr:col>
      <xdr:colOff>53867</xdr:colOff>
      <xdr:row>18</xdr:row>
      <xdr:rowOff>82794</xdr:rowOff>
    </xdr:from>
    <xdr:to>
      <xdr:col>4</xdr:col>
      <xdr:colOff>381001</xdr:colOff>
      <xdr:row>19</xdr:row>
      <xdr:rowOff>213423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34" t="49435" r="6183" b="35354"/>
        <a:stretch/>
      </xdr:blipFill>
      <xdr:spPr>
        <a:xfrm>
          <a:off x="1555455" y="4565147"/>
          <a:ext cx="2276958" cy="365952"/>
        </a:xfrm>
        <a:prstGeom prst="rect">
          <a:avLst/>
        </a:prstGeom>
      </xdr:spPr>
    </xdr:pic>
    <xdr:clientData/>
  </xdr:twoCellAnchor>
  <xdr:twoCellAnchor editAs="oneCell">
    <xdr:from>
      <xdr:col>2</xdr:col>
      <xdr:colOff>141890</xdr:colOff>
      <xdr:row>22</xdr:row>
      <xdr:rowOff>0</xdr:rowOff>
    </xdr:from>
    <xdr:to>
      <xdr:col>4</xdr:col>
      <xdr:colOff>396921</xdr:colOff>
      <xdr:row>23</xdr:row>
      <xdr:rowOff>14123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5" t="42912" r="25796" b="46665"/>
        <a:stretch/>
      </xdr:blipFill>
      <xdr:spPr>
        <a:xfrm flipH="1">
          <a:off x="1551590" y="5476875"/>
          <a:ext cx="2191408" cy="25224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208442</xdr:rowOff>
    </xdr:from>
    <xdr:to>
      <xdr:col>4</xdr:col>
      <xdr:colOff>538811</xdr:colOff>
      <xdr:row>24</xdr:row>
      <xdr:rowOff>113367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8" t="46945" r="25164" b="37420"/>
        <a:stretch/>
      </xdr:blipFill>
      <xdr:spPr>
        <a:xfrm flipH="1">
          <a:off x="1501588" y="5632089"/>
          <a:ext cx="2488635" cy="375572"/>
        </a:xfrm>
        <a:prstGeom prst="rect">
          <a:avLst/>
        </a:prstGeom>
      </xdr:spPr>
    </xdr:pic>
    <xdr:clientData/>
  </xdr:twoCellAnchor>
  <xdr:twoCellAnchor>
    <xdr:from>
      <xdr:col>2</xdr:col>
      <xdr:colOff>145678</xdr:colOff>
      <xdr:row>11</xdr:row>
      <xdr:rowOff>201706</xdr:rowOff>
    </xdr:from>
    <xdr:to>
      <xdr:col>5</xdr:col>
      <xdr:colOff>168089</xdr:colOff>
      <xdr:row>13</xdr:row>
      <xdr:rowOff>73845</xdr:rowOff>
    </xdr:to>
    <xdr:sp macro="" textlink="">
      <xdr:nvSpPr>
        <xdr:cNvPr id="10" name="テキスト ボックス 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647266" y="3036794"/>
          <a:ext cx="2207558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0   6   12   24   48   72</a:t>
          </a:r>
          <a:endParaRPr kumimoji="1" lang="ja-JP" altLang="en-US" sz="1600"/>
        </a:p>
      </xdr:txBody>
    </xdr:sp>
    <xdr:clientData/>
  </xdr:twoCellAnchor>
  <xdr:twoCellAnchor>
    <xdr:from>
      <xdr:col>2</xdr:col>
      <xdr:colOff>286872</xdr:colOff>
      <xdr:row>16</xdr:row>
      <xdr:rowOff>29135</xdr:rowOff>
    </xdr:from>
    <xdr:to>
      <xdr:col>5</xdr:col>
      <xdr:colOff>309283</xdr:colOff>
      <xdr:row>17</xdr:row>
      <xdr:rowOff>136598</xdr:rowOff>
    </xdr:to>
    <xdr:sp macro="" textlink="">
      <xdr:nvSpPr>
        <xdr:cNvPr id="11" name="テキスト ボックス 2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788460" y="4040841"/>
          <a:ext cx="2207558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0   6   12   24   48   72</a:t>
          </a:r>
          <a:endParaRPr kumimoji="1" lang="ja-JP" altLang="en-US" sz="1600"/>
        </a:p>
      </xdr:txBody>
    </xdr:sp>
    <xdr:clientData/>
  </xdr:twoCellAnchor>
  <xdr:twoCellAnchor>
    <xdr:from>
      <xdr:col>2</xdr:col>
      <xdr:colOff>248772</xdr:colOff>
      <xdr:row>20</xdr:row>
      <xdr:rowOff>136712</xdr:rowOff>
    </xdr:from>
    <xdr:to>
      <xdr:col>5</xdr:col>
      <xdr:colOff>271183</xdr:colOff>
      <xdr:row>22</xdr:row>
      <xdr:rowOff>8851</xdr:rowOff>
    </xdr:to>
    <xdr:sp macro="" textlink="">
      <xdr:nvSpPr>
        <xdr:cNvPr id="12" name="テキスト ボックス 2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750360" y="5089712"/>
          <a:ext cx="2207558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/>
            <a:t>0   6   12   24   48   72</a:t>
          </a:r>
          <a:endParaRPr kumimoji="1" lang="ja-JP" altLang="en-US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38099</xdr:colOff>
      <xdr:row>5</xdr:row>
      <xdr:rowOff>19050</xdr:rowOff>
    </xdr:from>
    <xdr:to>
      <xdr:col>16</xdr:col>
      <xdr:colOff>71192</xdr:colOff>
      <xdr:row>54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571" t="6781" b="2051"/>
        <a:stretch/>
      </xdr:blipFill>
      <xdr:spPr>
        <a:xfrm>
          <a:off x="6324599" y="1447800"/>
          <a:ext cx="4792231" cy="11782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339165</xdr:colOff>
      <xdr:row>12</xdr:row>
      <xdr:rowOff>187552</xdr:rowOff>
    </xdr:from>
    <xdr:to>
      <xdr:col>6</xdr:col>
      <xdr:colOff>591172</xdr:colOff>
      <xdr:row>14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29" t="51889" r="10138" b="38036"/>
        <a:stretch/>
      </xdr:blipFill>
      <xdr:spPr>
        <a:xfrm>
          <a:off x="1834590" y="3988027"/>
          <a:ext cx="2995207" cy="364898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14</xdr:row>
      <xdr:rowOff>90406</xdr:rowOff>
    </xdr:from>
    <xdr:to>
      <xdr:col>6</xdr:col>
      <xdr:colOff>400394</xdr:colOff>
      <xdr:row>15</xdr:row>
      <xdr:rowOff>28574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26" t="57298" r="9359" b="36807"/>
        <a:stretch/>
      </xdr:blipFill>
      <xdr:spPr>
        <a:xfrm>
          <a:off x="1743076" y="4367131"/>
          <a:ext cx="2895943" cy="176293"/>
        </a:xfrm>
        <a:prstGeom prst="rect">
          <a:avLst/>
        </a:prstGeom>
      </xdr:spPr>
    </xdr:pic>
    <xdr:clientData/>
  </xdr:twoCellAnchor>
  <xdr:twoCellAnchor>
    <xdr:from>
      <xdr:col>2</xdr:col>
      <xdr:colOff>409575</xdr:colOff>
      <xdr:row>11</xdr:row>
      <xdr:rowOff>206296</xdr:rowOff>
    </xdr:from>
    <xdr:to>
      <xdr:col>3</xdr:col>
      <xdr:colOff>423377</xdr:colOff>
      <xdr:row>13</xdr:row>
      <xdr:rowOff>15854</xdr:rowOff>
    </xdr:to>
    <xdr:sp macro="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905000" y="3768646"/>
          <a:ext cx="737702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24siNi</a:t>
          </a:r>
          <a:endParaRPr kumimoji="1" lang="ja-JP" altLang="en-US" sz="1200"/>
        </a:p>
      </xdr:txBody>
    </xdr:sp>
    <xdr:clientData/>
  </xdr:twoCellAnchor>
  <xdr:twoCellAnchor>
    <xdr:from>
      <xdr:col>3</xdr:col>
      <xdr:colOff>140314</xdr:colOff>
      <xdr:row>11</xdr:row>
      <xdr:rowOff>209923</xdr:rowOff>
    </xdr:from>
    <xdr:to>
      <xdr:col>3</xdr:col>
      <xdr:colOff>664817</xdr:colOff>
      <xdr:row>13</xdr:row>
      <xdr:rowOff>19481</xdr:rowOff>
    </xdr:to>
    <xdr:sp macro="" textlink="">
      <xdr:nvSpPr>
        <xdr:cNvPr id="5" name="テキスト ボックス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359639" y="3772273"/>
          <a:ext cx="524503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24Ni</a:t>
          </a:r>
          <a:endParaRPr kumimoji="1" lang="ja-JP" altLang="en-US" sz="1200"/>
        </a:p>
      </xdr:txBody>
    </xdr:sp>
    <xdr:clientData/>
  </xdr:twoCellAnchor>
  <xdr:twoCellAnchor>
    <xdr:from>
      <xdr:col>4</xdr:col>
      <xdr:colOff>717447</xdr:colOff>
      <xdr:row>11</xdr:row>
      <xdr:rowOff>197224</xdr:rowOff>
    </xdr:from>
    <xdr:to>
      <xdr:col>5</xdr:col>
      <xdr:colOff>583773</xdr:colOff>
      <xdr:row>13</xdr:row>
      <xdr:rowOff>6782</xdr:rowOff>
    </xdr:to>
    <xdr:sp macro="" textlink="">
      <xdr:nvSpPr>
        <xdr:cNvPr id="6" name="テキスト ボックス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660672" y="3759574"/>
          <a:ext cx="590226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Mock</a:t>
          </a:r>
          <a:endParaRPr kumimoji="1" lang="ja-JP" altLang="en-US" sz="1200"/>
        </a:p>
      </xdr:txBody>
    </xdr:sp>
    <xdr:clientData/>
  </xdr:twoCellAnchor>
  <xdr:twoCellAnchor>
    <xdr:from>
      <xdr:col>5</xdr:col>
      <xdr:colOff>422587</xdr:colOff>
      <xdr:row>11</xdr:row>
      <xdr:rowOff>195579</xdr:rowOff>
    </xdr:from>
    <xdr:to>
      <xdr:col>6</xdr:col>
      <xdr:colOff>310983</xdr:colOff>
      <xdr:row>13</xdr:row>
      <xdr:rowOff>5137</xdr:rowOff>
    </xdr:to>
    <xdr:sp macro="" textlink="">
      <xdr:nvSpPr>
        <xdr:cNvPr id="7" name="テキスト ボックス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4089712" y="3757929"/>
          <a:ext cx="574196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Cont</a:t>
          </a:r>
          <a:endParaRPr kumimoji="1" lang="ja-JP" altLang="en-US" sz="1200"/>
        </a:p>
      </xdr:txBody>
    </xdr:sp>
    <xdr:clientData/>
  </xdr:twoCellAnchor>
  <xdr:twoCellAnchor>
    <xdr:from>
      <xdr:col>3</xdr:col>
      <xdr:colOff>521819</xdr:colOff>
      <xdr:row>11</xdr:row>
      <xdr:rowOff>203122</xdr:rowOff>
    </xdr:from>
    <xdr:to>
      <xdr:col>4</xdr:col>
      <xdr:colOff>535621</xdr:colOff>
      <xdr:row>13</xdr:row>
      <xdr:rowOff>12680</xdr:rowOff>
    </xdr:to>
    <xdr:sp macro="" textlink="">
      <xdr:nvSpPr>
        <xdr:cNvPr id="8" name="テキスト ボックス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2741144" y="3765472"/>
          <a:ext cx="737702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48siNi</a:t>
          </a:r>
          <a:endParaRPr kumimoji="1" lang="ja-JP" altLang="en-US" sz="1200"/>
        </a:p>
      </xdr:txBody>
    </xdr:sp>
    <xdr:clientData/>
  </xdr:twoCellAnchor>
  <xdr:twoCellAnchor>
    <xdr:from>
      <xdr:col>4</xdr:col>
      <xdr:colOff>284943</xdr:colOff>
      <xdr:row>11</xdr:row>
      <xdr:rowOff>197224</xdr:rowOff>
    </xdr:from>
    <xdr:to>
      <xdr:col>5</xdr:col>
      <xdr:colOff>85546</xdr:colOff>
      <xdr:row>13</xdr:row>
      <xdr:rowOff>6782</xdr:rowOff>
    </xdr:to>
    <xdr:sp macro="" textlink="">
      <xdr:nvSpPr>
        <xdr:cNvPr id="9" name="テキスト ボックス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3228168" y="3759574"/>
          <a:ext cx="524503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48Ni</a:t>
          </a:r>
          <a:endParaRPr kumimoji="1" lang="ja-JP" altLang="en-US" sz="1200"/>
        </a:p>
      </xdr:txBody>
    </xdr:sp>
    <xdr:clientData/>
  </xdr:twoCellAnchor>
  <xdr:twoCellAnchor editAs="oneCell">
    <xdr:from>
      <xdr:col>2</xdr:col>
      <xdr:colOff>304800</xdr:colOff>
      <xdr:row>17</xdr:row>
      <xdr:rowOff>228601</xdr:rowOff>
    </xdr:from>
    <xdr:to>
      <xdr:col>6</xdr:col>
      <xdr:colOff>400844</xdr:colOff>
      <xdr:row>19</xdr:row>
      <xdr:rowOff>787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10" t="53284" r="13355" b="39968"/>
        <a:stretch/>
      </xdr:blipFill>
      <xdr:spPr>
        <a:xfrm>
          <a:off x="1800225" y="5219701"/>
          <a:ext cx="2839244" cy="248436"/>
        </a:xfrm>
        <a:prstGeom prst="rect">
          <a:avLst/>
        </a:prstGeom>
      </xdr:spPr>
    </xdr:pic>
    <xdr:clientData/>
  </xdr:twoCellAnchor>
  <xdr:twoCellAnchor editAs="oneCell">
    <xdr:from>
      <xdr:col>2</xdr:col>
      <xdr:colOff>323243</xdr:colOff>
      <xdr:row>18</xdr:row>
      <xdr:rowOff>228600</xdr:rowOff>
    </xdr:from>
    <xdr:to>
      <xdr:col>6</xdr:col>
      <xdr:colOff>361951</xdr:colOff>
      <xdr:row>20</xdr:row>
      <xdr:rowOff>28575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37" t="50993" r="7235" b="40357"/>
        <a:stretch/>
      </xdr:blipFill>
      <xdr:spPr>
        <a:xfrm>
          <a:off x="1818668" y="5457825"/>
          <a:ext cx="2781908" cy="27622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16</xdr:row>
      <xdr:rowOff>188646</xdr:rowOff>
    </xdr:from>
    <xdr:to>
      <xdr:col>5</xdr:col>
      <xdr:colOff>242402</xdr:colOff>
      <xdr:row>17</xdr:row>
      <xdr:rowOff>233528</xdr:rowOff>
    </xdr:to>
    <xdr:sp macro="" textlink="">
      <xdr:nvSpPr>
        <xdr:cNvPr id="12" name="テキスト ボックス 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171825" y="4941621"/>
          <a:ext cx="737702" cy="283007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24siNi</a:t>
          </a:r>
          <a:endParaRPr kumimoji="1" lang="ja-JP" altLang="en-US" sz="1200"/>
        </a:p>
      </xdr:txBody>
    </xdr:sp>
    <xdr:clientData/>
  </xdr:twoCellAnchor>
  <xdr:twoCellAnchor>
    <xdr:from>
      <xdr:col>3</xdr:col>
      <xdr:colOff>521314</xdr:colOff>
      <xdr:row>16</xdr:row>
      <xdr:rowOff>192273</xdr:rowOff>
    </xdr:from>
    <xdr:to>
      <xdr:col>4</xdr:col>
      <xdr:colOff>321917</xdr:colOff>
      <xdr:row>18</xdr:row>
      <xdr:rowOff>1831</xdr:rowOff>
    </xdr:to>
    <xdr:sp macro="" textlink="">
      <xdr:nvSpPr>
        <xdr:cNvPr id="13" name="テキスト ボックス 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2740639" y="4945248"/>
          <a:ext cx="524503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24Ni</a:t>
          </a:r>
          <a:endParaRPr kumimoji="1" lang="ja-JP" altLang="en-US" sz="1200"/>
        </a:p>
      </xdr:txBody>
    </xdr:sp>
    <xdr:clientData/>
  </xdr:twoCellAnchor>
  <xdr:twoCellAnchor>
    <xdr:from>
      <xdr:col>2</xdr:col>
      <xdr:colOff>698397</xdr:colOff>
      <xdr:row>16</xdr:row>
      <xdr:rowOff>189099</xdr:rowOff>
    </xdr:from>
    <xdr:to>
      <xdr:col>3</xdr:col>
      <xdr:colOff>564723</xdr:colOff>
      <xdr:row>17</xdr:row>
      <xdr:rowOff>233981</xdr:rowOff>
    </xdr:to>
    <xdr:sp macro="" textlink="">
      <xdr:nvSpPr>
        <xdr:cNvPr id="14" name="テキスト ボックス 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2193822" y="4942074"/>
          <a:ext cx="590226" cy="283007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Mock</a:t>
          </a:r>
          <a:endParaRPr kumimoji="1" lang="ja-JP" altLang="en-US" sz="1200"/>
        </a:p>
      </xdr:txBody>
    </xdr:sp>
    <xdr:clientData/>
  </xdr:twoCellAnchor>
  <xdr:twoCellAnchor>
    <xdr:from>
      <xdr:col>2</xdr:col>
      <xdr:colOff>298762</xdr:colOff>
      <xdr:row>16</xdr:row>
      <xdr:rowOff>187454</xdr:rowOff>
    </xdr:from>
    <xdr:to>
      <xdr:col>3</xdr:col>
      <xdr:colOff>149058</xdr:colOff>
      <xdr:row>17</xdr:row>
      <xdr:rowOff>232336</xdr:rowOff>
    </xdr:to>
    <xdr:sp macro="" textlink="">
      <xdr:nvSpPr>
        <xdr:cNvPr id="15" name="テキスト ボックス 7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794187" y="4940429"/>
          <a:ext cx="574196" cy="283007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Cont</a:t>
          </a:r>
          <a:endParaRPr kumimoji="1" lang="ja-JP" altLang="en-US" sz="1200"/>
        </a:p>
      </xdr:txBody>
    </xdr:sp>
    <xdr:clientData/>
  </xdr:twoCellAnchor>
  <xdr:twoCellAnchor>
    <xdr:from>
      <xdr:col>5</xdr:col>
      <xdr:colOff>474194</xdr:colOff>
      <xdr:row>16</xdr:row>
      <xdr:rowOff>203122</xdr:rowOff>
    </xdr:from>
    <xdr:to>
      <xdr:col>6</xdr:col>
      <xdr:colOff>526096</xdr:colOff>
      <xdr:row>18</xdr:row>
      <xdr:rowOff>12680</xdr:rowOff>
    </xdr:to>
    <xdr:sp macro="" textlink="">
      <xdr:nvSpPr>
        <xdr:cNvPr id="16" name="テキスト ボックス 8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4141319" y="4956097"/>
          <a:ext cx="737702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48siNi</a:t>
          </a:r>
          <a:endParaRPr kumimoji="1" lang="ja-JP" altLang="en-US" sz="1200"/>
        </a:p>
      </xdr:txBody>
    </xdr:sp>
    <xdr:clientData/>
  </xdr:twoCellAnchor>
  <xdr:twoCellAnchor>
    <xdr:from>
      <xdr:col>5</xdr:col>
      <xdr:colOff>56343</xdr:colOff>
      <xdr:row>16</xdr:row>
      <xdr:rowOff>197224</xdr:rowOff>
    </xdr:from>
    <xdr:to>
      <xdr:col>5</xdr:col>
      <xdr:colOff>580846</xdr:colOff>
      <xdr:row>18</xdr:row>
      <xdr:rowOff>6782</xdr:rowOff>
    </xdr:to>
    <xdr:sp macro="" textlink="">
      <xdr:nvSpPr>
        <xdr:cNvPr id="17" name="テキスト ボックス 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3723468" y="4950199"/>
          <a:ext cx="524503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48Ni</a:t>
          </a:r>
          <a:endParaRPr kumimoji="1" lang="ja-JP" altLang="en-US" sz="1200"/>
        </a:p>
      </xdr:txBody>
    </xdr:sp>
    <xdr:clientData/>
  </xdr:twoCellAnchor>
  <xdr:twoCellAnchor editAs="oneCell">
    <xdr:from>
      <xdr:col>2</xdr:col>
      <xdr:colOff>303897</xdr:colOff>
      <xdr:row>24</xdr:row>
      <xdr:rowOff>14338</xdr:rowOff>
    </xdr:from>
    <xdr:to>
      <xdr:col>6</xdr:col>
      <xdr:colOff>457200</xdr:colOff>
      <xdr:row>25</xdr:row>
      <xdr:rowOff>32209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84" t="53341" r="8235" b="39285"/>
        <a:stretch/>
      </xdr:blipFill>
      <xdr:spPr>
        <a:xfrm>
          <a:off x="1799322" y="6672313"/>
          <a:ext cx="2896503" cy="255996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22</xdr:row>
      <xdr:rowOff>231734</xdr:rowOff>
    </xdr:from>
    <xdr:to>
      <xdr:col>6</xdr:col>
      <xdr:colOff>428625</xdr:colOff>
      <xdr:row>24</xdr:row>
      <xdr:rowOff>2601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74" t="32800" r="7788" b="59709"/>
        <a:stretch/>
      </xdr:blipFill>
      <xdr:spPr>
        <a:xfrm>
          <a:off x="1905000" y="6413459"/>
          <a:ext cx="2762250" cy="247117"/>
        </a:xfrm>
        <a:prstGeom prst="rect">
          <a:avLst/>
        </a:prstGeom>
      </xdr:spPr>
    </xdr:pic>
    <xdr:clientData/>
  </xdr:twoCellAnchor>
  <xdr:twoCellAnchor>
    <xdr:from>
      <xdr:col>4</xdr:col>
      <xdr:colOff>247650</xdr:colOff>
      <xdr:row>21</xdr:row>
      <xdr:rowOff>196771</xdr:rowOff>
    </xdr:from>
    <xdr:to>
      <xdr:col>5</xdr:col>
      <xdr:colOff>261452</xdr:colOff>
      <xdr:row>23</xdr:row>
      <xdr:rowOff>6329</xdr:rowOff>
    </xdr:to>
    <xdr:sp macro="" textlink="">
      <xdr:nvSpPr>
        <xdr:cNvPr id="20" name="テキスト ボックス 4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3190875" y="6140371"/>
          <a:ext cx="737702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24siNi</a:t>
          </a:r>
          <a:endParaRPr kumimoji="1" lang="ja-JP" altLang="en-US" sz="1200"/>
        </a:p>
      </xdr:txBody>
    </xdr:sp>
    <xdr:clientData/>
  </xdr:twoCellAnchor>
  <xdr:twoCellAnchor>
    <xdr:from>
      <xdr:col>3</xdr:col>
      <xdr:colOff>540364</xdr:colOff>
      <xdr:row>21</xdr:row>
      <xdr:rowOff>200398</xdr:rowOff>
    </xdr:from>
    <xdr:to>
      <xdr:col>4</xdr:col>
      <xdr:colOff>340967</xdr:colOff>
      <xdr:row>23</xdr:row>
      <xdr:rowOff>9956</xdr:rowOff>
    </xdr:to>
    <xdr:sp macro="" textlink="">
      <xdr:nvSpPr>
        <xdr:cNvPr id="21" name="テキスト ボックス 5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2759689" y="6143998"/>
          <a:ext cx="524503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24Ni</a:t>
          </a:r>
          <a:endParaRPr kumimoji="1" lang="ja-JP" altLang="en-US" sz="1200"/>
        </a:p>
      </xdr:txBody>
    </xdr:sp>
    <xdr:clientData/>
  </xdr:twoCellAnchor>
  <xdr:twoCellAnchor>
    <xdr:from>
      <xdr:col>2</xdr:col>
      <xdr:colOff>717447</xdr:colOff>
      <xdr:row>21</xdr:row>
      <xdr:rowOff>197224</xdr:rowOff>
    </xdr:from>
    <xdr:to>
      <xdr:col>3</xdr:col>
      <xdr:colOff>583773</xdr:colOff>
      <xdr:row>23</xdr:row>
      <xdr:rowOff>6782</xdr:rowOff>
    </xdr:to>
    <xdr:sp macro="" textlink="">
      <xdr:nvSpPr>
        <xdr:cNvPr id="22" name="テキスト ボックス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2212872" y="6140824"/>
          <a:ext cx="590226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Mock</a:t>
          </a:r>
          <a:endParaRPr kumimoji="1" lang="ja-JP" altLang="en-US" sz="1200"/>
        </a:p>
      </xdr:txBody>
    </xdr:sp>
    <xdr:clientData/>
  </xdr:twoCellAnchor>
  <xdr:twoCellAnchor>
    <xdr:from>
      <xdr:col>2</xdr:col>
      <xdr:colOff>317812</xdr:colOff>
      <xdr:row>21</xdr:row>
      <xdr:rowOff>195579</xdr:rowOff>
    </xdr:from>
    <xdr:to>
      <xdr:col>3</xdr:col>
      <xdr:colOff>168108</xdr:colOff>
      <xdr:row>23</xdr:row>
      <xdr:rowOff>5137</xdr:rowOff>
    </xdr:to>
    <xdr:sp macro="" textlink="">
      <xdr:nvSpPr>
        <xdr:cNvPr id="23" name="テキスト ボックス 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1813237" y="6139179"/>
          <a:ext cx="574196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Cont</a:t>
          </a:r>
          <a:endParaRPr kumimoji="1" lang="ja-JP" altLang="en-US" sz="1200"/>
        </a:p>
      </xdr:txBody>
    </xdr:sp>
    <xdr:clientData/>
  </xdr:twoCellAnchor>
  <xdr:twoCellAnchor>
    <xdr:from>
      <xdr:col>5</xdr:col>
      <xdr:colOff>493244</xdr:colOff>
      <xdr:row>21</xdr:row>
      <xdr:rowOff>212647</xdr:rowOff>
    </xdr:from>
    <xdr:to>
      <xdr:col>6</xdr:col>
      <xdr:colOff>545146</xdr:colOff>
      <xdr:row>23</xdr:row>
      <xdr:rowOff>22205</xdr:rowOff>
    </xdr:to>
    <xdr:sp macro="" textlink="">
      <xdr:nvSpPr>
        <xdr:cNvPr id="24" name="テキスト ボックス 8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4160369" y="6156247"/>
          <a:ext cx="737702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48siNi</a:t>
          </a:r>
          <a:endParaRPr kumimoji="1" lang="ja-JP" altLang="en-US" sz="1200"/>
        </a:p>
      </xdr:txBody>
    </xdr:sp>
    <xdr:clientData/>
  </xdr:twoCellAnchor>
  <xdr:twoCellAnchor>
    <xdr:from>
      <xdr:col>5</xdr:col>
      <xdr:colOff>75393</xdr:colOff>
      <xdr:row>21</xdr:row>
      <xdr:rowOff>206749</xdr:rowOff>
    </xdr:from>
    <xdr:to>
      <xdr:col>5</xdr:col>
      <xdr:colOff>599896</xdr:colOff>
      <xdr:row>23</xdr:row>
      <xdr:rowOff>16307</xdr:rowOff>
    </xdr:to>
    <xdr:sp macro="" textlink="">
      <xdr:nvSpPr>
        <xdr:cNvPr id="25" name="テキスト ボックス 9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3742518" y="6150349"/>
          <a:ext cx="524503" cy="285808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200"/>
            <a:t>48Ni</a:t>
          </a:r>
          <a:endParaRPr kumimoji="1" lang="ja-JP" altLang="en-US" sz="1200"/>
        </a:p>
      </xdr:txBody>
    </xdr:sp>
    <xdr:clientData/>
  </xdr:twoCellAnchor>
  <xdr:twoCellAnchor editAs="oneCell">
    <xdr:from>
      <xdr:col>9</xdr:col>
      <xdr:colOff>67235</xdr:colOff>
      <xdr:row>5</xdr:row>
      <xdr:rowOff>11206</xdr:rowOff>
    </xdr:from>
    <xdr:to>
      <xdr:col>15</xdr:col>
      <xdr:colOff>510264</xdr:colOff>
      <xdr:row>26</xdr:row>
      <xdr:rowOff>11207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240" t="11716" b="3583"/>
        <a:stretch/>
      </xdr:blipFill>
      <xdr:spPr>
        <a:xfrm>
          <a:off x="6477560" y="2144806"/>
          <a:ext cx="3737559" cy="50006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653143</xdr:colOff>
      <xdr:row>29</xdr:row>
      <xdr:rowOff>54429</xdr:rowOff>
    </xdr:from>
    <xdr:to>
      <xdr:col>8</xdr:col>
      <xdr:colOff>669471</xdr:colOff>
      <xdr:row>40</xdr:row>
      <xdr:rowOff>54429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973" b="7093"/>
        <a:stretch/>
      </xdr:blipFill>
      <xdr:spPr>
        <a:xfrm>
          <a:off x="1333500" y="7633608"/>
          <a:ext cx="4914900" cy="26942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383476</xdr:colOff>
      <xdr:row>14</xdr:row>
      <xdr:rowOff>28028</xdr:rowOff>
    </xdr:from>
    <xdr:to>
      <xdr:col>8</xdr:col>
      <xdr:colOff>982916</xdr:colOff>
      <xdr:row>17</xdr:row>
      <xdr:rowOff>37840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91" t="24635" r="12517" b="66098"/>
        <a:stretch/>
      </xdr:blipFill>
      <xdr:spPr>
        <a:xfrm>
          <a:off x="1744190" y="4341492"/>
          <a:ext cx="5181846" cy="744598"/>
        </a:xfrm>
        <a:prstGeom prst="rect">
          <a:avLst/>
        </a:prstGeom>
      </xdr:spPr>
    </xdr:pic>
    <xdr:clientData/>
  </xdr:twoCellAnchor>
  <xdr:twoCellAnchor editAs="oneCell">
    <xdr:from>
      <xdr:col>2</xdr:col>
      <xdr:colOff>380849</xdr:colOff>
      <xdr:row>16</xdr:row>
      <xdr:rowOff>146992</xdr:rowOff>
    </xdr:from>
    <xdr:to>
      <xdr:col>8</xdr:col>
      <xdr:colOff>619601</xdr:colOff>
      <xdr:row>18</xdr:row>
      <xdr:rowOff>101220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9" t="60122" r="8485" b="32148"/>
        <a:stretch/>
      </xdr:blipFill>
      <xdr:spPr>
        <a:xfrm>
          <a:off x="1741563" y="4950313"/>
          <a:ext cx="4824359" cy="444085"/>
        </a:xfrm>
        <a:prstGeom prst="rect">
          <a:avLst/>
        </a:prstGeom>
      </xdr:spPr>
    </xdr:pic>
    <xdr:clientData/>
  </xdr:twoCellAnchor>
  <xdr:twoCellAnchor>
    <xdr:from>
      <xdr:col>2</xdr:col>
      <xdr:colOff>453109</xdr:colOff>
      <xdr:row>13</xdr:row>
      <xdr:rowOff>4802</xdr:rowOff>
    </xdr:from>
    <xdr:to>
      <xdr:col>11</xdr:col>
      <xdr:colOff>81642</xdr:colOff>
      <xdr:row>14</xdr:row>
      <xdr:rowOff>134015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813823" y="4073338"/>
          <a:ext cx="8813355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800"/>
            <a:t>Cont1   Cont2    </a:t>
          </a:r>
          <a:r>
            <a:rPr lang="en-US" altLang="ja-JP" sz="1800"/>
            <a:t>C</a:t>
          </a:r>
          <a:r>
            <a:rPr kumimoji="1" lang="en-US" altLang="ja-JP" sz="1800"/>
            <a:t>ont3     Allergy1 Allergy2 Allergy3</a:t>
          </a:r>
          <a:endParaRPr kumimoji="1" lang="ja-JP" altLang="en-US" sz="1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38660</xdr:colOff>
      <xdr:row>6</xdr:row>
      <xdr:rowOff>35939</xdr:rowOff>
    </xdr:from>
    <xdr:to>
      <xdr:col>17</xdr:col>
      <xdr:colOff>66713</xdr:colOff>
      <xdr:row>8</xdr:row>
      <xdr:rowOff>41258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13" t="69276"/>
        <a:stretch/>
      </xdr:blipFill>
      <xdr:spPr>
        <a:xfrm>
          <a:off x="10366481" y="2403582"/>
          <a:ext cx="6804410" cy="495176"/>
        </a:xfrm>
        <a:prstGeom prst="rect">
          <a:avLst/>
        </a:prstGeom>
      </xdr:spPr>
    </xdr:pic>
    <xdr:clientData/>
  </xdr:twoCellAnchor>
  <xdr:twoCellAnchor editAs="oneCell">
    <xdr:from>
      <xdr:col>8</xdr:col>
      <xdr:colOff>72038</xdr:colOff>
      <xdr:row>12</xdr:row>
      <xdr:rowOff>17608</xdr:rowOff>
    </xdr:from>
    <xdr:to>
      <xdr:col>17</xdr:col>
      <xdr:colOff>144914</xdr:colOff>
      <xdr:row>14</xdr:row>
      <xdr:rowOff>43419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751" t="67918"/>
        <a:stretch/>
      </xdr:blipFill>
      <xdr:spPr>
        <a:xfrm>
          <a:off x="9025538" y="4045322"/>
          <a:ext cx="6849233" cy="515668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</xdr:colOff>
      <xdr:row>20</xdr:row>
      <xdr:rowOff>22412</xdr:rowOff>
    </xdr:from>
    <xdr:to>
      <xdr:col>17</xdr:col>
      <xdr:colOff>150756</xdr:colOff>
      <xdr:row>21</xdr:row>
      <xdr:rowOff>231322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599" t="67918" b="4200"/>
        <a:stretch/>
      </xdr:blipFill>
      <xdr:spPr>
        <a:xfrm>
          <a:off x="8516470" y="6577853"/>
          <a:ext cx="6941520" cy="437030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</xdr:colOff>
      <xdr:row>26</xdr:row>
      <xdr:rowOff>52026</xdr:rowOff>
    </xdr:from>
    <xdr:to>
      <xdr:col>17</xdr:col>
      <xdr:colOff>59987</xdr:colOff>
      <xdr:row>28</xdr:row>
      <xdr:rowOff>70633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0121" t="68633"/>
        <a:stretch/>
      </xdr:blipFill>
      <xdr:spPr>
        <a:xfrm>
          <a:off x="8964705" y="8855847"/>
          <a:ext cx="6825139" cy="5084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40821</xdr:colOff>
      <xdr:row>13</xdr:row>
      <xdr:rowOff>27216</xdr:rowOff>
    </xdr:from>
    <xdr:to>
      <xdr:col>17</xdr:col>
      <xdr:colOff>238925</xdr:colOff>
      <xdr:row>15</xdr:row>
      <xdr:rowOff>25375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598" t="67356"/>
        <a:stretch/>
      </xdr:blipFill>
      <xdr:spPr>
        <a:xfrm>
          <a:off x="11089821" y="4082145"/>
          <a:ext cx="6865604" cy="4880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</xdr:colOff>
      <xdr:row>30</xdr:row>
      <xdr:rowOff>54429</xdr:rowOff>
    </xdr:from>
    <xdr:to>
      <xdr:col>9</xdr:col>
      <xdr:colOff>586899</xdr:colOff>
      <xdr:row>41</xdr:row>
      <xdr:rowOff>65315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963" y="5197929"/>
          <a:ext cx="5839257" cy="2705100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149679</xdr:colOff>
      <xdr:row>43</xdr:row>
      <xdr:rowOff>13608</xdr:rowOff>
    </xdr:from>
    <xdr:to>
      <xdr:col>9</xdr:col>
      <xdr:colOff>614116</xdr:colOff>
      <xdr:row>54</xdr:row>
      <xdr:rowOff>24494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8341179"/>
          <a:ext cx="5798437" cy="270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3"/>
  <sheetViews>
    <sheetView topLeftCell="A10" zoomScale="70" zoomScaleNormal="70" workbookViewId="0">
      <selection activeCell="M22" sqref="M22"/>
    </sheetView>
  </sheetViews>
  <sheetFormatPr baseColWidth="10" defaultColWidth="9" defaultRowHeight="15"/>
  <cols>
    <col min="1" max="1" width="9" style="73"/>
    <col min="2" max="2" width="9.1640625" style="73" bestFit="1" customWidth="1"/>
    <col min="3" max="3" width="12.1640625" style="73" customWidth="1"/>
    <col min="4" max="4" width="17.1640625" style="73" customWidth="1"/>
    <col min="5" max="5" width="12.6640625" style="73" customWidth="1"/>
    <col min="6" max="6" width="12.1640625" style="73" customWidth="1"/>
    <col min="7" max="7" width="11.83203125" style="73" customWidth="1"/>
    <col min="8" max="8" width="12.33203125" style="73" customWidth="1"/>
    <col min="9" max="9" width="12.5" style="73" customWidth="1"/>
    <col min="10" max="16384" width="9" style="73"/>
  </cols>
  <sheetData>
    <row r="2" spans="2:3" ht="16">
      <c r="B2" s="1" t="s">
        <v>0</v>
      </c>
    </row>
    <row r="3" spans="2:3" ht="16">
      <c r="B3" s="3" t="s">
        <v>1</v>
      </c>
      <c r="C3" s="73">
        <v>20180628</v>
      </c>
    </row>
    <row r="23" spans="2:7" ht="16">
      <c r="B23" s="3" t="s">
        <v>2</v>
      </c>
      <c r="C23" s="73">
        <v>20180629</v>
      </c>
    </row>
    <row r="25" spans="2:7" ht="16">
      <c r="B25" s="73" t="s">
        <v>11</v>
      </c>
    </row>
    <row r="26" spans="2:7" ht="32">
      <c r="B26" s="122" t="s">
        <v>4</v>
      </c>
      <c r="C26" s="122" t="s">
        <v>8</v>
      </c>
      <c r="D26" s="122" t="s">
        <v>9</v>
      </c>
      <c r="E26" s="122" t="s">
        <v>10</v>
      </c>
      <c r="F26" s="122" t="s">
        <v>3</v>
      </c>
      <c r="G26" s="122" t="s">
        <v>12</v>
      </c>
    </row>
    <row r="27" spans="2:7">
      <c r="B27" s="178" t="s">
        <v>5</v>
      </c>
      <c r="C27" s="42">
        <v>0</v>
      </c>
      <c r="D27" s="78">
        <v>3.9969399999999999</v>
      </c>
      <c r="E27" s="78">
        <v>269.32400000000001</v>
      </c>
      <c r="F27" s="78">
        <v>1.4840638041912343E-2</v>
      </c>
      <c r="G27" s="78">
        <v>1</v>
      </c>
    </row>
    <row r="28" spans="2:7">
      <c r="B28" s="178"/>
      <c r="C28" s="42">
        <v>24</v>
      </c>
      <c r="D28" s="78">
        <v>3.6335899999999999</v>
      </c>
      <c r="E28" s="78">
        <v>213.482</v>
      </c>
      <c r="F28" s="78">
        <v>1.7020591900019675E-2</v>
      </c>
      <c r="G28" s="78">
        <v>1.1468908447164328</v>
      </c>
    </row>
    <row r="29" spans="2:7">
      <c r="B29" s="178"/>
      <c r="C29" s="42">
        <v>48</v>
      </c>
      <c r="D29" s="78">
        <v>3.9996</v>
      </c>
      <c r="E29" s="78">
        <v>253.89</v>
      </c>
      <c r="F29" s="78">
        <v>1.5753278979085433E-2</v>
      </c>
      <c r="G29" s="78">
        <v>1.0614960714354496</v>
      </c>
    </row>
    <row r="30" spans="2:7">
      <c r="B30" s="178" t="s">
        <v>6</v>
      </c>
      <c r="C30" s="42">
        <v>0</v>
      </c>
      <c r="D30" s="78">
        <v>3.1006999999999998</v>
      </c>
      <c r="E30" s="78">
        <v>247.71</v>
      </c>
      <c r="F30" s="78">
        <v>1.2517459932986152E-2</v>
      </c>
      <c r="G30" s="78">
        <v>1</v>
      </c>
    </row>
    <row r="31" spans="2:7">
      <c r="B31" s="178"/>
      <c r="C31" s="42">
        <v>24</v>
      </c>
      <c r="D31" s="78">
        <v>13.5534</v>
      </c>
      <c r="E31" s="78">
        <v>693.67899999999997</v>
      </c>
      <c r="F31" s="78">
        <v>1.953843204133324E-2</v>
      </c>
      <c r="G31" s="78">
        <v>1.5608943144962937</v>
      </c>
    </row>
    <row r="32" spans="2:7">
      <c r="B32" s="178"/>
      <c r="C32" s="42">
        <v>48</v>
      </c>
      <c r="D32" s="78">
        <v>3.3649100000000001</v>
      </c>
      <c r="E32" s="78">
        <v>190.97399999999999</v>
      </c>
      <c r="F32" s="78">
        <v>1.7619728339983456E-2</v>
      </c>
      <c r="G32" s="78">
        <v>1.4076121221328417</v>
      </c>
    </row>
    <row r="33" spans="1:9">
      <c r="B33" s="178" t="s">
        <v>7</v>
      </c>
      <c r="C33" s="42">
        <v>0</v>
      </c>
      <c r="D33" s="78">
        <v>4.0995699999999999</v>
      </c>
      <c r="E33" s="78">
        <v>312.745</v>
      </c>
      <c r="F33" s="78">
        <v>1.3108347055908168E-2</v>
      </c>
      <c r="G33" s="78">
        <v>1</v>
      </c>
    </row>
    <row r="34" spans="1:9">
      <c r="B34" s="178"/>
      <c r="C34" s="42">
        <v>24</v>
      </c>
      <c r="D34" s="78">
        <v>4.24369</v>
      </c>
      <c r="E34" s="78">
        <v>202.53800000000001</v>
      </c>
      <c r="F34" s="78">
        <v>2.0952561988367615E-2</v>
      </c>
      <c r="G34" s="78">
        <v>1.5984137358435226</v>
      </c>
    </row>
    <row r="35" spans="1:9">
      <c r="B35" s="178"/>
      <c r="C35" s="42">
        <v>48</v>
      </c>
      <c r="D35" s="78">
        <v>7.5502500000000001</v>
      </c>
      <c r="E35" s="78">
        <v>224.84700000000001</v>
      </c>
      <c r="F35" s="78">
        <v>3.3579500727161135E-2</v>
      </c>
      <c r="G35" s="78">
        <v>2.5616884099834882</v>
      </c>
    </row>
    <row r="37" spans="1:9" ht="16">
      <c r="B37" s="80" t="s">
        <v>13</v>
      </c>
      <c r="C37" s="80" t="s">
        <v>5</v>
      </c>
      <c r="D37" s="80" t="s">
        <v>14</v>
      </c>
      <c r="E37" s="80" t="s">
        <v>15</v>
      </c>
      <c r="F37" s="80" t="s">
        <v>17</v>
      </c>
      <c r="G37" s="80" t="s">
        <v>16</v>
      </c>
    </row>
    <row r="38" spans="1:9">
      <c r="B38" s="42">
        <v>0</v>
      </c>
      <c r="C38" s="78">
        <v>1</v>
      </c>
      <c r="D38" s="78">
        <v>1</v>
      </c>
      <c r="E38" s="78">
        <v>1</v>
      </c>
      <c r="F38" s="78">
        <f>AVERAGE(C38:E38)</f>
        <v>1</v>
      </c>
      <c r="G38" s="78">
        <f>STDEVA(C38:E38)</f>
        <v>0</v>
      </c>
    </row>
    <row r="39" spans="1:9">
      <c r="B39" s="42">
        <v>24</v>
      </c>
      <c r="C39" s="78">
        <v>1.1468908447164328</v>
      </c>
      <c r="D39" s="78">
        <v>1.5608943144962937</v>
      </c>
      <c r="E39" s="78">
        <v>1.5984137358435226</v>
      </c>
      <c r="F39" s="78">
        <f t="shared" ref="F39:F40" si="0">AVERAGE(C39:E39)</f>
        <v>1.4353996316854163</v>
      </c>
      <c r="G39" s="78">
        <f t="shared" ref="G39:G40" si="1">STDEVA(C39:E39)</f>
        <v>0.2505592082987454</v>
      </c>
    </row>
    <row r="40" spans="1:9">
      <c r="B40" s="42">
        <v>48</v>
      </c>
      <c r="C40" s="78">
        <v>1.0614960714354496</v>
      </c>
      <c r="D40" s="78">
        <v>1.4076121221328417</v>
      </c>
      <c r="E40" s="78">
        <v>2.5616884099834882</v>
      </c>
      <c r="F40" s="78">
        <f t="shared" si="0"/>
        <v>1.6769322011839265</v>
      </c>
      <c r="G40" s="78">
        <f t="shared" si="1"/>
        <v>0.78552163680870035</v>
      </c>
    </row>
    <row r="42" spans="1:9" ht="16">
      <c r="B42" s="3" t="s">
        <v>29</v>
      </c>
    </row>
    <row r="43" spans="1:9">
      <c r="G43" s="177" t="s">
        <v>27</v>
      </c>
      <c r="H43" s="177"/>
      <c r="I43" s="123"/>
    </row>
    <row r="44" spans="1:9" ht="16">
      <c r="B44" s="73" t="s">
        <v>20</v>
      </c>
      <c r="C44" s="73" t="s">
        <v>21</v>
      </c>
      <c r="D44" s="123" t="s">
        <v>22</v>
      </c>
      <c r="E44" s="73" t="s">
        <v>23</v>
      </c>
      <c r="F44" s="73" t="s">
        <v>24</v>
      </c>
      <c r="G44" s="73" t="s">
        <v>25</v>
      </c>
      <c r="H44" s="73" t="s">
        <v>26</v>
      </c>
    </row>
    <row r="45" spans="1:9">
      <c r="A45" s="177" t="s">
        <v>19</v>
      </c>
    </row>
    <row r="46" spans="1:9">
      <c r="A46" s="177"/>
    </row>
    <row r="47" spans="1:9">
      <c r="A47" s="177"/>
    </row>
    <row r="48" spans="1:9">
      <c r="A48" s="177"/>
    </row>
    <row r="49" spans="1:10">
      <c r="A49" s="177"/>
    </row>
    <row r="50" spans="1:10">
      <c r="A50" s="177"/>
    </row>
    <row r="51" spans="1:10">
      <c r="A51" s="177"/>
    </row>
    <row r="53" spans="1:10">
      <c r="B53" s="177" t="s">
        <v>28</v>
      </c>
      <c r="C53" s="177"/>
      <c r="D53" s="177"/>
      <c r="E53" s="177"/>
      <c r="F53" s="177"/>
      <c r="G53" s="177"/>
      <c r="H53" s="177"/>
      <c r="I53" s="123"/>
      <c r="J53" s="123"/>
    </row>
  </sheetData>
  <mergeCells count="6">
    <mergeCell ref="B53:H53"/>
    <mergeCell ref="A45:A51"/>
    <mergeCell ref="B27:B29"/>
    <mergeCell ref="B30:B32"/>
    <mergeCell ref="B33:B35"/>
    <mergeCell ref="G43:H43"/>
  </mergeCells>
  <phoneticPr fontId="7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R22"/>
  <sheetViews>
    <sheetView zoomScale="55" zoomScaleNormal="55" workbookViewId="0">
      <selection activeCell="N21" sqref="N21"/>
    </sheetView>
  </sheetViews>
  <sheetFormatPr baseColWidth="10" defaultColWidth="9" defaultRowHeight="15"/>
  <cols>
    <col min="1" max="1" width="9" style="73"/>
    <col min="2" max="2" width="17.5" style="73" customWidth="1"/>
    <col min="3" max="4" width="9.1640625" style="73" bestFit="1" customWidth="1"/>
    <col min="5" max="5" width="24.6640625" style="73" customWidth="1"/>
    <col min="6" max="7" width="13.6640625" style="73" bestFit="1" customWidth="1"/>
    <col min="8" max="8" width="14.83203125" style="73" customWidth="1"/>
    <col min="9" max="9" width="33" style="73" customWidth="1"/>
    <col min="10" max="10" width="16.83203125" style="73" customWidth="1"/>
    <col min="11" max="11" width="6.83203125" style="73" customWidth="1"/>
    <col min="12" max="12" width="8.83203125" style="73" customWidth="1"/>
    <col min="13" max="13" width="9" style="73" customWidth="1"/>
    <col min="14" max="14" width="9.6640625" style="73" customWidth="1"/>
    <col min="15" max="16" width="10.6640625" style="73" customWidth="1"/>
    <col min="17" max="18" width="14.33203125" style="73" bestFit="1" customWidth="1"/>
    <col min="19" max="16384" width="9" style="73"/>
  </cols>
  <sheetData>
    <row r="2" spans="2:18" ht="16">
      <c r="B2" s="3" t="s">
        <v>140</v>
      </c>
      <c r="H2" s="121"/>
      <c r="I2" s="3" t="s">
        <v>29</v>
      </c>
    </row>
    <row r="4" spans="2:18" ht="16">
      <c r="B4" s="90" t="s">
        <v>142</v>
      </c>
      <c r="C4" s="80" t="s">
        <v>141</v>
      </c>
      <c r="D4" s="80" t="s">
        <v>216</v>
      </c>
      <c r="E4" s="80" t="s">
        <v>188</v>
      </c>
      <c r="F4" s="80" t="s">
        <v>89</v>
      </c>
      <c r="G4" s="80" t="s">
        <v>146</v>
      </c>
      <c r="I4" s="74" t="s">
        <v>142</v>
      </c>
      <c r="J4" s="198" t="s">
        <v>111</v>
      </c>
      <c r="K4" s="198"/>
      <c r="L4" s="199" t="s">
        <v>112</v>
      </c>
      <c r="M4" s="199"/>
      <c r="N4" s="199"/>
      <c r="O4" s="199"/>
      <c r="P4" s="199"/>
      <c r="Q4" s="199"/>
      <c r="R4" s="199"/>
    </row>
    <row r="5" spans="2:18" ht="16">
      <c r="B5" s="78" t="s">
        <v>143</v>
      </c>
      <c r="C5" s="78">
        <v>0.18</v>
      </c>
      <c r="D5" s="78">
        <v>0.47</v>
      </c>
      <c r="E5" s="78">
        <f>D5/C5</f>
        <v>2.6111111111111112</v>
      </c>
      <c r="F5" s="178">
        <f>AVERAGE(E5:E8)</f>
        <v>2.8132524939800483</v>
      </c>
      <c r="G5" s="178">
        <f>STDEVA(E5:E8)</f>
        <v>1.9875457880318192</v>
      </c>
      <c r="I5" s="82"/>
      <c r="J5" s="83"/>
      <c r="Q5" s="200" t="s">
        <v>117</v>
      </c>
      <c r="R5" s="200"/>
    </row>
    <row r="6" spans="2:18" ht="32">
      <c r="B6" s="78" t="s">
        <v>144</v>
      </c>
      <c r="C6" s="78">
        <v>0.17</v>
      </c>
      <c r="D6" s="78">
        <v>0.3</v>
      </c>
      <c r="E6" s="78">
        <f t="shared" ref="E6:E8" si="0">D6/C6</f>
        <v>1.7647058823529409</v>
      </c>
      <c r="F6" s="178"/>
      <c r="G6" s="178"/>
      <c r="I6" s="61"/>
      <c r="J6" s="64" t="s">
        <v>113</v>
      </c>
      <c r="K6" s="65" t="s">
        <v>122</v>
      </c>
      <c r="L6" s="65" t="s">
        <v>121</v>
      </c>
      <c r="M6" s="65" t="s">
        <v>120</v>
      </c>
      <c r="N6" s="65" t="s">
        <v>114</v>
      </c>
      <c r="O6" s="65" t="s">
        <v>119</v>
      </c>
      <c r="P6" s="65" t="s">
        <v>118</v>
      </c>
      <c r="Q6" s="65" t="s">
        <v>115</v>
      </c>
      <c r="R6" s="65" t="s">
        <v>116</v>
      </c>
    </row>
    <row r="7" spans="2:18" ht="16">
      <c r="B7" s="78" t="s">
        <v>145</v>
      </c>
      <c r="C7" s="78">
        <v>0.06</v>
      </c>
      <c r="D7" s="78">
        <v>0.34</v>
      </c>
      <c r="E7" s="78">
        <f t="shared" si="0"/>
        <v>5.666666666666667</v>
      </c>
      <c r="F7" s="178"/>
      <c r="G7" s="178"/>
      <c r="I7" s="83" t="s">
        <v>123</v>
      </c>
      <c r="J7" s="85">
        <v>6.5855051257875212</v>
      </c>
      <c r="K7" s="78">
        <v>4.255067137657062E-2</v>
      </c>
      <c r="L7" s="78">
        <v>-1.8246145621043766</v>
      </c>
      <c r="M7" s="78">
        <v>6</v>
      </c>
      <c r="N7" s="42">
        <v>0.11786436106826446</v>
      </c>
      <c r="O7" s="78">
        <v>-1.8132524939999999</v>
      </c>
      <c r="P7" s="78">
        <v>0.99377289410029013</v>
      </c>
      <c r="Q7" s="78">
        <v>-4.2449271659205312</v>
      </c>
      <c r="R7" s="78">
        <v>0.61842217792053145</v>
      </c>
    </row>
    <row r="8" spans="2:18" ht="16">
      <c r="B8" s="78" t="s">
        <v>148</v>
      </c>
      <c r="C8" s="78">
        <v>0.38</v>
      </c>
      <c r="D8" s="78">
        <v>0.46</v>
      </c>
      <c r="E8" s="78">
        <f t="shared" si="0"/>
        <v>1.2105263157894737</v>
      </c>
      <c r="F8" s="178"/>
      <c r="G8" s="178"/>
      <c r="I8" s="83" t="s">
        <v>124</v>
      </c>
      <c r="J8" s="85"/>
      <c r="K8" s="78"/>
      <c r="L8" s="78">
        <v>-1.8246145621043766</v>
      </c>
      <c r="M8" s="78">
        <v>3</v>
      </c>
      <c r="N8" s="78">
        <v>0.16555645351511153</v>
      </c>
      <c r="O8" s="78">
        <v>-1.8132524939999999</v>
      </c>
      <c r="P8" s="78">
        <v>0.99377289410029013</v>
      </c>
      <c r="Q8" s="78">
        <v>-4.9758813691204153</v>
      </c>
      <c r="R8" s="78">
        <v>1.3493763811204156</v>
      </c>
    </row>
    <row r="11" spans="2:18" ht="16">
      <c r="B11" s="90" t="s">
        <v>147</v>
      </c>
      <c r="C11" s="80" t="s">
        <v>141</v>
      </c>
      <c r="D11" s="80" t="s">
        <v>216</v>
      </c>
      <c r="E11" s="80" t="s">
        <v>188</v>
      </c>
      <c r="F11" s="80" t="s">
        <v>89</v>
      </c>
      <c r="G11" s="80" t="s">
        <v>146</v>
      </c>
      <c r="I11" s="74" t="s">
        <v>147</v>
      </c>
      <c r="J11" s="198" t="s">
        <v>111</v>
      </c>
      <c r="K11" s="198"/>
      <c r="L11" s="199" t="s">
        <v>112</v>
      </c>
      <c r="M11" s="199"/>
      <c r="N11" s="199"/>
      <c r="O11" s="199"/>
      <c r="P11" s="199"/>
      <c r="Q11" s="199"/>
      <c r="R11" s="199"/>
    </row>
    <row r="12" spans="2:18" ht="16">
      <c r="B12" s="78" t="s">
        <v>143</v>
      </c>
      <c r="C12" s="78">
        <v>2.56</v>
      </c>
      <c r="D12" s="78">
        <v>4.1500000000000004</v>
      </c>
      <c r="E12" s="78">
        <f>D12/C12</f>
        <v>1.62109375</v>
      </c>
      <c r="F12" s="178">
        <f>AVERAGE(E12:E15)</f>
        <v>2.2688538062764048</v>
      </c>
      <c r="G12" s="178">
        <f>STDEVA(E12:E15)</f>
        <v>0.61389684735668004</v>
      </c>
      <c r="I12" s="82"/>
      <c r="J12" s="83"/>
      <c r="Q12" s="200" t="s">
        <v>117</v>
      </c>
      <c r="R12" s="200"/>
    </row>
    <row r="13" spans="2:18" ht="32">
      <c r="B13" s="78" t="s">
        <v>144</v>
      </c>
      <c r="C13" s="78">
        <v>2.48</v>
      </c>
      <c r="D13" s="78">
        <v>4.6399999999999997</v>
      </c>
      <c r="E13" s="78">
        <f t="shared" ref="E13:E15" si="1">D13/C13</f>
        <v>1.8709677419354838</v>
      </c>
      <c r="F13" s="178"/>
      <c r="G13" s="178"/>
      <c r="I13" s="61"/>
      <c r="J13" s="64" t="s">
        <v>113</v>
      </c>
      <c r="K13" s="65" t="s">
        <v>122</v>
      </c>
      <c r="L13" s="65" t="s">
        <v>121</v>
      </c>
      <c r="M13" s="65" t="s">
        <v>120</v>
      </c>
      <c r="N13" s="65" t="s">
        <v>114</v>
      </c>
      <c r="O13" s="65" t="s">
        <v>119</v>
      </c>
      <c r="P13" s="65" t="s">
        <v>118</v>
      </c>
      <c r="Q13" s="65" t="s">
        <v>115</v>
      </c>
      <c r="R13" s="65" t="s">
        <v>116</v>
      </c>
    </row>
    <row r="14" spans="2:18" ht="16">
      <c r="B14" s="78" t="s">
        <v>145</v>
      </c>
      <c r="C14" s="78">
        <v>2.15</v>
      </c>
      <c r="D14" s="78">
        <v>6.12</v>
      </c>
      <c r="E14" s="78">
        <f t="shared" si="1"/>
        <v>2.8465116279069771</v>
      </c>
      <c r="F14" s="178"/>
      <c r="G14" s="178"/>
      <c r="I14" s="83" t="s">
        <v>123</v>
      </c>
      <c r="J14" s="84"/>
      <c r="K14" s="81"/>
      <c r="L14" s="81"/>
      <c r="M14" s="81"/>
      <c r="N14" s="75"/>
      <c r="O14" s="81"/>
      <c r="P14" s="81"/>
      <c r="Q14" s="81"/>
      <c r="R14" s="81"/>
    </row>
    <row r="15" spans="2:18" ht="16">
      <c r="B15" s="78" t="s">
        <v>148</v>
      </c>
      <c r="C15" s="78">
        <v>0.56999999999999995</v>
      </c>
      <c r="D15" s="78">
        <v>1.56</v>
      </c>
      <c r="E15" s="78">
        <f t="shared" si="1"/>
        <v>2.7368421052631584</v>
      </c>
      <c r="F15" s="178"/>
      <c r="G15" s="178"/>
      <c r="I15" s="83" t="s">
        <v>124</v>
      </c>
      <c r="J15" s="84"/>
      <c r="K15" s="81"/>
      <c r="L15" s="81"/>
      <c r="M15" s="81"/>
      <c r="N15" s="81"/>
      <c r="O15" s="81"/>
      <c r="P15" s="81"/>
      <c r="Q15" s="81"/>
      <c r="R15" s="81"/>
    </row>
    <row r="18" spans="2:18" ht="16">
      <c r="B18" s="90" t="s">
        <v>149</v>
      </c>
      <c r="C18" s="80" t="s">
        <v>141</v>
      </c>
      <c r="D18" s="80" t="s">
        <v>216</v>
      </c>
      <c r="E18" s="80" t="s">
        <v>188</v>
      </c>
      <c r="F18" s="80" t="s">
        <v>89</v>
      </c>
      <c r="G18" s="80" t="s">
        <v>146</v>
      </c>
      <c r="I18" s="74" t="s">
        <v>149</v>
      </c>
      <c r="J18" s="198" t="s">
        <v>111</v>
      </c>
      <c r="K18" s="198"/>
      <c r="L18" s="199" t="s">
        <v>112</v>
      </c>
      <c r="M18" s="199"/>
      <c r="N18" s="199"/>
      <c r="O18" s="199"/>
      <c r="P18" s="199"/>
      <c r="Q18" s="199"/>
      <c r="R18" s="199"/>
    </row>
    <row r="19" spans="2:18" ht="16">
      <c r="B19" s="78" t="s">
        <v>143</v>
      </c>
      <c r="C19" s="78">
        <v>0.06</v>
      </c>
      <c r="D19" s="78">
        <v>0.44</v>
      </c>
      <c r="E19" s="78">
        <f>D19/C19</f>
        <v>7.3333333333333339</v>
      </c>
      <c r="F19" s="178">
        <f>AVERAGE(E19:E22)</f>
        <v>5.5924242424242427</v>
      </c>
      <c r="G19" s="178">
        <f>STDEVA(E19:E22)</f>
        <v>1.7586229899943389</v>
      </c>
      <c r="I19" s="82"/>
      <c r="J19" s="83"/>
      <c r="Q19" s="200" t="s">
        <v>117</v>
      </c>
      <c r="R19" s="200"/>
    </row>
    <row r="20" spans="2:18" ht="32">
      <c r="B20" s="78" t="s">
        <v>144</v>
      </c>
      <c r="C20" s="78">
        <v>0.06</v>
      </c>
      <c r="D20" s="78">
        <v>0.3</v>
      </c>
      <c r="E20" s="78">
        <f t="shared" ref="E20:E22" si="2">D20/C20</f>
        <v>5</v>
      </c>
      <c r="F20" s="178"/>
      <c r="G20" s="178"/>
      <c r="I20" s="61"/>
      <c r="J20" s="64" t="s">
        <v>113</v>
      </c>
      <c r="K20" s="65" t="s">
        <v>122</v>
      </c>
      <c r="L20" s="65" t="s">
        <v>121</v>
      </c>
      <c r="M20" s="65" t="s">
        <v>120</v>
      </c>
      <c r="N20" s="65" t="s">
        <v>114</v>
      </c>
      <c r="O20" s="65" t="s">
        <v>119</v>
      </c>
      <c r="P20" s="65" t="s">
        <v>118</v>
      </c>
      <c r="Q20" s="65" t="s">
        <v>115</v>
      </c>
      <c r="R20" s="65" t="s">
        <v>116</v>
      </c>
    </row>
    <row r="21" spans="2:18" ht="16">
      <c r="B21" s="78" t="s">
        <v>145</v>
      </c>
      <c r="C21" s="78">
        <v>0.2</v>
      </c>
      <c r="D21" s="78">
        <v>0.68</v>
      </c>
      <c r="E21" s="78">
        <f t="shared" si="2"/>
        <v>3.4</v>
      </c>
      <c r="F21" s="178"/>
      <c r="G21" s="178"/>
      <c r="I21" s="83" t="s">
        <v>123</v>
      </c>
      <c r="J21" s="85">
        <v>15.27769201608008</v>
      </c>
      <c r="K21" s="78">
        <v>7.9045209872966246E-3</v>
      </c>
      <c r="L21" s="78">
        <v>-5.2227501503774869</v>
      </c>
      <c r="M21" s="78">
        <v>6</v>
      </c>
      <c r="N21" s="42">
        <v>1.9709447650497333E-3</v>
      </c>
      <c r="O21" s="78">
        <v>-4.5924242422499999</v>
      </c>
      <c r="P21" s="78">
        <v>0.87931149490619831</v>
      </c>
      <c r="Q21" s="78">
        <v>-6.7440219599838844</v>
      </c>
      <c r="R21" s="78">
        <v>-2.4408265245161154</v>
      </c>
    </row>
    <row r="22" spans="2:18" ht="16">
      <c r="B22" s="78" t="s">
        <v>148</v>
      </c>
      <c r="C22" s="78">
        <v>0.11</v>
      </c>
      <c r="D22" s="78">
        <v>0.73</v>
      </c>
      <c r="E22" s="78">
        <f t="shared" si="2"/>
        <v>6.6363636363636358</v>
      </c>
      <c r="F22" s="178"/>
      <c r="G22" s="178"/>
      <c r="I22" s="83" t="s">
        <v>124</v>
      </c>
      <c r="J22" s="85"/>
      <c r="K22" s="78"/>
      <c r="L22" s="78">
        <v>-5.2227501503774869</v>
      </c>
      <c r="M22" s="78">
        <v>3</v>
      </c>
      <c r="N22" s="78">
        <v>1.3653099754326535E-2</v>
      </c>
      <c r="O22" s="78">
        <v>-4.5924242422499999</v>
      </c>
      <c r="P22" s="78">
        <v>0.87931149490619831</v>
      </c>
      <c r="Q22" s="78">
        <v>-7.3907858604075916</v>
      </c>
      <c r="R22" s="78">
        <v>-1.7940626240924082</v>
      </c>
    </row>
  </sheetData>
  <mergeCells count="15">
    <mergeCell ref="F12:F15"/>
    <mergeCell ref="G12:G15"/>
    <mergeCell ref="J11:K11"/>
    <mergeCell ref="L11:R11"/>
    <mergeCell ref="Q12:R12"/>
    <mergeCell ref="J4:K4"/>
    <mergeCell ref="L4:R4"/>
    <mergeCell ref="Q5:R5"/>
    <mergeCell ref="F5:F8"/>
    <mergeCell ref="G5:G8"/>
    <mergeCell ref="F19:F22"/>
    <mergeCell ref="G19:G22"/>
    <mergeCell ref="J18:K18"/>
    <mergeCell ref="L18:R18"/>
    <mergeCell ref="Q19:R19"/>
  </mergeCells>
  <phoneticPr fontId="7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G135"/>
  <sheetViews>
    <sheetView topLeftCell="A89" zoomScale="85" zoomScaleNormal="85" workbookViewId="0">
      <selection activeCell="AB131" sqref="AB131"/>
    </sheetView>
  </sheetViews>
  <sheetFormatPr baseColWidth="10" defaultColWidth="9" defaultRowHeight="15"/>
  <cols>
    <col min="1" max="1" width="9" style="86"/>
    <col min="2" max="2" width="19.1640625" style="86" customWidth="1"/>
    <col min="3" max="3" width="10.6640625" style="86" bestFit="1" customWidth="1"/>
    <col min="4" max="6" width="9.1640625" style="86" bestFit="1" customWidth="1"/>
    <col min="7" max="7" width="13.6640625" style="86" bestFit="1" customWidth="1"/>
    <col min="8" max="10" width="9.1640625" style="86" bestFit="1" customWidth="1"/>
    <col min="11" max="11" width="13.6640625" style="86" bestFit="1" customWidth="1"/>
    <col min="12" max="14" width="9.1640625" style="86" bestFit="1" customWidth="1"/>
    <col min="15" max="15" width="13.6640625" style="86" bestFit="1" customWidth="1"/>
    <col min="16" max="18" width="9.1640625" style="86" bestFit="1" customWidth="1"/>
    <col min="19" max="19" width="13.6640625" style="86" bestFit="1" customWidth="1"/>
    <col min="20" max="20" width="9" style="86"/>
    <col min="21" max="22" width="9.1640625" style="86" bestFit="1" customWidth="1"/>
    <col min="23" max="24" width="13.83203125" style="86" bestFit="1" customWidth="1"/>
    <col min="25" max="16384" width="9" style="86"/>
  </cols>
  <sheetData>
    <row r="2" spans="2:24" ht="16">
      <c r="B2" s="3" t="s">
        <v>105</v>
      </c>
      <c r="C2" s="86">
        <v>20210120</v>
      </c>
    </row>
    <row r="3" spans="2:24" ht="18.75" customHeight="1">
      <c r="U3" s="87"/>
      <c r="V3" s="214" t="s">
        <v>160</v>
      </c>
      <c r="W3" s="215"/>
      <c r="X3" s="216"/>
    </row>
    <row r="4" spans="2:24" ht="16">
      <c r="B4" s="88"/>
      <c r="C4" s="87" t="s">
        <v>150</v>
      </c>
      <c r="D4" s="201" t="s">
        <v>154</v>
      </c>
      <c r="E4" s="201"/>
      <c r="F4" s="201"/>
      <c r="G4" s="87" t="s">
        <v>164</v>
      </c>
      <c r="H4" s="201" t="s">
        <v>151</v>
      </c>
      <c r="I4" s="201"/>
      <c r="J4" s="201"/>
      <c r="K4" s="87" t="s">
        <v>164</v>
      </c>
      <c r="L4" s="201" t="s">
        <v>152</v>
      </c>
      <c r="M4" s="201"/>
      <c r="N4" s="201"/>
      <c r="O4" s="87" t="s">
        <v>164</v>
      </c>
      <c r="P4" s="201" t="s">
        <v>153</v>
      </c>
      <c r="Q4" s="201"/>
      <c r="R4" s="201"/>
      <c r="S4" s="87" t="s">
        <v>164</v>
      </c>
      <c r="T4" s="89"/>
      <c r="U4" s="87"/>
      <c r="V4" s="90" t="s">
        <v>217</v>
      </c>
      <c r="W4" s="90" t="s">
        <v>158</v>
      </c>
      <c r="X4" s="90" t="s">
        <v>159</v>
      </c>
    </row>
    <row r="5" spans="2:24">
      <c r="B5" s="203" t="s">
        <v>181</v>
      </c>
      <c r="C5" s="88">
        <v>1</v>
      </c>
      <c r="D5" s="88">
        <v>0.27</v>
      </c>
      <c r="E5" s="88">
        <v>0.26</v>
      </c>
      <c r="F5" s="88">
        <v>0.27</v>
      </c>
      <c r="G5" s="88">
        <f>AVERAGE(D5:F5)</f>
        <v>0.26666666666666666</v>
      </c>
      <c r="H5" s="88">
        <v>0.27</v>
      </c>
      <c r="I5" s="88">
        <v>0.26</v>
      </c>
      <c r="J5" s="88">
        <v>0.25</v>
      </c>
      <c r="K5" s="88">
        <f>AVERAGE(H5:J5)</f>
        <v>0.26</v>
      </c>
      <c r="L5" s="88">
        <v>0.38</v>
      </c>
      <c r="M5" s="88">
        <v>0.4</v>
      </c>
      <c r="N5" s="88">
        <v>0.43</v>
      </c>
      <c r="O5" s="88">
        <f>AVERAGE(L5:N5)</f>
        <v>0.40333333333333332</v>
      </c>
      <c r="P5" s="88">
        <v>0.4</v>
      </c>
      <c r="Q5" s="88">
        <v>0.4</v>
      </c>
      <c r="R5" s="88">
        <v>0.41</v>
      </c>
      <c r="S5" s="88">
        <f>AVERAGE(P5:R5)</f>
        <v>0.40333333333333332</v>
      </c>
      <c r="T5" s="203" t="s">
        <v>181</v>
      </c>
      <c r="U5" s="88">
        <v>1</v>
      </c>
      <c r="V5" s="88">
        <v>1</v>
      </c>
      <c r="W5" s="88">
        <v>1.5316455696202533</v>
      </c>
      <c r="X5" s="88">
        <v>1.5316455696202533</v>
      </c>
    </row>
    <row r="6" spans="2:24">
      <c r="B6" s="204"/>
      <c r="C6" s="88">
        <v>2</v>
      </c>
      <c r="D6" s="88">
        <v>0.28000000000000003</v>
      </c>
      <c r="E6" s="88">
        <v>0.27</v>
      </c>
      <c r="F6" s="88">
        <v>0.28000000000000003</v>
      </c>
      <c r="G6" s="88">
        <f t="shared" ref="G6:G7" si="0">AVERAGE(D6:F6)</f>
        <v>0.27666666666666667</v>
      </c>
      <c r="H6" s="88">
        <v>0.28999999999999998</v>
      </c>
      <c r="I6" s="88">
        <v>0.28000000000000003</v>
      </c>
      <c r="J6" s="88">
        <v>0.28000000000000003</v>
      </c>
      <c r="K6" s="88">
        <f t="shared" ref="K6:K7" si="1">AVERAGE(H6:J6)</f>
        <v>0.28333333333333338</v>
      </c>
      <c r="L6" s="88">
        <v>0.37</v>
      </c>
      <c r="M6" s="88">
        <v>0.4</v>
      </c>
      <c r="N6" s="88">
        <v>0.39</v>
      </c>
      <c r="O6" s="88">
        <f>AVERAGE(L6:N6)</f>
        <v>0.38666666666666671</v>
      </c>
      <c r="P6" s="88">
        <v>0.44</v>
      </c>
      <c r="Q6" s="88">
        <v>0.42</v>
      </c>
      <c r="R6" s="88">
        <v>0.41</v>
      </c>
      <c r="S6" s="88">
        <f>AVERAGE(P6:R6)</f>
        <v>0.42333333333333334</v>
      </c>
      <c r="T6" s="204"/>
      <c r="U6" s="88">
        <v>2</v>
      </c>
      <c r="V6" s="88">
        <v>1</v>
      </c>
      <c r="W6" s="88">
        <v>1.3809523809523809</v>
      </c>
      <c r="X6" s="88">
        <v>1.5119047619047619</v>
      </c>
    </row>
    <row r="7" spans="2:24">
      <c r="B7" s="204"/>
      <c r="C7" s="88">
        <v>3</v>
      </c>
      <c r="D7" s="88">
        <v>0.27</v>
      </c>
      <c r="E7" s="88">
        <v>0.28999999999999998</v>
      </c>
      <c r="F7" s="88">
        <v>0.28000000000000003</v>
      </c>
      <c r="G7" s="88">
        <f t="shared" si="0"/>
        <v>0.28000000000000003</v>
      </c>
      <c r="H7" s="88">
        <v>0.27</v>
      </c>
      <c r="I7" s="88">
        <v>0.26</v>
      </c>
      <c r="J7" s="88">
        <v>0.26</v>
      </c>
      <c r="K7" s="88">
        <f t="shared" si="1"/>
        <v>0.26333333333333336</v>
      </c>
      <c r="L7" s="88">
        <v>0.42</v>
      </c>
      <c r="M7" s="88">
        <v>0.37</v>
      </c>
      <c r="N7" s="88">
        <v>0.4</v>
      </c>
      <c r="O7" s="88">
        <f t="shared" ref="O7" si="2">AVERAGE(L7:N7)</f>
        <v>0.39666666666666667</v>
      </c>
      <c r="P7" s="88">
        <v>0.42</v>
      </c>
      <c r="Q7" s="88">
        <v>0.38</v>
      </c>
      <c r="R7" s="88">
        <v>0.43</v>
      </c>
      <c r="S7" s="88">
        <f t="shared" ref="S7" si="3">AVERAGE(P7:R7)</f>
        <v>0.41</v>
      </c>
      <c r="T7" s="204"/>
      <c r="U7" s="88">
        <v>3</v>
      </c>
      <c r="V7" s="88">
        <v>1</v>
      </c>
      <c r="W7" s="88">
        <v>1.4601226993865029</v>
      </c>
      <c r="X7" s="88">
        <v>1.5092024539877296</v>
      </c>
    </row>
    <row r="8" spans="2:24" ht="16">
      <c r="B8" s="204"/>
      <c r="C8" s="91"/>
      <c r="D8" s="202" t="s">
        <v>89</v>
      </c>
      <c r="E8" s="202"/>
      <c r="F8" s="202"/>
      <c r="G8" s="88">
        <f>AVERAGE(G5:G7)</f>
        <v>0.27444444444444444</v>
      </c>
      <c r="H8" s="202" t="s">
        <v>89</v>
      </c>
      <c r="I8" s="202"/>
      <c r="J8" s="202"/>
      <c r="K8" s="88">
        <f>AVERAGE(K5:K7)</f>
        <v>0.26888888888888896</v>
      </c>
      <c r="L8" s="202" t="s">
        <v>89</v>
      </c>
      <c r="M8" s="202"/>
      <c r="N8" s="202"/>
      <c r="O8" s="88">
        <f>AVERAGE(O5:O7)</f>
        <v>0.3955555555555556</v>
      </c>
      <c r="P8" s="202" t="s">
        <v>89</v>
      </c>
      <c r="Q8" s="202"/>
      <c r="R8" s="202"/>
      <c r="S8" s="88">
        <f>AVERAGE(S5:S7)</f>
        <v>0.41222222222222221</v>
      </c>
      <c r="T8" s="204"/>
      <c r="U8" s="88" t="s">
        <v>163</v>
      </c>
      <c r="V8" s="88">
        <v>1</v>
      </c>
      <c r="W8" s="42">
        <v>1.4575735499863791</v>
      </c>
      <c r="X8" s="42">
        <v>1.5175842618375814</v>
      </c>
    </row>
    <row r="9" spans="2:24" ht="16">
      <c r="B9" s="205"/>
      <c r="C9" s="92"/>
      <c r="D9" s="202" t="s">
        <v>90</v>
      </c>
      <c r="E9" s="202"/>
      <c r="F9" s="202"/>
      <c r="G9" s="88">
        <f>STDEVA(G5:G7)</f>
        <v>6.9388866648871228E-3</v>
      </c>
      <c r="H9" s="202" t="s">
        <v>90</v>
      </c>
      <c r="I9" s="202"/>
      <c r="J9" s="202"/>
      <c r="K9" s="88">
        <f>STDEVA(K5:K7)</f>
        <v>1.2619796324000626E-2</v>
      </c>
      <c r="L9" s="202" t="s">
        <v>90</v>
      </c>
      <c r="M9" s="202"/>
      <c r="N9" s="202"/>
      <c r="O9" s="88">
        <f>STDEVA(O5:O7)</f>
        <v>8.3887049280785813E-3</v>
      </c>
      <c r="P9" s="202" t="s">
        <v>90</v>
      </c>
      <c r="Q9" s="202"/>
      <c r="R9" s="202"/>
      <c r="S9" s="88">
        <f>STDEVA(S5:S7)</f>
        <v>1.0183501544346323E-2</v>
      </c>
      <c r="T9" s="205"/>
      <c r="U9" s="88" t="s">
        <v>88</v>
      </c>
      <c r="V9" s="88">
        <v>0</v>
      </c>
      <c r="W9" s="42">
        <v>7.5378928751481097E-2</v>
      </c>
      <c r="X9" s="42">
        <v>1.225217937506967E-2</v>
      </c>
    </row>
    <row r="10" spans="2:24" ht="18.75" customHeight="1">
      <c r="U10" s="87"/>
      <c r="V10" s="217" t="s">
        <v>160</v>
      </c>
      <c r="W10" s="218"/>
      <c r="X10" s="219"/>
    </row>
    <row r="11" spans="2:24" ht="16">
      <c r="B11" s="88"/>
      <c r="C11" s="87" t="s">
        <v>95</v>
      </c>
      <c r="D11" s="201" t="s">
        <v>154</v>
      </c>
      <c r="E11" s="201"/>
      <c r="F11" s="201"/>
      <c r="G11" s="87" t="s">
        <v>164</v>
      </c>
      <c r="H11" s="201" t="s">
        <v>155</v>
      </c>
      <c r="I11" s="201"/>
      <c r="J11" s="201"/>
      <c r="K11" s="87" t="s">
        <v>164</v>
      </c>
      <c r="L11" s="201" t="s">
        <v>156</v>
      </c>
      <c r="M11" s="201"/>
      <c r="N11" s="201"/>
      <c r="O11" s="87" t="s">
        <v>164</v>
      </c>
      <c r="P11" s="201" t="s">
        <v>153</v>
      </c>
      <c r="Q11" s="201"/>
      <c r="R11" s="201"/>
      <c r="S11" s="87" t="s">
        <v>164</v>
      </c>
      <c r="T11" s="89"/>
      <c r="U11" s="87"/>
      <c r="V11" s="90" t="s">
        <v>217</v>
      </c>
      <c r="W11" s="90" t="s">
        <v>158</v>
      </c>
      <c r="X11" s="90" t="s">
        <v>159</v>
      </c>
    </row>
    <row r="12" spans="2:24">
      <c r="B12" s="203" t="s">
        <v>182</v>
      </c>
      <c r="C12" s="88">
        <v>1</v>
      </c>
      <c r="D12" s="88">
        <v>0.27</v>
      </c>
      <c r="E12" s="88">
        <v>0.28000000000000003</v>
      </c>
      <c r="F12" s="88">
        <v>0.26</v>
      </c>
      <c r="G12" s="88">
        <f>AVERAGE(D12:F12)</f>
        <v>0.27</v>
      </c>
      <c r="H12" s="88">
        <v>0.26</v>
      </c>
      <c r="I12" s="88">
        <v>0.26</v>
      </c>
      <c r="J12" s="88">
        <v>0.27</v>
      </c>
      <c r="K12" s="88">
        <f>AVERAGE(H12:J12)</f>
        <v>0.26333333333333336</v>
      </c>
      <c r="L12" s="88">
        <v>0.33</v>
      </c>
      <c r="M12" s="88">
        <v>0.35</v>
      </c>
      <c r="N12" s="88">
        <v>0.32</v>
      </c>
      <c r="O12" s="88">
        <f>AVERAGE(L12:N12)</f>
        <v>0.33333333333333331</v>
      </c>
      <c r="P12" s="88">
        <v>0.33</v>
      </c>
      <c r="Q12" s="88">
        <v>0.32</v>
      </c>
      <c r="R12" s="88">
        <v>0.34</v>
      </c>
      <c r="S12" s="88">
        <f>AVERAGE(P12:R12)</f>
        <v>0.33</v>
      </c>
      <c r="T12" s="203" t="s">
        <v>182</v>
      </c>
      <c r="U12" s="88">
        <v>1</v>
      </c>
      <c r="V12" s="88">
        <v>1</v>
      </c>
      <c r="W12" s="88">
        <v>1.2499999999999998</v>
      </c>
      <c r="X12" s="88">
        <v>1.2374999999999998</v>
      </c>
    </row>
    <row r="13" spans="2:24">
      <c r="B13" s="204"/>
      <c r="C13" s="88">
        <v>2</v>
      </c>
      <c r="D13" s="88">
        <v>0.25</v>
      </c>
      <c r="E13" s="88">
        <v>0.26</v>
      </c>
      <c r="F13" s="88">
        <v>0.25</v>
      </c>
      <c r="G13" s="88">
        <f t="shared" ref="G13:G14" si="4">AVERAGE(D13:F13)</f>
        <v>0.25333333333333335</v>
      </c>
      <c r="H13" s="88">
        <v>0.28000000000000003</v>
      </c>
      <c r="I13" s="88">
        <v>0.27</v>
      </c>
      <c r="J13" s="88">
        <v>0.26</v>
      </c>
      <c r="K13" s="88">
        <f t="shared" ref="K13:K14" si="5">AVERAGE(H13:J13)</f>
        <v>0.27</v>
      </c>
      <c r="L13" s="88">
        <v>0.35</v>
      </c>
      <c r="M13" s="88">
        <v>0.32</v>
      </c>
      <c r="N13" s="88">
        <v>0.31</v>
      </c>
      <c r="O13" s="88">
        <f>AVERAGE(L13:N13)</f>
        <v>0.32666666666666666</v>
      </c>
      <c r="P13" s="88">
        <v>0.32</v>
      </c>
      <c r="Q13" s="88">
        <v>0.31</v>
      </c>
      <c r="R13" s="88">
        <v>0.33</v>
      </c>
      <c r="S13" s="88">
        <f>AVERAGE(P13:R13)</f>
        <v>0.32</v>
      </c>
      <c r="T13" s="204"/>
      <c r="U13" s="88">
        <v>2</v>
      </c>
      <c r="V13" s="88">
        <v>1</v>
      </c>
      <c r="W13" s="88">
        <v>1.2484076433121016</v>
      </c>
      <c r="X13" s="88">
        <v>1.2229299363057322</v>
      </c>
    </row>
    <row r="14" spans="2:24">
      <c r="B14" s="204"/>
      <c r="C14" s="88">
        <v>3</v>
      </c>
      <c r="D14" s="88">
        <v>0.27</v>
      </c>
      <c r="E14" s="88">
        <v>0.26</v>
      </c>
      <c r="F14" s="88">
        <v>0.26</v>
      </c>
      <c r="G14" s="88">
        <f t="shared" si="4"/>
        <v>0.26333333333333336</v>
      </c>
      <c r="H14" s="88">
        <v>0.26</v>
      </c>
      <c r="I14" s="88">
        <v>0.26</v>
      </c>
      <c r="J14" s="88">
        <v>0.25</v>
      </c>
      <c r="K14" s="88">
        <f t="shared" si="5"/>
        <v>0.25666666666666665</v>
      </c>
      <c r="L14" s="88">
        <v>0.33</v>
      </c>
      <c r="M14" s="88">
        <v>0.34</v>
      </c>
      <c r="N14" s="88">
        <v>0.34</v>
      </c>
      <c r="O14" s="88">
        <f t="shared" ref="O14" si="6">AVERAGE(L14:N14)</f>
        <v>0.33666666666666667</v>
      </c>
      <c r="P14" s="88">
        <v>0.32</v>
      </c>
      <c r="Q14" s="88">
        <v>0.31</v>
      </c>
      <c r="R14" s="88">
        <v>0.31</v>
      </c>
      <c r="S14" s="88">
        <f t="shared" ref="S14" si="7">AVERAGE(P14:R14)</f>
        <v>0.3133333333333333</v>
      </c>
      <c r="T14" s="204"/>
      <c r="U14" s="88">
        <v>3</v>
      </c>
      <c r="V14" s="88">
        <v>1</v>
      </c>
      <c r="W14" s="88">
        <v>1.2948717948717949</v>
      </c>
      <c r="X14" s="88">
        <v>1.2051282051282048</v>
      </c>
    </row>
    <row r="15" spans="2:24" ht="16">
      <c r="B15" s="204"/>
      <c r="C15" s="91"/>
      <c r="D15" s="202" t="s">
        <v>89</v>
      </c>
      <c r="E15" s="202"/>
      <c r="F15" s="202"/>
      <c r="G15" s="88">
        <f>AVERAGE(G12:G14)</f>
        <v>0.2622222222222223</v>
      </c>
      <c r="H15" s="202" t="s">
        <v>89</v>
      </c>
      <c r="I15" s="202"/>
      <c r="J15" s="202"/>
      <c r="K15" s="88">
        <f>AVERAGE(K12:K14)</f>
        <v>0.26333333333333336</v>
      </c>
      <c r="L15" s="202" t="s">
        <v>89</v>
      </c>
      <c r="M15" s="202"/>
      <c r="N15" s="202"/>
      <c r="O15" s="88">
        <f>AVERAGE(O12:O14)</f>
        <v>0.3322222222222222</v>
      </c>
      <c r="P15" s="202" t="s">
        <v>89</v>
      </c>
      <c r="Q15" s="202"/>
      <c r="R15" s="202"/>
      <c r="S15" s="88">
        <f>AVERAGE(S12:S14)</f>
        <v>0.32111111111111112</v>
      </c>
      <c r="T15" s="204"/>
      <c r="U15" s="88" t="s">
        <v>163</v>
      </c>
      <c r="V15" s="88">
        <v>1</v>
      </c>
      <c r="W15" s="42">
        <v>1.264426479394632</v>
      </c>
      <c r="X15" s="42">
        <v>1.2218527138113122</v>
      </c>
    </row>
    <row r="16" spans="2:24" ht="16">
      <c r="B16" s="205"/>
      <c r="C16" s="92"/>
      <c r="D16" s="202" t="s">
        <v>90</v>
      </c>
      <c r="E16" s="202"/>
      <c r="F16" s="202"/>
      <c r="G16" s="88">
        <f>STDEVA(G12:G14)</f>
        <v>8.3887049280786091E-3</v>
      </c>
      <c r="H16" s="202" t="s">
        <v>90</v>
      </c>
      <c r="I16" s="202"/>
      <c r="J16" s="202"/>
      <c r="K16" s="88">
        <f>STDEVA(K12:K14)</f>
        <v>6.6666666666666818E-3</v>
      </c>
      <c r="L16" s="202" t="s">
        <v>90</v>
      </c>
      <c r="M16" s="202"/>
      <c r="N16" s="202"/>
      <c r="O16" s="88">
        <f>STDEVA(O12:O14)</f>
        <v>5.0917507721731578E-3</v>
      </c>
      <c r="P16" s="202" t="s">
        <v>90</v>
      </c>
      <c r="Q16" s="202"/>
      <c r="R16" s="202"/>
      <c r="S16" s="88">
        <f>STDEVA(S12:S14)</f>
        <v>8.3887049280786351E-3</v>
      </c>
      <c r="T16" s="205"/>
      <c r="U16" s="88" t="s">
        <v>88</v>
      </c>
      <c r="V16" s="88">
        <v>0</v>
      </c>
      <c r="W16" s="42">
        <v>2.6378434863223988E-2</v>
      </c>
      <c r="X16" s="42">
        <v>1.6212759852420443E-2</v>
      </c>
    </row>
    <row r="17" spans="2:24" ht="18.75" customHeight="1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7"/>
      <c r="V17" s="217" t="s">
        <v>160</v>
      </c>
      <c r="W17" s="218"/>
      <c r="X17" s="219"/>
    </row>
    <row r="18" spans="2:24" ht="16">
      <c r="B18" s="88"/>
      <c r="C18" s="93" t="s">
        <v>95</v>
      </c>
      <c r="D18" s="207" t="s">
        <v>173</v>
      </c>
      <c r="E18" s="208"/>
      <c r="F18" s="209"/>
      <c r="G18" s="94" t="s">
        <v>174</v>
      </c>
      <c r="H18" s="207" t="s">
        <v>151</v>
      </c>
      <c r="I18" s="208"/>
      <c r="J18" s="209"/>
      <c r="K18" s="94" t="s">
        <v>175</v>
      </c>
      <c r="L18" s="207" t="s">
        <v>176</v>
      </c>
      <c r="M18" s="208"/>
      <c r="N18" s="209"/>
      <c r="O18" s="94" t="s">
        <v>174</v>
      </c>
      <c r="P18" s="207" t="s">
        <v>177</v>
      </c>
      <c r="Q18" s="208"/>
      <c r="R18" s="209"/>
      <c r="S18" s="94" t="s">
        <v>174</v>
      </c>
      <c r="U18" s="87"/>
      <c r="V18" s="90" t="s">
        <v>217</v>
      </c>
      <c r="W18" s="90" t="s">
        <v>158</v>
      </c>
      <c r="X18" s="90" t="s">
        <v>159</v>
      </c>
    </row>
    <row r="19" spans="2:24">
      <c r="B19" s="213" t="s">
        <v>183</v>
      </c>
      <c r="C19" s="88">
        <v>1</v>
      </c>
      <c r="D19" s="88">
        <v>0.21</v>
      </c>
      <c r="E19" s="88">
        <v>0.23</v>
      </c>
      <c r="F19" s="88">
        <v>0.22</v>
      </c>
      <c r="G19" s="88">
        <f>AVERAGE(D19:F19)</f>
        <v>0.22</v>
      </c>
      <c r="H19" s="88">
        <v>0.23</v>
      </c>
      <c r="I19" s="88">
        <v>0.24</v>
      </c>
      <c r="J19" s="88">
        <v>0.22</v>
      </c>
      <c r="K19" s="88">
        <f>AVERAGE(H19:J19)</f>
        <v>0.22999999999999998</v>
      </c>
      <c r="L19" s="88">
        <v>0.35</v>
      </c>
      <c r="M19" s="88">
        <v>0.36</v>
      </c>
      <c r="N19" s="88">
        <v>0.36</v>
      </c>
      <c r="O19" s="88">
        <f>AVERAGE(L19:N19)</f>
        <v>0.35666666666666663</v>
      </c>
      <c r="P19" s="88">
        <v>0.41</v>
      </c>
      <c r="Q19" s="88">
        <v>0.4</v>
      </c>
      <c r="R19" s="88">
        <v>0.43</v>
      </c>
      <c r="S19" s="88">
        <f>AVERAGE(P19:R19)</f>
        <v>0.41333333333333333</v>
      </c>
      <c r="T19" s="213" t="s">
        <v>183</v>
      </c>
      <c r="U19" s="88">
        <v>1</v>
      </c>
      <c r="V19" s="88">
        <v>1</v>
      </c>
      <c r="W19" s="88">
        <v>1.5851851851851853</v>
      </c>
      <c r="X19" s="88">
        <v>1.8370370370370372</v>
      </c>
    </row>
    <row r="20" spans="2:24">
      <c r="B20" s="204"/>
      <c r="C20" s="88">
        <v>2</v>
      </c>
      <c r="D20" s="88">
        <v>0.22</v>
      </c>
      <c r="E20" s="88">
        <v>0.24</v>
      </c>
      <c r="F20" s="88">
        <v>0.24</v>
      </c>
      <c r="G20" s="88">
        <f t="shared" ref="G20:G21" si="8">AVERAGE(D20:F20)</f>
        <v>0.23333333333333331</v>
      </c>
      <c r="H20" s="88">
        <v>0.24</v>
      </c>
      <c r="I20" s="88">
        <v>0.22</v>
      </c>
      <c r="J20" s="88">
        <v>0.23</v>
      </c>
      <c r="K20" s="88">
        <f t="shared" ref="K20:K21" si="9">AVERAGE(H20:J20)</f>
        <v>0.22999999999999998</v>
      </c>
      <c r="L20" s="88">
        <v>0.37</v>
      </c>
      <c r="M20" s="88">
        <v>0.35</v>
      </c>
      <c r="N20" s="88">
        <v>0.34</v>
      </c>
      <c r="O20" s="88">
        <f>AVERAGE(L20:N20)</f>
        <v>0.35333333333333333</v>
      </c>
      <c r="P20" s="88">
        <v>0.43</v>
      </c>
      <c r="Q20" s="88">
        <v>0.41</v>
      </c>
      <c r="R20" s="88">
        <v>0.37</v>
      </c>
      <c r="S20" s="88">
        <f>AVERAGE(P20:R20)</f>
        <v>0.40333333333333332</v>
      </c>
      <c r="T20" s="204"/>
      <c r="U20" s="88">
        <v>2</v>
      </c>
      <c r="V20" s="88">
        <v>1</v>
      </c>
      <c r="W20" s="88">
        <v>1.5251798561151082</v>
      </c>
      <c r="X20" s="88">
        <v>1.7410071942446046</v>
      </c>
    </row>
    <row r="21" spans="2:24">
      <c r="B21" s="204"/>
      <c r="C21" s="88">
        <v>3</v>
      </c>
      <c r="D21" s="88">
        <v>0.21</v>
      </c>
      <c r="E21" s="88">
        <v>0.21</v>
      </c>
      <c r="F21" s="88">
        <v>0.2</v>
      </c>
      <c r="G21" s="88">
        <f t="shared" si="8"/>
        <v>0.20666666666666667</v>
      </c>
      <c r="H21" s="88">
        <v>0.24</v>
      </c>
      <c r="I21" s="88">
        <v>0.25</v>
      </c>
      <c r="J21" s="88">
        <v>0.23</v>
      </c>
      <c r="K21" s="88">
        <f t="shared" si="9"/>
        <v>0.24</v>
      </c>
      <c r="L21" s="88">
        <v>0.39</v>
      </c>
      <c r="M21" s="88">
        <v>0.37</v>
      </c>
      <c r="N21" s="88">
        <v>0.39</v>
      </c>
      <c r="O21" s="88">
        <f t="shared" ref="O21" si="10">AVERAGE(L21:N21)</f>
        <v>0.3833333333333333</v>
      </c>
      <c r="P21" s="88">
        <v>0.39</v>
      </c>
      <c r="Q21" s="88">
        <v>0.37</v>
      </c>
      <c r="R21" s="88">
        <v>0.35</v>
      </c>
      <c r="S21" s="88">
        <f t="shared" ref="S21" si="11">AVERAGE(P21:R21)</f>
        <v>0.36999999999999994</v>
      </c>
      <c r="T21" s="204"/>
      <c r="U21" s="88">
        <v>3</v>
      </c>
      <c r="V21" s="88">
        <v>1</v>
      </c>
      <c r="W21" s="88">
        <v>1.716417910447761</v>
      </c>
      <c r="X21" s="88">
        <v>1.6567164179104474</v>
      </c>
    </row>
    <row r="22" spans="2:24" ht="16">
      <c r="B22" s="204"/>
      <c r="C22" s="91"/>
      <c r="D22" s="202" t="s">
        <v>178</v>
      </c>
      <c r="E22" s="202"/>
      <c r="F22" s="202"/>
      <c r="G22" s="88">
        <f>AVERAGE(G19:G21)</f>
        <v>0.21999999999999997</v>
      </c>
      <c r="H22" s="202" t="s">
        <v>178</v>
      </c>
      <c r="I22" s="202"/>
      <c r="J22" s="202"/>
      <c r="K22" s="88">
        <f>AVERAGE(K19:K21)</f>
        <v>0.23333333333333331</v>
      </c>
      <c r="L22" s="202" t="s">
        <v>178</v>
      </c>
      <c r="M22" s="202"/>
      <c r="N22" s="202"/>
      <c r="O22" s="88">
        <f>AVERAGE(O19:O21)</f>
        <v>0.3644444444444444</v>
      </c>
      <c r="P22" s="202" t="s">
        <v>179</v>
      </c>
      <c r="Q22" s="202"/>
      <c r="R22" s="202"/>
      <c r="S22" s="88">
        <f>AVERAGE(S19:S21)</f>
        <v>0.39555555555555549</v>
      </c>
      <c r="T22" s="204"/>
      <c r="U22" s="88" t="s">
        <v>60</v>
      </c>
      <c r="V22" s="88">
        <v>1</v>
      </c>
      <c r="W22" s="42">
        <v>1.6089276505826848</v>
      </c>
      <c r="X22" s="42">
        <v>1.7449202163973634</v>
      </c>
    </row>
    <row r="23" spans="2:24" ht="16">
      <c r="B23" s="205"/>
      <c r="C23" s="92"/>
      <c r="D23" s="202" t="s">
        <v>180</v>
      </c>
      <c r="E23" s="202"/>
      <c r="F23" s="202"/>
      <c r="G23" s="88">
        <f>STDEVA(G19:G21)</f>
        <v>1.3333333333333322E-2</v>
      </c>
      <c r="H23" s="202" t="s">
        <v>180</v>
      </c>
      <c r="I23" s="202"/>
      <c r="J23" s="202"/>
      <c r="K23" s="88">
        <f>STDEVA(K19:K21)</f>
        <v>5.7735026918962632E-3</v>
      </c>
      <c r="L23" s="202" t="s">
        <v>180</v>
      </c>
      <c r="M23" s="202"/>
      <c r="N23" s="202"/>
      <c r="O23" s="88">
        <f>STDEVA(O19:O21)</f>
        <v>1.6442942874387481E-2</v>
      </c>
      <c r="P23" s="202" t="s">
        <v>180</v>
      </c>
      <c r="Q23" s="202"/>
      <c r="R23" s="202"/>
      <c r="S23" s="88">
        <f>STDEVA(S19:S21)</f>
        <v>2.2689530951846851E-2</v>
      </c>
      <c r="T23" s="205"/>
      <c r="U23" s="88" t="s">
        <v>16</v>
      </c>
      <c r="V23" s="88">
        <v>0</v>
      </c>
      <c r="W23" s="42">
        <v>9.7804789522795199E-2</v>
      </c>
      <c r="X23" s="42">
        <v>9.0223972575614028E-2</v>
      </c>
    </row>
    <row r="24" spans="2:24"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75"/>
    </row>
    <row r="25" spans="2:24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75"/>
      <c r="W25" s="75"/>
    </row>
    <row r="29" spans="2:24" ht="16">
      <c r="B29" s="3" t="s">
        <v>29</v>
      </c>
    </row>
    <row r="31" spans="2:24" ht="17" thickBot="1">
      <c r="B31" s="79" t="s">
        <v>166</v>
      </c>
    </row>
    <row r="32" spans="2:24" ht="16" thickTop="1"/>
    <row r="44" spans="2:2" ht="17" thickBot="1">
      <c r="B44" s="79" t="s">
        <v>159</v>
      </c>
    </row>
    <row r="45" spans="2:2" ht="16" thickTop="1"/>
    <row r="57" spans="2:10" ht="17" thickBot="1">
      <c r="B57" s="79" t="s">
        <v>167</v>
      </c>
      <c r="I57" s="206" t="s">
        <v>172</v>
      </c>
      <c r="J57" s="206"/>
    </row>
    <row r="58" spans="2:10" ht="49" thickTop="1">
      <c r="D58" s="86" t="s">
        <v>20</v>
      </c>
      <c r="E58" s="86" t="s">
        <v>21</v>
      </c>
      <c r="F58" s="86" t="s">
        <v>22</v>
      </c>
      <c r="G58" s="86" t="s">
        <v>23</v>
      </c>
      <c r="H58" s="86" t="s">
        <v>24</v>
      </c>
      <c r="I58" s="86" t="s">
        <v>25</v>
      </c>
      <c r="J58" s="86" t="s">
        <v>26</v>
      </c>
    </row>
    <row r="59" spans="2:10">
      <c r="C59" s="206" t="s">
        <v>170</v>
      </c>
      <c r="D59" s="210" t="s">
        <v>168</v>
      </c>
      <c r="E59" s="95" t="s">
        <v>165</v>
      </c>
      <c r="F59" s="96" t="s">
        <v>220</v>
      </c>
      <c r="G59" s="97">
        <v>3.6000305021394376E-2</v>
      </c>
      <c r="H59" s="98">
        <v>1.4547328689495101E-5</v>
      </c>
      <c r="I59" s="99">
        <v>-0.54566312300167996</v>
      </c>
      <c r="J59" s="100">
        <v>-0.36948397699832003</v>
      </c>
    </row>
    <row r="60" spans="2:10">
      <c r="C60" s="206"/>
      <c r="D60" s="211"/>
      <c r="E60" s="101" t="s">
        <v>169</v>
      </c>
      <c r="F60" s="102" t="s">
        <v>221</v>
      </c>
      <c r="G60" s="103">
        <v>3.6000305021394376E-2</v>
      </c>
      <c r="H60" s="104">
        <v>7.0896135680286923E-6</v>
      </c>
      <c r="I60" s="105">
        <v>-0.60567383500167971</v>
      </c>
      <c r="J60" s="106">
        <v>-0.42949468899831977</v>
      </c>
    </row>
    <row r="61" spans="2:10">
      <c r="C61" s="206"/>
      <c r="D61" s="211" t="s">
        <v>165</v>
      </c>
      <c r="E61" s="107" t="s">
        <v>168</v>
      </c>
      <c r="F61" s="108" t="s">
        <v>222</v>
      </c>
      <c r="G61" s="109">
        <v>3.6000305021394376E-2</v>
      </c>
      <c r="H61" s="110">
        <v>1.4547328689495063E-5</v>
      </c>
      <c r="I61" s="111">
        <v>0.36948397699832003</v>
      </c>
      <c r="J61" s="112">
        <v>0.54566312300167996</v>
      </c>
    </row>
    <row r="62" spans="2:10">
      <c r="C62" s="206"/>
      <c r="D62" s="211"/>
      <c r="E62" s="101" t="s">
        <v>169</v>
      </c>
      <c r="F62" s="113">
        <v>-6.0010711999999744E-2</v>
      </c>
      <c r="G62" s="103">
        <v>3.6000305021394376E-2</v>
      </c>
      <c r="H62" s="104">
        <v>0.14657229401522104</v>
      </c>
      <c r="I62" s="105">
        <v>-0.14810028500167971</v>
      </c>
      <c r="J62" s="106">
        <v>2.8078861001680222E-2</v>
      </c>
    </row>
    <row r="63" spans="2:10">
      <c r="C63" s="206"/>
      <c r="D63" s="211" t="s">
        <v>169</v>
      </c>
      <c r="E63" s="107" t="s">
        <v>168</v>
      </c>
      <c r="F63" s="108" t="s">
        <v>223</v>
      </c>
      <c r="G63" s="109">
        <v>3.6000305021394376E-2</v>
      </c>
      <c r="H63" s="110">
        <v>7.0896135680286923E-6</v>
      </c>
      <c r="I63" s="111">
        <v>0.42949468899831977</v>
      </c>
      <c r="J63" s="112">
        <v>0.60567383500167971</v>
      </c>
    </row>
    <row r="64" spans="2:10">
      <c r="C64" s="206"/>
      <c r="D64" s="212"/>
      <c r="E64" s="114" t="s">
        <v>165</v>
      </c>
      <c r="F64" s="115">
        <v>6.0010711999999744E-2</v>
      </c>
      <c r="G64" s="116">
        <v>3.6000305021394376E-2</v>
      </c>
      <c r="H64" s="117">
        <v>0.14657229401522104</v>
      </c>
      <c r="I64" s="118">
        <v>-2.8078861001680222E-2</v>
      </c>
      <c r="J64" s="119">
        <v>0.14810028500167971</v>
      </c>
    </row>
    <row r="65" spans="2:10">
      <c r="D65" s="206" t="s">
        <v>28</v>
      </c>
      <c r="E65" s="206"/>
      <c r="F65" s="206"/>
      <c r="G65" s="206"/>
      <c r="H65" s="206"/>
      <c r="I65" s="206"/>
      <c r="J65" s="206"/>
    </row>
    <row r="68" spans="2:10" ht="17" thickBot="1">
      <c r="B68" s="79" t="s">
        <v>171</v>
      </c>
      <c r="I68" s="206" t="s">
        <v>172</v>
      </c>
      <c r="J68" s="206"/>
    </row>
    <row r="69" spans="2:10" ht="49" thickTop="1">
      <c r="D69" s="86" t="s">
        <v>20</v>
      </c>
      <c r="E69" s="86" t="s">
        <v>21</v>
      </c>
      <c r="F69" s="86" t="s">
        <v>22</v>
      </c>
      <c r="G69" s="86" t="s">
        <v>23</v>
      </c>
      <c r="H69" s="86" t="s">
        <v>24</v>
      </c>
      <c r="I69" s="86" t="s">
        <v>25</v>
      </c>
      <c r="J69" s="86" t="s">
        <v>26</v>
      </c>
    </row>
    <row r="70" spans="2:10">
      <c r="C70" s="206" t="s">
        <v>170</v>
      </c>
      <c r="D70" s="210" t="s">
        <v>168</v>
      </c>
      <c r="E70" s="95" t="s">
        <v>165</v>
      </c>
      <c r="F70" s="96" t="s">
        <v>224</v>
      </c>
      <c r="G70" s="97">
        <v>1.4595854956369345E-2</v>
      </c>
      <c r="H70" s="98">
        <v>1.8205142701927401E-6</v>
      </c>
      <c r="I70" s="99">
        <v>-0.30014124980366497</v>
      </c>
      <c r="J70" s="100">
        <v>-0.2287117088630016</v>
      </c>
    </row>
    <row r="71" spans="2:10">
      <c r="C71" s="206"/>
      <c r="D71" s="211"/>
      <c r="E71" s="101" t="s">
        <v>169</v>
      </c>
      <c r="F71" s="102" t="s">
        <v>225</v>
      </c>
      <c r="G71" s="103">
        <v>1.4595854956369345E-2</v>
      </c>
      <c r="H71" s="104">
        <v>5.1174554349801184E-6</v>
      </c>
      <c r="I71" s="105">
        <v>-0.25756748413699826</v>
      </c>
      <c r="J71" s="106">
        <v>-0.18613794319633489</v>
      </c>
    </row>
    <row r="72" spans="2:10">
      <c r="C72" s="206"/>
      <c r="D72" s="211" t="s">
        <v>165</v>
      </c>
      <c r="E72" s="107" t="s">
        <v>168</v>
      </c>
      <c r="F72" s="108" t="s">
        <v>226</v>
      </c>
      <c r="G72" s="109">
        <v>1.4595854956369345E-2</v>
      </c>
      <c r="H72" s="110">
        <v>1.8205142701927447E-6</v>
      </c>
      <c r="I72" s="111">
        <v>0.2287117088630016</v>
      </c>
      <c r="J72" s="112">
        <v>0.30014124980366497</v>
      </c>
    </row>
    <row r="73" spans="2:10">
      <c r="C73" s="206"/>
      <c r="D73" s="211"/>
      <c r="E73" s="101" t="s">
        <v>169</v>
      </c>
      <c r="F73" s="102" t="s">
        <v>227</v>
      </c>
      <c r="G73" s="103">
        <v>1.4595854956369345E-2</v>
      </c>
      <c r="H73" s="104">
        <v>2.6741113128841528E-2</v>
      </c>
      <c r="I73" s="105">
        <v>6.8589951963350104E-3</v>
      </c>
      <c r="J73" s="106">
        <v>7.8288536136998405E-2</v>
      </c>
    </row>
    <row r="74" spans="2:10">
      <c r="C74" s="206"/>
      <c r="D74" s="211" t="s">
        <v>169</v>
      </c>
      <c r="E74" s="107" t="s">
        <v>168</v>
      </c>
      <c r="F74" s="108" t="s">
        <v>228</v>
      </c>
      <c r="G74" s="109">
        <v>1.4595854956369345E-2</v>
      </c>
      <c r="H74" s="110">
        <v>5.1174554349801184E-6</v>
      </c>
      <c r="I74" s="111">
        <v>0.18613794319633489</v>
      </c>
      <c r="J74" s="112">
        <v>0.25756748413699826</v>
      </c>
    </row>
    <row r="75" spans="2:10">
      <c r="C75" s="206"/>
      <c r="D75" s="212"/>
      <c r="E75" s="114" t="s">
        <v>165</v>
      </c>
      <c r="F75" s="120" t="s">
        <v>229</v>
      </c>
      <c r="G75" s="116">
        <v>1.4595854956369345E-2</v>
      </c>
      <c r="H75" s="117">
        <v>2.6741113128841528E-2</v>
      </c>
      <c r="I75" s="118">
        <v>-7.8288536136998405E-2</v>
      </c>
      <c r="J75" s="119">
        <v>-6.8589951963350104E-3</v>
      </c>
    </row>
    <row r="76" spans="2:10">
      <c r="D76" s="206" t="s">
        <v>28</v>
      </c>
      <c r="E76" s="206"/>
      <c r="F76" s="206"/>
      <c r="G76" s="206"/>
      <c r="H76" s="206"/>
      <c r="I76" s="206"/>
      <c r="J76" s="206"/>
    </row>
    <row r="83" spans="2:33" ht="16">
      <c r="B83" s="3" t="s">
        <v>105</v>
      </c>
      <c r="C83" s="128">
        <v>20201223</v>
      </c>
    </row>
    <row r="85" spans="2:33">
      <c r="C85" s="222"/>
      <c r="D85" s="220" t="s">
        <v>230</v>
      </c>
      <c r="E85" s="220"/>
      <c r="F85" s="220"/>
      <c r="G85" s="220"/>
      <c r="H85" s="220"/>
      <c r="I85" s="223" t="s">
        <v>231</v>
      </c>
      <c r="J85" s="224"/>
      <c r="K85" s="224"/>
      <c r="L85" s="224"/>
      <c r="M85" s="225"/>
      <c r="N85" s="220" t="s">
        <v>232</v>
      </c>
      <c r="O85" s="220"/>
      <c r="P85" s="220"/>
      <c r="Q85" s="220"/>
      <c r="R85" s="220"/>
      <c r="S85" s="220" t="s">
        <v>92</v>
      </c>
      <c r="T85" s="220"/>
      <c r="U85" s="220"/>
      <c r="V85" s="220"/>
      <c r="W85" s="220"/>
      <c r="X85" s="220" t="s">
        <v>233</v>
      </c>
      <c r="Y85" s="220"/>
      <c r="Z85" s="220"/>
      <c r="AA85" s="220"/>
      <c r="AB85" s="220"/>
      <c r="AC85" s="220" t="s">
        <v>234</v>
      </c>
      <c r="AD85" s="220"/>
      <c r="AE85" s="220"/>
      <c r="AF85" s="220"/>
      <c r="AG85" s="220"/>
    </row>
    <row r="86" spans="2:33">
      <c r="C86" s="222"/>
      <c r="D86" s="134" t="s">
        <v>235</v>
      </c>
      <c r="E86" s="221" t="s">
        <v>96</v>
      </c>
      <c r="F86" s="221"/>
      <c r="G86" s="221"/>
      <c r="H86" s="135" t="s">
        <v>17</v>
      </c>
      <c r="I86" s="134" t="s">
        <v>95</v>
      </c>
      <c r="J86" s="221" t="s">
        <v>236</v>
      </c>
      <c r="K86" s="221"/>
      <c r="L86" s="221"/>
      <c r="M86" s="135" t="s">
        <v>17</v>
      </c>
      <c r="N86" s="134" t="s">
        <v>235</v>
      </c>
      <c r="O86" s="221" t="s">
        <v>236</v>
      </c>
      <c r="P86" s="221"/>
      <c r="Q86" s="221"/>
      <c r="R86" s="135" t="s">
        <v>17</v>
      </c>
      <c r="S86" s="134" t="s">
        <v>235</v>
      </c>
      <c r="T86" s="221" t="s">
        <v>96</v>
      </c>
      <c r="U86" s="221"/>
      <c r="V86" s="221"/>
      <c r="W86" s="135" t="s">
        <v>17</v>
      </c>
      <c r="X86" s="134" t="s">
        <v>95</v>
      </c>
      <c r="Y86" s="221" t="s">
        <v>96</v>
      </c>
      <c r="Z86" s="221"/>
      <c r="AA86" s="221"/>
      <c r="AB86" s="135" t="s">
        <v>17</v>
      </c>
      <c r="AC86" s="134" t="s">
        <v>95</v>
      </c>
      <c r="AD86" s="221" t="s">
        <v>237</v>
      </c>
      <c r="AE86" s="221"/>
      <c r="AF86" s="221"/>
      <c r="AG86" s="135" t="s">
        <v>17</v>
      </c>
    </row>
    <row r="87" spans="2:33">
      <c r="C87" s="229" t="s">
        <v>238</v>
      </c>
      <c r="D87" s="134">
        <v>1</v>
      </c>
      <c r="E87" s="134">
        <v>0.3</v>
      </c>
      <c r="F87" s="134">
        <v>0.31</v>
      </c>
      <c r="G87" s="134">
        <v>0.28999999999999998</v>
      </c>
      <c r="H87" s="135">
        <f>AVERAGE(E87:G87)</f>
        <v>0.3</v>
      </c>
      <c r="I87" s="134">
        <v>1</v>
      </c>
      <c r="J87" s="134">
        <v>0.35</v>
      </c>
      <c r="K87" s="134">
        <v>0.28999999999999998</v>
      </c>
      <c r="L87" s="134">
        <v>0.36</v>
      </c>
      <c r="M87" s="135">
        <f>AVERAGE(J87:L87)</f>
        <v>0.33333333333333331</v>
      </c>
      <c r="N87" s="134">
        <v>1</v>
      </c>
      <c r="O87" s="134">
        <v>0.32</v>
      </c>
      <c r="P87" s="134">
        <v>0.3</v>
      </c>
      <c r="Q87" s="134">
        <v>0.31</v>
      </c>
      <c r="R87" s="135">
        <f>AVERAGE(O87:Q87)</f>
        <v>0.31</v>
      </c>
      <c r="S87" s="134">
        <v>1</v>
      </c>
      <c r="T87" s="134">
        <v>0.32</v>
      </c>
      <c r="U87" s="134">
        <v>0.31</v>
      </c>
      <c r="V87" s="134">
        <v>0.34</v>
      </c>
      <c r="W87" s="135">
        <f>AVERAGE(T87:V87)</f>
        <v>0.32333333333333331</v>
      </c>
      <c r="X87" s="134">
        <v>1</v>
      </c>
      <c r="Y87" s="134">
        <v>0.32</v>
      </c>
      <c r="Z87" s="134">
        <v>0.32</v>
      </c>
      <c r="AA87" s="134">
        <v>0.3</v>
      </c>
      <c r="AB87" s="135">
        <f>AVERAGE(Y87:AA87)</f>
        <v>0.3133333333333333</v>
      </c>
      <c r="AC87" s="134">
        <v>1</v>
      </c>
      <c r="AD87" s="134">
        <v>0.33</v>
      </c>
      <c r="AE87" s="134">
        <v>0.32</v>
      </c>
      <c r="AF87" s="134">
        <v>0.31</v>
      </c>
      <c r="AG87" s="135">
        <f>AVERAGE(AD87:AF87)</f>
        <v>0.32</v>
      </c>
    </row>
    <row r="88" spans="2:33">
      <c r="C88" s="230"/>
      <c r="D88" s="134">
        <v>2</v>
      </c>
      <c r="E88" s="134">
        <v>0.28000000000000003</v>
      </c>
      <c r="F88" s="134">
        <v>0.27</v>
      </c>
      <c r="G88" s="134">
        <v>0.28000000000000003</v>
      </c>
      <c r="H88" s="135">
        <f>AVERAGE(E88:G88)</f>
        <v>0.27666666666666667</v>
      </c>
      <c r="I88" s="134">
        <v>2</v>
      </c>
      <c r="J88" s="134">
        <v>0.28000000000000003</v>
      </c>
      <c r="K88" s="134">
        <v>0.27</v>
      </c>
      <c r="L88" s="134">
        <v>0.27</v>
      </c>
      <c r="M88" s="135">
        <f t="shared" ref="M88:M91" si="12">AVERAGE(J88:L88)</f>
        <v>0.27333333333333337</v>
      </c>
      <c r="N88" s="134">
        <v>2</v>
      </c>
      <c r="O88" s="134">
        <v>0.3</v>
      </c>
      <c r="P88" s="134">
        <v>0.28000000000000003</v>
      </c>
      <c r="Q88" s="134">
        <v>0.28999999999999998</v>
      </c>
      <c r="R88" s="135">
        <f t="shared" ref="R88:R91" si="13">AVERAGE(O88:Q88)</f>
        <v>0.29000000000000004</v>
      </c>
      <c r="S88" s="134">
        <v>2</v>
      </c>
      <c r="T88" s="134">
        <v>0.32</v>
      </c>
      <c r="U88" s="134">
        <v>0.31</v>
      </c>
      <c r="V88" s="134">
        <v>0.3</v>
      </c>
      <c r="W88" s="135">
        <f t="shared" ref="W88:W91" si="14">AVERAGE(T88:V88)</f>
        <v>0.31</v>
      </c>
      <c r="X88" s="134">
        <v>2</v>
      </c>
      <c r="Y88" s="134">
        <v>0.26</v>
      </c>
      <c r="Z88" s="134">
        <v>0.27</v>
      </c>
      <c r="AA88" s="134">
        <v>0.28999999999999998</v>
      </c>
      <c r="AB88" s="135">
        <f t="shared" ref="AB88:AB91" si="15">AVERAGE(Y88:AA88)</f>
        <v>0.27333333333333337</v>
      </c>
      <c r="AC88" s="134">
        <v>2</v>
      </c>
      <c r="AD88" s="134">
        <v>0.28999999999999998</v>
      </c>
      <c r="AE88" s="134">
        <v>0.31</v>
      </c>
      <c r="AF88" s="134">
        <v>0.32</v>
      </c>
      <c r="AG88" s="135">
        <f>AVERAGE(AD88:AF88)</f>
        <v>0.30666666666666664</v>
      </c>
    </row>
    <row r="89" spans="2:33">
      <c r="C89" s="230"/>
      <c r="D89" s="134">
        <v>3</v>
      </c>
      <c r="E89" s="134">
        <v>0.34</v>
      </c>
      <c r="F89" s="134">
        <v>0.33</v>
      </c>
      <c r="G89" s="134">
        <v>0.35</v>
      </c>
      <c r="H89" s="135">
        <f t="shared" ref="H89:H91" si="16">AVERAGE(E89:G89)</f>
        <v>0.34</v>
      </c>
      <c r="I89" s="134">
        <v>3</v>
      </c>
      <c r="J89" s="134">
        <v>0.3</v>
      </c>
      <c r="K89" s="134">
        <v>0.26</v>
      </c>
      <c r="L89" s="134">
        <v>0.27</v>
      </c>
      <c r="M89" s="135">
        <f t="shared" si="12"/>
        <v>0.27666666666666667</v>
      </c>
      <c r="N89" s="134">
        <v>3</v>
      </c>
      <c r="O89" s="134">
        <v>0.3</v>
      </c>
      <c r="P89" s="134">
        <v>0.27</v>
      </c>
      <c r="Q89" s="134">
        <v>0.28000000000000003</v>
      </c>
      <c r="R89" s="135">
        <f t="shared" si="13"/>
        <v>0.28333333333333338</v>
      </c>
      <c r="S89" s="134">
        <v>3</v>
      </c>
      <c r="T89" s="134">
        <v>0.31</v>
      </c>
      <c r="U89" s="134">
        <v>0.32</v>
      </c>
      <c r="V89" s="134">
        <v>0.33</v>
      </c>
      <c r="W89" s="135">
        <f t="shared" si="14"/>
        <v>0.32</v>
      </c>
      <c r="X89" s="134">
        <v>3</v>
      </c>
      <c r="Y89" s="134">
        <v>0.28000000000000003</v>
      </c>
      <c r="Z89" s="134">
        <v>0.26</v>
      </c>
      <c r="AA89" s="134">
        <v>0.28000000000000003</v>
      </c>
      <c r="AB89" s="135">
        <f t="shared" si="15"/>
        <v>0.27333333333333337</v>
      </c>
      <c r="AC89" s="134">
        <v>3</v>
      </c>
      <c r="AD89" s="134">
        <v>0.32</v>
      </c>
      <c r="AE89" s="134">
        <v>0.33</v>
      </c>
      <c r="AF89" s="134">
        <v>0.33</v>
      </c>
      <c r="AG89" s="135">
        <f t="shared" ref="AG89:AG91" si="17">AVERAGE(AD89:AF89)</f>
        <v>0.32666666666666666</v>
      </c>
    </row>
    <row r="90" spans="2:33">
      <c r="C90" s="230"/>
      <c r="D90" s="134">
        <v>4</v>
      </c>
      <c r="E90" s="134">
        <v>0.31</v>
      </c>
      <c r="F90" s="134">
        <v>0.27</v>
      </c>
      <c r="G90" s="134">
        <v>0.27</v>
      </c>
      <c r="H90" s="135">
        <f t="shared" si="16"/>
        <v>0.28333333333333338</v>
      </c>
      <c r="I90" s="134">
        <v>4</v>
      </c>
      <c r="J90" s="134">
        <v>0.25</v>
      </c>
      <c r="K90" s="134">
        <v>0.24</v>
      </c>
      <c r="L90" s="134">
        <v>0.26</v>
      </c>
      <c r="M90" s="135">
        <f t="shared" si="12"/>
        <v>0.25</v>
      </c>
      <c r="N90" s="134">
        <v>4</v>
      </c>
      <c r="O90" s="134">
        <v>0.28999999999999998</v>
      </c>
      <c r="P90" s="134">
        <v>0.28000000000000003</v>
      </c>
      <c r="Q90" s="134">
        <v>0.31</v>
      </c>
      <c r="R90" s="135">
        <f t="shared" si="13"/>
        <v>0.29333333333333339</v>
      </c>
      <c r="S90" s="134">
        <v>4</v>
      </c>
      <c r="T90" s="134">
        <v>0.36</v>
      </c>
      <c r="U90" s="134">
        <v>0.37</v>
      </c>
      <c r="V90" s="134">
        <v>0.34</v>
      </c>
      <c r="W90" s="135">
        <f t="shared" si="14"/>
        <v>0.35666666666666669</v>
      </c>
      <c r="X90" s="134">
        <v>4</v>
      </c>
      <c r="Y90" s="134">
        <v>0.32</v>
      </c>
      <c r="Z90" s="134">
        <v>0.32</v>
      </c>
      <c r="AA90" s="134">
        <v>0.3</v>
      </c>
      <c r="AB90" s="135">
        <f t="shared" si="15"/>
        <v>0.3133333333333333</v>
      </c>
      <c r="AC90" s="134">
        <v>4</v>
      </c>
      <c r="AD90" s="134">
        <v>0.32</v>
      </c>
      <c r="AE90" s="134">
        <v>0.33</v>
      </c>
      <c r="AF90" s="134">
        <v>0.32</v>
      </c>
      <c r="AG90" s="135">
        <f t="shared" si="17"/>
        <v>0.32333333333333331</v>
      </c>
    </row>
    <row r="91" spans="2:33">
      <c r="C91" s="230"/>
      <c r="D91" s="134">
        <v>5</v>
      </c>
      <c r="E91" s="134">
        <v>0.3</v>
      </c>
      <c r="F91" s="134">
        <v>0.28000000000000003</v>
      </c>
      <c r="G91" s="134">
        <v>0.28999999999999998</v>
      </c>
      <c r="H91" s="135">
        <f t="shared" si="16"/>
        <v>0.29000000000000004</v>
      </c>
      <c r="I91" s="134">
        <v>5</v>
      </c>
      <c r="J91" s="134">
        <v>0.3</v>
      </c>
      <c r="K91" s="134">
        <v>0.27</v>
      </c>
      <c r="L91" s="134">
        <v>0.3</v>
      </c>
      <c r="M91" s="135">
        <f t="shared" si="12"/>
        <v>0.29000000000000004</v>
      </c>
      <c r="N91" s="134">
        <v>5</v>
      </c>
      <c r="O91" s="134">
        <v>0.28999999999999998</v>
      </c>
      <c r="P91" s="134">
        <v>0.27</v>
      </c>
      <c r="Q91" s="134">
        <v>0.27</v>
      </c>
      <c r="R91" s="135">
        <f t="shared" si="13"/>
        <v>0.27666666666666667</v>
      </c>
      <c r="S91" s="134">
        <v>5</v>
      </c>
      <c r="T91" s="134">
        <v>0.33</v>
      </c>
      <c r="U91" s="134">
        <v>0.34</v>
      </c>
      <c r="V91" s="134">
        <v>0.31</v>
      </c>
      <c r="W91" s="135">
        <f t="shared" si="14"/>
        <v>0.32666666666666666</v>
      </c>
      <c r="X91" s="134">
        <v>5</v>
      </c>
      <c r="Y91" s="134">
        <v>0.28999999999999998</v>
      </c>
      <c r="Z91" s="134">
        <v>0.28000000000000003</v>
      </c>
      <c r="AA91" s="134">
        <v>0.28999999999999998</v>
      </c>
      <c r="AB91" s="135">
        <f t="shared" si="15"/>
        <v>0.28666666666666668</v>
      </c>
      <c r="AC91" s="134">
        <v>5</v>
      </c>
      <c r="AD91" s="134">
        <v>0.28999999999999998</v>
      </c>
      <c r="AE91" s="134">
        <v>0.28000000000000003</v>
      </c>
      <c r="AF91" s="134">
        <v>0.3</v>
      </c>
      <c r="AG91" s="135">
        <f t="shared" si="17"/>
        <v>0.29000000000000004</v>
      </c>
    </row>
    <row r="92" spans="2:33">
      <c r="C92" s="230"/>
      <c r="D92" s="226" t="s">
        <v>17</v>
      </c>
      <c r="E92" s="227"/>
      <c r="F92" s="227"/>
      <c r="G92" s="228"/>
      <c r="H92" s="136">
        <f>AVERAGE(H87:H91)</f>
        <v>0.29800000000000004</v>
      </c>
      <c r="I92" s="226" t="s">
        <v>17</v>
      </c>
      <c r="J92" s="227"/>
      <c r="K92" s="227"/>
      <c r="L92" s="228"/>
      <c r="M92" s="137">
        <f>AVERAGE(M87:M91)</f>
        <v>0.28466666666666668</v>
      </c>
      <c r="N92" s="226" t="s">
        <v>17</v>
      </c>
      <c r="O92" s="227"/>
      <c r="P92" s="227"/>
      <c r="Q92" s="228"/>
      <c r="R92" s="136">
        <f>AVERAGE(R87:R91)</f>
        <v>0.29066666666666674</v>
      </c>
      <c r="S92" s="226" t="s">
        <v>17</v>
      </c>
      <c r="T92" s="227"/>
      <c r="U92" s="227"/>
      <c r="V92" s="228"/>
      <c r="W92" s="137">
        <f>AVERAGE(W87:W91)</f>
        <v>0.32733333333333337</v>
      </c>
      <c r="X92" s="226" t="s">
        <v>17</v>
      </c>
      <c r="Y92" s="227"/>
      <c r="Z92" s="227"/>
      <c r="AA92" s="228"/>
      <c r="AB92" s="136">
        <f>AVERAGE(AB87:AB91)</f>
        <v>0.29199999999999998</v>
      </c>
      <c r="AC92" s="226" t="s">
        <v>17</v>
      </c>
      <c r="AD92" s="227"/>
      <c r="AE92" s="227"/>
      <c r="AF92" s="228"/>
      <c r="AG92" s="137">
        <f>AVERAGE(AG87:AG91)</f>
        <v>0.31333333333333335</v>
      </c>
    </row>
    <row r="93" spans="2:33">
      <c r="C93" s="194"/>
      <c r="D93" s="226" t="s">
        <v>242</v>
      </c>
      <c r="E93" s="227"/>
      <c r="F93" s="227"/>
      <c r="G93" s="228"/>
      <c r="H93" s="136">
        <f>STDEVA(H87:H91)</f>
        <v>2.5011108643072093E-2</v>
      </c>
      <c r="I93" s="226" t="s">
        <v>242</v>
      </c>
      <c r="J93" s="227"/>
      <c r="K93" s="227"/>
      <c r="L93" s="228"/>
      <c r="M93" s="137">
        <f>STDEVA(M87:M91)</f>
        <v>3.078599970405017E-2</v>
      </c>
      <c r="N93" s="226" t="s">
        <v>242</v>
      </c>
      <c r="O93" s="227"/>
      <c r="P93" s="227"/>
      <c r="Q93" s="228"/>
      <c r="R93" s="136">
        <f>STDEVA(R87:R91)</f>
        <v>1.2560962454277841E-2</v>
      </c>
      <c r="S93" s="226" t="s">
        <v>242</v>
      </c>
      <c r="T93" s="227"/>
      <c r="U93" s="227"/>
      <c r="V93" s="228"/>
      <c r="W93" s="137">
        <f>STDEVA(W87:W91)</f>
        <v>1.7543596489254368E-2</v>
      </c>
      <c r="X93" s="226" t="s">
        <v>242</v>
      </c>
      <c r="Y93" s="227"/>
      <c r="Z93" s="227"/>
      <c r="AA93" s="228"/>
      <c r="AB93" s="136">
        <f>STDEVA(AB87:AB91)</f>
        <v>2.022100118413743E-2</v>
      </c>
      <c r="AC93" s="226" t="s">
        <v>242</v>
      </c>
      <c r="AD93" s="227"/>
      <c r="AE93" s="227"/>
      <c r="AF93" s="228"/>
      <c r="AG93" s="137">
        <f>STDEVA(AG87:AG91)</f>
        <v>1.5092308563562345E-2</v>
      </c>
    </row>
    <row r="94" spans="2:33">
      <c r="C94" s="222" t="s">
        <v>239</v>
      </c>
      <c r="D94" s="134">
        <v>6</v>
      </c>
      <c r="E94" s="134">
        <v>0.24</v>
      </c>
      <c r="F94" s="134">
        <v>0.23</v>
      </c>
      <c r="G94" s="134">
        <v>0.24</v>
      </c>
      <c r="H94" s="135">
        <f>AVERAGE(E94:G94)</f>
        <v>0.23666666666666666</v>
      </c>
      <c r="I94" s="134">
        <v>6</v>
      </c>
      <c r="J94" s="134">
        <v>0.25</v>
      </c>
      <c r="K94" s="134">
        <v>0.25</v>
      </c>
      <c r="L94" s="134">
        <v>0.25</v>
      </c>
      <c r="M94" s="135">
        <f>AVERAGE(J94:L94)</f>
        <v>0.25</v>
      </c>
      <c r="N94" s="134">
        <v>6</v>
      </c>
      <c r="O94" s="134">
        <v>0.3</v>
      </c>
      <c r="P94" s="134">
        <v>0.3</v>
      </c>
      <c r="Q94" s="134">
        <v>0.3</v>
      </c>
      <c r="R94" s="135">
        <f>AVERAGE(O94:Q94)</f>
        <v>0.3</v>
      </c>
      <c r="S94" s="134">
        <v>6</v>
      </c>
      <c r="T94" s="134">
        <v>0.33</v>
      </c>
      <c r="U94" s="134">
        <v>0.32</v>
      </c>
      <c r="V94" s="134">
        <v>0.31</v>
      </c>
      <c r="W94" s="135">
        <f>AVERAGE(T94:V94)</f>
        <v>0.32</v>
      </c>
      <c r="X94" s="134">
        <v>6</v>
      </c>
      <c r="Y94" s="134">
        <v>0.26</v>
      </c>
      <c r="Z94" s="134">
        <v>0.27</v>
      </c>
      <c r="AA94" s="134">
        <v>0.27</v>
      </c>
      <c r="AB94" s="135">
        <f>AVERAGE(Y94:AA94)</f>
        <v>0.26666666666666666</v>
      </c>
      <c r="AC94" s="134">
        <v>6</v>
      </c>
      <c r="AD94" s="134">
        <v>0.28000000000000003</v>
      </c>
      <c r="AE94" s="134">
        <v>0.27</v>
      </c>
      <c r="AF94" s="134">
        <v>0.27</v>
      </c>
      <c r="AG94" s="135">
        <f>AVERAGE(AD94:AF94)</f>
        <v>0.27333333333333337</v>
      </c>
    </row>
    <row r="95" spans="2:33">
      <c r="C95" s="222"/>
      <c r="D95" s="134">
        <v>7</v>
      </c>
      <c r="E95" s="134">
        <v>0.25</v>
      </c>
      <c r="F95" s="134">
        <v>0.23</v>
      </c>
      <c r="G95" s="134">
        <v>0.26</v>
      </c>
      <c r="H95" s="135">
        <f t="shared" ref="H95:H98" si="18">AVERAGE(E95:G95)</f>
        <v>0.24666666666666667</v>
      </c>
      <c r="I95" s="134">
        <v>7</v>
      </c>
      <c r="J95" s="134">
        <v>0.28999999999999998</v>
      </c>
      <c r="K95" s="134">
        <v>0.27</v>
      </c>
      <c r="L95" s="134">
        <v>0.28999999999999998</v>
      </c>
      <c r="M95" s="135">
        <f t="shared" ref="M95:M98" si="19">AVERAGE(J95:L95)</f>
        <v>0.28333333333333338</v>
      </c>
      <c r="N95" s="134">
        <v>7</v>
      </c>
      <c r="O95" s="134">
        <v>0.26</v>
      </c>
      <c r="P95" s="134">
        <v>0.27</v>
      </c>
      <c r="Q95" s="134">
        <v>0.28000000000000003</v>
      </c>
      <c r="R95" s="135">
        <f t="shared" ref="R95:R98" si="20">AVERAGE(O95:Q95)</f>
        <v>0.27</v>
      </c>
      <c r="S95" s="134">
        <v>7</v>
      </c>
      <c r="T95" s="134">
        <v>0.34</v>
      </c>
      <c r="U95" s="134">
        <v>0.34</v>
      </c>
      <c r="V95" s="134">
        <v>0.32</v>
      </c>
      <c r="W95" s="135">
        <f t="shared" ref="W95:W98" si="21">AVERAGE(T95:V95)</f>
        <v>0.33333333333333331</v>
      </c>
      <c r="X95" s="134">
        <v>7</v>
      </c>
      <c r="Y95" s="134">
        <v>0.28000000000000003</v>
      </c>
      <c r="Z95" s="134">
        <v>0.28999999999999998</v>
      </c>
      <c r="AA95" s="134">
        <v>0.28000000000000003</v>
      </c>
      <c r="AB95" s="135">
        <f t="shared" ref="AB95:AB98" si="22">AVERAGE(Y95:AA95)</f>
        <v>0.28333333333333338</v>
      </c>
      <c r="AC95" s="134">
        <v>7</v>
      </c>
      <c r="AD95" s="134">
        <v>0.33</v>
      </c>
      <c r="AE95" s="134">
        <v>0.33</v>
      </c>
      <c r="AF95" s="134">
        <v>0.28000000000000003</v>
      </c>
      <c r="AG95" s="135">
        <f t="shared" ref="AG95:AG98" si="23">AVERAGE(AD95:AF95)</f>
        <v>0.31333333333333335</v>
      </c>
    </row>
    <row r="96" spans="2:33">
      <c r="C96" s="222"/>
      <c r="D96" s="134">
        <v>8</v>
      </c>
      <c r="E96" s="134">
        <v>0.26</v>
      </c>
      <c r="F96" s="134">
        <v>0.24</v>
      </c>
      <c r="G96" s="134">
        <v>0.25</v>
      </c>
      <c r="H96" s="135">
        <f t="shared" si="18"/>
        <v>0.25</v>
      </c>
      <c r="I96" s="134">
        <v>8</v>
      </c>
      <c r="J96" s="134">
        <v>0.3</v>
      </c>
      <c r="K96" s="134">
        <v>0.27</v>
      </c>
      <c r="L96" s="134">
        <v>0.28999999999999998</v>
      </c>
      <c r="M96" s="135">
        <f t="shared" si="19"/>
        <v>0.28666666666666668</v>
      </c>
      <c r="N96" s="134">
        <v>8</v>
      </c>
      <c r="O96" s="134">
        <v>0.26</v>
      </c>
      <c r="P96" s="134">
        <v>0.27</v>
      </c>
      <c r="Q96" s="134">
        <v>0.27</v>
      </c>
      <c r="R96" s="135">
        <f t="shared" si="20"/>
        <v>0.26666666666666666</v>
      </c>
      <c r="S96" s="134">
        <v>8</v>
      </c>
      <c r="T96" s="134">
        <v>0.31</v>
      </c>
      <c r="U96" s="134">
        <v>0.32</v>
      </c>
      <c r="V96" s="134">
        <v>0.32</v>
      </c>
      <c r="W96" s="135">
        <f t="shared" si="21"/>
        <v>0.31666666666666665</v>
      </c>
      <c r="X96" s="134">
        <v>8</v>
      </c>
      <c r="Y96" s="134">
        <v>0.28999999999999998</v>
      </c>
      <c r="Z96" s="134">
        <v>0.28000000000000003</v>
      </c>
      <c r="AA96" s="134">
        <v>0.28000000000000003</v>
      </c>
      <c r="AB96" s="135">
        <f t="shared" si="22"/>
        <v>0.28333333333333338</v>
      </c>
      <c r="AC96" s="134">
        <v>8</v>
      </c>
      <c r="AD96" s="134">
        <v>0.35</v>
      </c>
      <c r="AE96" s="134">
        <v>0.32</v>
      </c>
      <c r="AF96" s="134">
        <v>0.28000000000000003</v>
      </c>
      <c r="AG96" s="135">
        <f t="shared" si="23"/>
        <v>0.31666666666666665</v>
      </c>
    </row>
    <row r="97" spans="3:33">
      <c r="C97" s="222"/>
      <c r="D97" s="134">
        <v>9</v>
      </c>
      <c r="E97" s="134">
        <v>0.25</v>
      </c>
      <c r="F97" s="134">
        <v>0.28999999999999998</v>
      </c>
      <c r="G97" s="134">
        <v>0.28000000000000003</v>
      </c>
      <c r="H97" s="135">
        <f t="shared" si="18"/>
        <v>0.27333333333333337</v>
      </c>
      <c r="I97" s="134">
        <v>9</v>
      </c>
      <c r="J97" s="134">
        <v>0.28000000000000003</v>
      </c>
      <c r="K97" s="134">
        <v>0.26</v>
      </c>
      <c r="L97" s="134">
        <v>0.26</v>
      </c>
      <c r="M97" s="135">
        <f t="shared" si="19"/>
        <v>0.26666666666666666</v>
      </c>
      <c r="N97" s="134">
        <v>9</v>
      </c>
      <c r="O97" s="134">
        <v>0.32</v>
      </c>
      <c r="P97" s="134">
        <v>0.32</v>
      </c>
      <c r="Q97" s="134">
        <v>0.31</v>
      </c>
      <c r="R97" s="135">
        <f t="shared" si="20"/>
        <v>0.31666666666666665</v>
      </c>
      <c r="S97" s="134">
        <v>9</v>
      </c>
      <c r="T97" s="134">
        <v>0.3</v>
      </c>
      <c r="U97" s="134">
        <v>0.32</v>
      </c>
      <c r="V97" s="134">
        <v>0.34</v>
      </c>
      <c r="W97" s="135">
        <f t="shared" si="21"/>
        <v>0.32</v>
      </c>
      <c r="X97" s="134">
        <v>9</v>
      </c>
      <c r="Y97" s="134">
        <v>0.28000000000000003</v>
      </c>
      <c r="Z97" s="134">
        <v>0.27</v>
      </c>
      <c r="AA97" s="134">
        <v>0.27</v>
      </c>
      <c r="AB97" s="135">
        <f t="shared" si="22"/>
        <v>0.27333333333333337</v>
      </c>
      <c r="AC97" s="134">
        <v>9</v>
      </c>
      <c r="AD97" s="134">
        <v>0.28999999999999998</v>
      </c>
      <c r="AE97" s="134">
        <v>0.31</v>
      </c>
      <c r="AF97" s="134">
        <v>0.27</v>
      </c>
      <c r="AG97" s="135">
        <f t="shared" si="23"/>
        <v>0.28999999999999998</v>
      </c>
    </row>
    <row r="98" spans="3:33">
      <c r="C98" s="222"/>
      <c r="D98" s="134">
        <v>10</v>
      </c>
      <c r="E98" s="134">
        <v>0.27</v>
      </c>
      <c r="F98" s="134">
        <v>0.26</v>
      </c>
      <c r="G98" s="134">
        <v>0.26</v>
      </c>
      <c r="H98" s="135">
        <f t="shared" si="18"/>
        <v>0.26333333333333336</v>
      </c>
      <c r="I98" s="134">
        <v>10</v>
      </c>
      <c r="J98" s="134">
        <v>0.24</v>
      </c>
      <c r="K98" s="134">
        <v>0.25</v>
      </c>
      <c r="L98" s="134">
        <v>0.24</v>
      </c>
      <c r="M98" s="135">
        <f t="shared" si="19"/>
        <v>0.24333333333333332</v>
      </c>
      <c r="N98" s="134">
        <v>10</v>
      </c>
      <c r="O98" s="134">
        <v>0.3</v>
      </c>
      <c r="P98" s="134">
        <v>0.28000000000000003</v>
      </c>
      <c r="Q98" s="134">
        <v>0.28999999999999998</v>
      </c>
      <c r="R98" s="135">
        <f t="shared" si="20"/>
        <v>0.29000000000000004</v>
      </c>
      <c r="S98" s="134">
        <v>10</v>
      </c>
      <c r="T98" s="134">
        <v>0.34</v>
      </c>
      <c r="U98" s="134">
        <v>0.35</v>
      </c>
      <c r="V98" s="134">
        <v>0.33</v>
      </c>
      <c r="W98" s="135">
        <f t="shared" si="21"/>
        <v>0.34</v>
      </c>
      <c r="X98" s="134">
        <v>10</v>
      </c>
      <c r="Y98" s="134">
        <v>0.28999999999999998</v>
      </c>
      <c r="Z98" s="134">
        <v>0.28000000000000003</v>
      </c>
      <c r="AA98" s="134">
        <v>0.27</v>
      </c>
      <c r="AB98" s="135">
        <f t="shared" si="22"/>
        <v>0.28000000000000003</v>
      </c>
      <c r="AC98" s="134">
        <v>10</v>
      </c>
      <c r="AD98" s="134">
        <v>0.32</v>
      </c>
      <c r="AE98" s="134">
        <v>0.31</v>
      </c>
      <c r="AF98" s="134">
        <v>0.27</v>
      </c>
      <c r="AG98" s="135">
        <f t="shared" si="23"/>
        <v>0.3</v>
      </c>
    </row>
    <row r="99" spans="3:33">
      <c r="C99" s="222"/>
      <c r="D99" s="226" t="s">
        <v>17</v>
      </c>
      <c r="E99" s="227"/>
      <c r="F99" s="227"/>
      <c r="G99" s="228"/>
      <c r="H99" s="136">
        <f>AVERAGE(H94:H98)</f>
        <v>0.25400000000000006</v>
      </c>
      <c r="I99" s="226" t="s">
        <v>17</v>
      </c>
      <c r="J99" s="227"/>
      <c r="K99" s="227"/>
      <c r="L99" s="228"/>
      <c r="M99" s="137">
        <f>AVERAGE(M94:M98)</f>
        <v>0.26600000000000001</v>
      </c>
      <c r="N99" s="226" t="s">
        <v>17</v>
      </c>
      <c r="O99" s="227"/>
      <c r="P99" s="227"/>
      <c r="Q99" s="228"/>
      <c r="R99" s="136">
        <f>AVERAGE(R94:R98)</f>
        <v>0.28866666666666668</v>
      </c>
      <c r="S99" s="226" t="s">
        <v>17</v>
      </c>
      <c r="T99" s="227"/>
      <c r="U99" s="227"/>
      <c r="V99" s="228"/>
      <c r="W99" s="137">
        <f>AVERAGE(W94:W98)</f>
        <v>0.32600000000000001</v>
      </c>
      <c r="X99" s="226" t="s">
        <v>17</v>
      </c>
      <c r="Y99" s="227"/>
      <c r="Z99" s="227"/>
      <c r="AA99" s="228"/>
      <c r="AB99" s="136">
        <f>AVERAGE(AB94:AB98)</f>
        <v>0.27733333333333338</v>
      </c>
      <c r="AC99" s="226" t="s">
        <v>17</v>
      </c>
      <c r="AD99" s="227"/>
      <c r="AE99" s="227"/>
      <c r="AF99" s="228"/>
      <c r="AG99" s="137">
        <f>AVERAGE(AG94:AG98)</f>
        <v>0.29866666666666669</v>
      </c>
    </row>
    <row r="100" spans="3:33">
      <c r="C100" s="222"/>
      <c r="D100" s="226" t="s">
        <v>242</v>
      </c>
      <c r="E100" s="227"/>
      <c r="F100" s="227"/>
      <c r="G100" s="228"/>
      <c r="H100" s="136">
        <f>STDEVA(H94:H98)</f>
        <v>1.4414498873626454E-2</v>
      </c>
      <c r="I100" s="226" t="s">
        <v>242</v>
      </c>
      <c r="J100" s="227"/>
      <c r="K100" s="227"/>
      <c r="L100" s="228"/>
      <c r="M100" s="137">
        <f>STDEVA(M94:M98)</f>
        <v>1.9350567031600006E-2</v>
      </c>
      <c r="N100" s="226" t="s">
        <v>242</v>
      </c>
      <c r="O100" s="227"/>
      <c r="P100" s="227"/>
      <c r="Q100" s="228"/>
      <c r="R100" s="136">
        <f>STDEVA(R94:R98)</f>
        <v>2.0896570691543298E-2</v>
      </c>
      <c r="S100" s="226" t="s">
        <v>242</v>
      </c>
      <c r="T100" s="227"/>
      <c r="U100" s="227"/>
      <c r="V100" s="228"/>
      <c r="W100" s="137">
        <f>STDEVA(W94:W98)</f>
        <v>1.0110500592068741E-2</v>
      </c>
      <c r="X100" s="226" t="s">
        <v>242</v>
      </c>
      <c r="Y100" s="227"/>
      <c r="Z100" s="227"/>
      <c r="AA100" s="228"/>
      <c r="AB100" s="136">
        <f>STDEVA(AB94:AB98)</f>
        <v>7.2264944628929514E-3</v>
      </c>
      <c r="AC100" s="226" t="s">
        <v>242</v>
      </c>
      <c r="AD100" s="227"/>
      <c r="AE100" s="227"/>
      <c r="AF100" s="228"/>
      <c r="AG100" s="137">
        <f>STDEVA(AG94:AG98)</f>
        <v>1.7732581437693837E-2</v>
      </c>
    </row>
    <row r="101" spans="3:33">
      <c r="C101" s="222" t="s">
        <v>240</v>
      </c>
      <c r="D101" s="134">
        <v>1</v>
      </c>
      <c r="E101" s="134">
        <v>0.24</v>
      </c>
      <c r="F101" s="134">
        <v>0.22</v>
      </c>
      <c r="G101" s="134">
        <v>0.24</v>
      </c>
      <c r="H101" s="135">
        <f>AVERAGE(E101:G101)</f>
        <v>0.23333333333333331</v>
      </c>
      <c r="I101" s="134">
        <v>1</v>
      </c>
      <c r="J101" s="134">
        <v>0.26</v>
      </c>
      <c r="K101" s="134">
        <v>0.28999999999999998</v>
      </c>
      <c r="L101" s="134">
        <v>0.24</v>
      </c>
      <c r="M101" s="135">
        <f>AVERAGE(J101:L101)</f>
        <v>0.26333333333333336</v>
      </c>
      <c r="N101" s="134">
        <v>1</v>
      </c>
      <c r="O101" s="134">
        <v>0.27</v>
      </c>
      <c r="P101" s="134">
        <v>0.28000000000000003</v>
      </c>
      <c r="Q101" s="134">
        <v>0.28000000000000003</v>
      </c>
      <c r="R101" s="138">
        <f>AVERAGE(O101:Q101)</f>
        <v>0.27666666666666667</v>
      </c>
      <c r="S101" s="134">
        <v>1</v>
      </c>
      <c r="T101" s="134">
        <v>0.4</v>
      </c>
      <c r="U101" s="134">
        <v>0.38</v>
      </c>
      <c r="V101" s="134">
        <v>0.37</v>
      </c>
      <c r="W101" s="135">
        <f>AVERAGE(T101:V101)</f>
        <v>0.3833333333333333</v>
      </c>
      <c r="X101" s="134">
        <v>1</v>
      </c>
      <c r="Y101" s="134">
        <v>0.27</v>
      </c>
      <c r="Z101" s="134">
        <v>0.26</v>
      </c>
      <c r="AA101" s="134">
        <v>0.27</v>
      </c>
      <c r="AB101" s="135">
        <f>AVERAGE(Y101:AA101)</f>
        <v>0.26666666666666666</v>
      </c>
      <c r="AC101" s="134">
        <v>1</v>
      </c>
      <c r="AD101" s="134">
        <v>0.38</v>
      </c>
      <c r="AE101" s="134">
        <v>0.4</v>
      </c>
      <c r="AF101" s="134">
        <v>0.41</v>
      </c>
      <c r="AG101" s="135">
        <f>AVERAGE(AD101:AF101)</f>
        <v>0.39666666666666667</v>
      </c>
    </row>
    <row r="102" spans="3:33">
      <c r="C102" s="222"/>
      <c r="D102" s="134">
        <v>2</v>
      </c>
      <c r="E102" s="134">
        <v>0.31</v>
      </c>
      <c r="F102" s="134">
        <v>0.3</v>
      </c>
      <c r="G102" s="134">
        <v>0.28999999999999998</v>
      </c>
      <c r="H102" s="135">
        <f t="shared" ref="H102:H105" si="24">AVERAGE(E102:G102)</f>
        <v>0.3</v>
      </c>
      <c r="I102" s="134">
        <v>2</v>
      </c>
      <c r="J102" s="134">
        <v>0.35</v>
      </c>
      <c r="K102" s="134">
        <v>0.36</v>
      </c>
      <c r="L102" s="134">
        <v>0.34</v>
      </c>
      <c r="M102" s="135">
        <f t="shared" ref="M102:M105" si="25">AVERAGE(J102:L102)</f>
        <v>0.35000000000000003</v>
      </c>
      <c r="N102" s="134">
        <v>2</v>
      </c>
      <c r="O102" s="134">
        <v>0.3</v>
      </c>
      <c r="P102" s="134">
        <v>0.28000000000000003</v>
      </c>
      <c r="Q102" s="134">
        <v>0.3</v>
      </c>
      <c r="R102" s="138">
        <f t="shared" ref="R102:R105" si="26">AVERAGE(O102:Q102)</f>
        <v>0.29333333333333339</v>
      </c>
      <c r="S102" s="134">
        <v>2</v>
      </c>
      <c r="T102" s="134">
        <v>0.38</v>
      </c>
      <c r="U102" s="134">
        <v>0.38</v>
      </c>
      <c r="V102" s="134">
        <v>0.4</v>
      </c>
      <c r="W102" s="135">
        <f t="shared" ref="W102:W105" si="27">AVERAGE(T102:V102)</f>
        <v>0.38666666666666671</v>
      </c>
      <c r="X102" s="134">
        <v>2</v>
      </c>
      <c r="Y102" s="134">
        <v>0.28000000000000003</v>
      </c>
      <c r="Z102" s="134">
        <v>0.28000000000000003</v>
      </c>
      <c r="AA102" s="134">
        <v>0.28999999999999998</v>
      </c>
      <c r="AB102" s="135">
        <f t="shared" ref="AB102:AB105" si="28">AVERAGE(Y102:AA102)</f>
        <v>0.28333333333333338</v>
      </c>
      <c r="AC102" s="134">
        <v>2</v>
      </c>
      <c r="AD102" s="134">
        <v>0.39</v>
      </c>
      <c r="AE102" s="134">
        <v>0.36</v>
      </c>
      <c r="AF102" s="134">
        <v>0.36</v>
      </c>
      <c r="AG102" s="135">
        <f t="shared" ref="AG102:AG105" si="29">AVERAGE(AD102:AF102)</f>
        <v>0.36999999999999994</v>
      </c>
    </row>
    <row r="103" spans="3:33">
      <c r="C103" s="222"/>
      <c r="D103" s="134">
        <v>3</v>
      </c>
      <c r="E103" s="134">
        <v>0.28000000000000003</v>
      </c>
      <c r="F103" s="134">
        <v>0.27</v>
      </c>
      <c r="G103" s="134">
        <v>0.26</v>
      </c>
      <c r="H103" s="135">
        <f t="shared" si="24"/>
        <v>0.27</v>
      </c>
      <c r="I103" s="134">
        <v>3</v>
      </c>
      <c r="J103" s="134">
        <v>0.31</v>
      </c>
      <c r="K103" s="134">
        <v>0.32</v>
      </c>
      <c r="L103" s="134">
        <v>0.32</v>
      </c>
      <c r="M103" s="135">
        <f t="shared" si="25"/>
        <v>0.31666666666666665</v>
      </c>
      <c r="N103" s="134">
        <v>3</v>
      </c>
      <c r="O103" s="134">
        <v>0.32</v>
      </c>
      <c r="P103" s="134">
        <v>0.31</v>
      </c>
      <c r="Q103" s="134">
        <v>0.3</v>
      </c>
      <c r="R103" s="138">
        <f t="shared" si="26"/>
        <v>0.31</v>
      </c>
      <c r="S103" s="134">
        <v>3</v>
      </c>
      <c r="T103" s="134">
        <v>0.48</v>
      </c>
      <c r="U103" s="134">
        <v>0.46</v>
      </c>
      <c r="V103" s="134">
        <v>0.45</v>
      </c>
      <c r="W103" s="135">
        <f t="shared" si="27"/>
        <v>0.46333333333333332</v>
      </c>
      <c r="X103" s="134">
        <v>3</v>
      </c>
      <c r="Y103" s="134">
        <v>0.34</v>
      </c>
      <c r="Z103" s="134">
        <v>0.31</v>
      </c>
      <c r="AA103" s="134">
        <v>0.3</v>
      </c>
      <c r="AB103" s="135">
        <f t="shared" si="28"/>
        <v>0.31666666666666665</v>
      </c>
      <c r="AC103" s="134">
        <v>3</v>
      </c>
      <c r="AD103" s="134">
        <v>0.48</v>
      </c>
      <c r="AE103" s="134">
        <v>0.45</v>
      </c>
      <c r="AF103" s="134">
        <v>0.47</v>
      </c>
      <c r="AG103" s="135">
        <f t="shared" si="29"/>
        <v>0.46666666666666662</v>
      </c>
    </row>
    <row r="104" spans="3:33">
      <c r="C104" s="222"/>
      <c r="D104" s="134">
        <v>4</v>
      </c>
      <c r="E104" s="134">
        <v>0.28000000000000003</v>
      </c>
      <c r="F104" s="134">
        <v>0.27</v>
      </c>
      <c r="G104" s="134">
        <v>0.27</v>
      </c>
      <c r="H104" s="135">
        <f t="shared" si="24"/>
        <v>0.27333333333333337</v>
      </c>
      <c r="I104" s="134">
        <v>4</v>
      </c>
      <c r="J104" s="134">
        <v>0.28000000000000003</v>
      </c>
      <c r="K104" s="134">
        <v>0.3</v>
      </c>
      <c r="L104" s="134">
        <v>0.3</v>
      </c>
      <c r="M104" s="135">
        <f t="shared" si="25"/>
        <v>0.29333333333333339</v>
      </c>
      <c r="N104" s="134">
        <v>4</v>
      </c>
      <c r="O104" s="134">
        <v>0.32</v>
      </c>
      <c r="P104" s="134">
        <v>0.32</v>
      </c>
      <c r="Q104" s="134">
        <v>0.31</v>
      </c>
      <c r="R104" s="138">
        <f t="shared" si="26"/>
        <v>0.31666666666666665</v>
      </c>
      <c r="S104" s="134">
        <v>4</v>
      </c>
      <c r="T104" s="134">
        <v>0.43</v>
      </c>
      <c r="U104" s="134">
        <v>0.42</v>
      </c>
      <c r="V104" s="134">
        <v>0.41</v>
      </c>
      <c r="W104" s="135">
        <f t="shared" si="27"/>
        <v>0.42</v>
      </c>
      <c r="X104" s="134">
        <v>4</v>
      </c>
      <c r="Y104" s="134">
        <v>0.32</v>
      </c>
      <c r="Z104" s="134">
        <v>0.3</v>
      </c>
      <c r="AA104" s="134">
        <v>0.32</v>
      </c>
      <c r="AB104" s="135">
        <f t="shared" si="28"/>
        <v>0.3133333333333333</v>
      </c>
      <c r="AC104" s="134">
        <v>4</v>
      </c>
      <c r="AD104" s="134">
        <v>0.4</v>
      </c>
      <c r="AE104" s="134">
        <v>0.39</v>
      </c>
      <c r="AF104" s="134">
        <v>0.39</v>
      </c>
      <c r="AG104" s="135">
        <f t="shared" si="29"/>
        <v>0.39333333333333337</v>
      </c>
    </row>
    <row r="105" spans="3:33">
      <c r="C105" s="222"/>
      <c r="D105" s="134">
        <v>5</v>
      </c>
      <c r="E105" s="134">
        <v>0.32</v>
      </c>
      <c r="F105" s="134">
        <v>0.31</v>
      </c>
      <c r="G105" s="134">
        <v>0.31</v>
      </c>
      <c r="H105" s="135">
        <f t="shared" si="24"/>
        <v>0.3133333333333333</v>
      </c>
      <c r="I105" s="134">
        <v>5</v>
      </c>
      <c r="J105" s="134">
        <v>0.3</v>
      </c>
      <c r="K105" s="134">
        <v>0.27</v>
      </c>
      <c r="L105" s="134">
        <v>0.27</v>
      </c>
      <c r="M105" s="135">
        <f t="shared" si="25"/>
        <v>0.28000000000000003</v>
      </c>
      <c r="N105" s="134">
        <v>5</v>
      </c>
      <c r="O105" s="134">
        <v>0.27</v>
      </c>
      <c r="P105" s="134">
        <v>0.28000000000000003</v>
      </c>
      <c r="Q105" s="134">
        <v>0.28000000000000003</v>
      </c>
      <c r="R105" s="138">
        <f t="shared" si="26"/>
        <v>0.27666666666666667</v>
      </c>
      <c r="S105" s="134">
        <v>5</v>
      </c>
      <c r="T105" s="134">
        <v>0.4</v>
      </c>
      <c r="U105" s="134">
        <v>0.38</v>
      </c>
      <c r="V105" s="134">
        <v>0.37</v>
      </c>
      <c r="W105" s="135">
        <f t="shared" si="27"/>
        <v>0.3833333333333333</v>
      </c>
      <c r="X105" s="134">
        <v>5</v>
      </c>
      <c r="Y105" s="134">
        <v>0.3</v>
      </c>
      <c r="Z105" s="134">
        <v>0.27</v>
      </c>
      <c r="AA105" s="134">
        <v>0.27</v>
      </c>
      <c r="AB105" s="135">
        <f t="shared" si="28"/>
        <v>0.28000000000000003</v>
      </c>
      <c r="AC105" s="134">
        <v>5</v>
      </c>
      <c r="AD105" s="134">
        <v>0.43</v>
      </c>
      <c r="AE105" s="134">
        <v>0.42</v>
      </c>
      <c r="AF105" s="134">
        <v>0.39</v>
      </c>
      <c r="AG105" s="135">
        <f t="shared" si="29"/>
        <v>0.41333333333333333</v>
      </c>
    </row>
    <row r="106" spans="3:33">
      <c r="C106" s="222"/>
      <c r="D106" s="226" t="s">
        <v>17</v>
      </c>
      <c r="E106" s="227"/>
      <c r="F106" s="227"/>
      <c r="G106" s="228"/>
      <c r="H106" s="136">
        <f>AVERAGE(H101:H105)</f>
        <v>0.27799999999999997</v>
      </c>
      <c r="I106" s="226" t="s">
        <v>17</v>
      </c>
      <c r="J106" s="227"/>
      <c r="K106" s="227"/>
      <c r="L106" s="228"/>
      <c r="M106" s="137">
        <f>AVERAGE(M101:M105)</f>
        <v>0.30066666666666669</v>
      </c>
      <c r="N106" s="226" t="s">
        <v>17</v>
      </c>
      <c r="O106" s="227"/>
      <c r="P106" s="227"/>
      <c r="Q106" s="228"/>
      <c r="R106" s="139">
        <f>AVERAGE(R101:R105)</f>
        <v>0.29466666666666669</v>
      </c>
      <c r="S106" s="226" t="s">
        <v>17</v>
      </c>
      <c r="T106" s="227"/>
      <c r="U106" s="227"/>
      <c r="V106" s="228"/>
      <c r="W106" s="137">
        <f>AVERAGE(W101:W105)</f>
        <v>0.40733333333333333</v>
      </c>
      <c r="X106" s="226" t="s">
        <v>17</v>
      </c>
      <c r="Y106" s="227"/>
      <c r="Z106" s="227"/>
      <c r="AA106" s="228"/>
      <c r="AB106" s="136">
        <f>AVERAGE(AB101:AB105)</f>
        <v>0.29199999999999998</v>
      </c>
      <c r="AC106" s="226" t="s">
        <v>17</v>
      </c>
      <c r="AD106" s="227"/>
      <c r="AE106" s="227"/>
      <c r="AF106" s="228"/>
      <c r="AG106" s="137">
        <f>AVERAGE(AG101:AG105)</f>
        <v>0.40800000000000003</v>
      </c>
    </row>
    <row r="107" spans="3:33">
      <c r="C107" s="222"/>
      <c r="D107" s="226" t="s">
        <v>242</v>
      </c>
      <c r="E107" s="227"/>
      <c r="F107" s="227"/>
      <c r="G107" s="228"/>
      <c r="H107" s="136">
        <f>STDEVA(H101:H105)</f>
        <v>3.0876096471758426E-2</v>
      </c>
      <c r="I107" s="226" t="s">
        <v>242</v>
      </c>
      <c r="J107" s="227"/>
      <c r="K107" s="227"/>
      <c r="L107" s="228"/>
      <c r="M107" s="137">
        <f>STDEVA(M101:M105)</f>
        <v>3.3780336160421948E-2</v>
      </c>
      <c r="N107" s="226" t="s">
        <v>242</v>
      </c>
      <c r="O107" s="227"/>
      <c r="P107" s="227"/>
      <c r="Q107" s="228"/>
      <c r="R107" s="136">
        <f>STDEVA(R101:R105)</f>
        <v>1.8499249234015469E-2</v>
      </c>
      <c r="S107" s="226" t="s">
        <v>242</v>
      </c>
      <c r="T107" s="227"/>
      <c r="U107" s="227"/>
      <c r="V107" s="228"/>
      <c r="W107" s="137">
        <f>STDEVA(W101:W105)</f>
        <v>3.4912589260736426E-2</v>
      </c>
      <c r="X107" s="226" t="s">
        <v>242</v>
      </c>
      <c r="Y107" s="227"/>
      <c r="Z107" s="227"/>
      <c r="AA107" s="228"/>
      <c r="AB107" s="136">
        <f>STDEVA(AB101:AB105)</f>
        <v>2.1934245168482781E-2</v>
      </c>
      <c r="AC107" s="226" t="s">
        <v>242</v>
      </c>
      <c r="AD107" s="227"/>
      <c r="AE107" s="227"/>
      <c r="AF107" s="228"/>
      <c r="AG107" s="137">
        <f>STDEVA(AG101:AG105)</f>
        <v>3.6255267816476595E-2</v>
      </c>
    </row>
    <row r="108" spans="3:33">
      <c r="C108" s="222" t="s">
        <v>241</v>
      </c>
      <c r="D108" s="134">
        <v>1</v>
      </c>
      <c r="E108" s="134">
        <v>0.21</v>
      </c>
      <c r="F108" s="134">
        <v>0.21</v>
      </c>
      <c r="G108" s="134">
        <v>0.19</v>
      </c>
      <c r="H108" s="135">
        <f>AVERAGE(E108:G108)</f>
        <v>0.20333333333333334</v>
      </c>
      <c r="I108" s="134">
        <v>1</v>
      </c>
      <c r="J108" s="134">
        <v>0.2</v>
      </c>
      <c r="K108" s="134">
        <v>0.2</v>
      </c>
      <c r="L108" s="134">
        <v>0.21</v>
      </c>
      <c r="M108" s="135">
        <f>AVERAGE(J108:L108)</f>
        <v>0.20333333333333334</v>
      </c>
      <c r="N108" s="134">
        <v>1</v>
      </c>
      <c r="O108" s="134">
        <v>0.23</v>
      </c>
      <c r="P108" s="134">
        <v>0.24</v>
      </c>
      <c r="Q108" s="134">
        <v>0.22</v>
      </c>
      <c r="R108" s="135">
        <f>AVERAGE(O108:Q108)</f>
        <v>0.22999999999999998</v>
      </c>
      <c r="S108" s="134">
        <v>1</v>
      </c>
      <c r="T108" s="134">
        <v>0.35</v>
      </c>
      <c r="U108" s="134">
        <v>0.32</v>
      </c>
      <c r="V108" s="134">
        <v>0.33</v>
      </c>
      <c r="W108" s="135">
        <f>AVERAGE(T108:V108)</f>
        <v>0.33333333333333331</v>
      </c>
      <c r="X108" s="134">
        <v>1</v>
      </c>
      <c r="Y108" s="134">
        <v>0.24</v>
      </c>
      <c r="Z108" s="134">
        <v>0.23</v>
      </c>
      <c r="AA108" s="134">
        <v>0.22</v>
      </c>
      <c r="AB108" s="135">
        <f>AVERAGE(Y108:AA108)</f>
        <v>0.22999999999999998</v>
      </c>
      <c r="AC108" s="134">
        <v>1</v>
      </c>
      <c r="AD108" s="134">
        <v>0.33</v>
      </c>
      <c r="AE108" s="134">
        <v>0.31</v>
      </c>
      <c r="AF108" s="134">
        <v>0.3</v>
      </c>
      <c r="AG108" s="135">
        <f>AVERAGE(AD108:AF108)</f>
        <v>0.3133333333333333</v>
      </c>
    </row>
    <row r="109" spans="3:33">
      <c r="C109" s="222"/>
      <c r="D109" s="134">
        <v>2</v>
      </c>
      <c r="E109" s="134">
        <v>0.23</v>
      </c>
      <c r="F109" s="134">
        <v>0.24</v>
      </c>
      <c r="G109" s="134">
        <v>0.22</v>
      </c>
      <c r="H109" s="135">
        <f t="shared" ref="H109:H112" si="30">AVERAGE(E109:G109)</f>
        <v>0.22999999999999998</v>
      </c>
      <c r="I109" s="134">
        <v>2</v>
      </c>
      <c r="J109" s="134">
        <v>0.23</v>
      </c>
      <c r="K109" s="134">
        <v>0.23</v>
      </c>
      <c r="L109" s="134">
        <v>0.22</v>
      </c>
      <c r="M109" s="135">
        <f t="shared" ref="M109:M112" si="31">AVERAGE(J109:L109)</f>
        <v>0.22666666666666668</v>
      </c>
      <c r="N109" s="134">
        <v>2</v>
      </c>
      <c r="O109" s="134">
        <v>0.23</v>
      </c>
      <c r="P109" s="134">
        <v>0.22</v>
      </c>
      <c r="Q109" s="134">
        <v>0.21</v>
      </c>
      <c r="R109" s="135">
        <f t="shared" ref="R109:R111" si="32">AVERAGE(O109:Q109)</f>
        <v>0.22</v>
      </c>
      <c r="S109" s="134">
        <v>2</v>
      </c>
      <c r="T109" s="134">
        <v>0.31</v>
      </c>
      <c r="U109" s="134">
        <v>0.35</v>
      </c>
      <c r="V109" s="134">
        <v>0.32</v>
      </c>
      <c r="W109" s="135">
        <f t="shared" ref="W109:W111" si="33">AVERAGE(T109:V109)</f>
        <v>0.32666666666666666</v>
      </c>
      <c r="X109" s="134">
        <v>2</v>
      </c>
      <c r="Y109" s="134">
        <v>0.27</v>
      </c>
      <c r="Z109" s="134">
        <v>0.28000000000000003</v>
      </c>
      <c r="AA109" s="134">
        <v>0.27</v>
      </c>
      <c r="AB109" s="135">
        <f t="shared" ref="AB109:AB111" si="34">AVERAGE(Y109:AA109)</f>
        <v>0.27333333333333337</v>
      </c>
      <c r="AC109" s="134">
        <v>2</v>
      </c>
      <c r="AD109" s="134">
        <v>0.38</v>
      </c>
      <c r="AE109" s="134">
        <v>0.35</v>
      </c>
      <c r="AF109" s="134">
        <v>0.37</v>
      </c>
      <c r="AG109" s="135">
        <f t="shared" ref="AG109:AG111" si="35">AVERAGE(AD109:AF109)</f>
        <v>0.3666666666666667</v>
      </c>
    </row>
    <row r="110" spans="3:33">
      <c r="C110" s="222"/>
      <c r="D110" s="134">
        <v>3</v>
      </c>
      <c r="E110" s="134">
        <v>0.22</v>
      </c>
      <c r="F110" s="134">
        <v>0.2</v>
      </c>
      <c r="G110" s="134">
        <v>0.19</v>
      </c>
      <c r="H110" s="135">
        <f t="shared" si="30"/>
        <v>0.20333333333333337</v>
      </c>
      <c r="I110" s="134">
        <v>3</v>
      </c>
      <c r="J110" s="134">
        <v>0.21</v>
      </c>
      <c r="K110" s="134">
        <v>0.2</v>
      </c>
      <c r="L110" s="134">
        <v>0.23</v>
      </c>
      <c r="M110" s="135">
        <f t="shared" si="31"/>
        <v>0.21333333333333335</v>
      </c>
      <c r="N110" s="134">
        <v>3</v>
      </c>
      <c r="O110" s="134">
        <v>0.23</v>
      </c>
      <c r="P110" s="134">
        <v>0.22</v>
      </c>
      <c r="Q110" s="134">
        <v>0.22</v>
      </c>
      <c r="R110" s="135">
        <f t="shared" si="32"/>
        <v>0.22333333333333336</v>
      </c>
      <c r="S110" s="134">
        <v>3</v>
      </c>
      <c r="T110" s="134">
        <v>0.32</v>
      </c>
      <c r="U110" s="134">
        <v>0.34</v>
      </c>
      <c r="V110" s="134">
        <v>0.32</v>
      </c>
      <c r="W110" s="135">
        <f t="shared" si="33"/>
        <v>0.32666666666666666</v>
      </c>
      <c r="X110" s="134">
        <v>3</v>
      </c>
      <c r="Y110" s="134">
        <v>0.25</v>
      </c>
      <c r="Z110" s="134">
        <v>0.23</v>
      </c>
      <c r="AA110" s="134">
        <v>0.22</v>
      </c>
      <c r="AB110" s="135">
        <f t="shared" si="34"/>
        <v>0.23333333333333331</v>
      </c>
      <c r="AC110" s="134">
        <v>3</v>
      </c>
      <c r="AD110" s="134">
        <v>0.35</v>
      </c>
      <c r="AE110" s="134">
        <v>0.34</v>
      </c>
      <c r="AF110" s="134">
        <v>0.34</v>
      </c>
      <c r="AG110" s="135">
        <f t="shared" si="35"/>
        <v>0.34333333333333332</v>
      </c>
    </row>
    <row r="111" spans="3:33">
      <c r="C111" s="222"/>
      <c r="D111" s="134">
        <v>4</v>
      </c>
      <c r="E111" s="134">
        <v>0.24</v>
      </c>
      <c r="F111" s="134">
        <v>0.25</v>
      </c>
      <c r="G111" s="134">
        <v>0.25</v>
      </c>
      <c r="H111" s="135">
        <f t="shared" si="30"/>
        <v>0.24666666666666667</v>
      </c>
      <c r="I111" s="134">
        <v>4</v>
      </c>
      <c r="J111" s="134">
        <v>0.25</v>
      </c>
      <c r="K111" s="134">
        <v>0.24</v>
      </c>
      <c r="L111" s="134">
        <v>0.22</v>
      </c>
      <c r="M111" s="135">
        <f t="shared" si="31"/>
        <v>0.23666666666666666</v>
      </c>
      <c r="N111" s="134">
        <v>4</v>
      </c>
      <c r="O111" s="134">
        <v>0.22</v>
      </c>
      <c r="P111" s="134">
        <v>0.21</v>
      </c>
      <c r="Q111" s="134">
        <v>0.21</v>
      </c>
      <c r="R111" s="135">
        <f t="shared" si="32"/>
        <v>0.21333333333333335</v>
      </c>
      <c r="S111" s="134">
        <v>4</v>
      </c>
      <c r="T111" s="134">
        <v>0.3</v>
      </c>
      <c r="U111" s="134">
        <v>0.32</v>
      </c>
      <c r="V111" s="134">
        <v>0.31</v>
      </c>
      <c r="W111" s="135">
        <f t="shared" si="33"/>
        <v>0.31</v>
      </c>
      <c r="X111" s="134">
        <v>4</v>
      </c>
      <c r="Y111" s="134">
        <v>0.21</v>
      </c>
      <c r="Z111" s="134">
        <v>0.23</v>
      </c>
      <c r="AA111" s="134">
        <v>0.2</v>
      </c>
      <c r="AB111" s="135">
        <f t="shared" si="34"/>
        <v>0.21333333333333335</v>
      </c>
      <c r="AC111" s="134">
        <v>4</v>
      </c>
      <c r="AD111" s="134">
        <v>0.36</v>
      </c>
      <c r="AE111" s="134">
        <v>0.33</v>
      </c>
      <c r="AF111" s="134">
        <v>0.36</v>
      </c>
      <c r="AG111" s="135">
        <f t="shared" si="35"/>
        <v>0.34999999999999992</v>
      </c>
    </row>
    <row r="112" spans="3:33">
      <c r="C112" s="222"/>
      <c r="D112" s="134">
        <v>5</v>
      </c>
      <c r="E112" s="134">
        <v>0.2</v>
      </c>
      <c r="F112" s="134">
        <v>0.2</v>
      </c>
      <c r="G112" s="134">
        <v>0.22</v>
      </c>
      <c r="H112" s="135">
        <f t="shared" si="30"/>
        <v>0.20666666666666667</v>
      </c>
      <c r="I112" s="134">
        <v>5</v>
      </c>
      <c r="J112" s="134">
        <v>0.21</v>
      </c>
      <c r="K112" s="134">
        <v>0.2</v>
      </c>
      <c r="L112" s="134">
        <v>0.21</v>
      </c>
      <c r="M112" s="135">
        <f t="shared" si="31"/>
        <v>0.20666666666666667</v>
      </c>
      <c r="N112" s="134"/>
      <c r="O112" s="134"/>
      <c r="P112" s="134"/>
      <c r="Q112" s="134"/>
      <c r="R112" s="135"/>
      <c r="S112" s="134"/>
      <c r="T112" s="134"/>
      <c r="U112" s="134"/>
      <c r="V112" s="134"/>
      <c r="W112" s="135"/>
      <c r="X112" s="134"/>
      <c r="Y112" s="134"/>
      <c r="Z112" s="134"/>
      <c r="AA112" s="134"/>
      <c r="AB112" s="135"/>
      <c r="AC112" s="134"/>
      <c r="AD112" s="134"/>
      <c r="AE112" s="134"/>
      <c r="AF112" s="134"/>
      <c r="AG112" s="135"/>
    </row>
    <row r="113" spans="2:33">
      <c r="C113" s="222"/>
      <c r="D113" s="226" t="s">
        <v>243</v>
      </c>
      <c r="E113" s="227"/>
      <c r="F113" s="227"/>
      <c r="G113" s="228"/>
      <c r="H113" s="136">
        <f>AVERAGE(H108:H112)</f>
        <v>0.21800000000000003</v>
      </c>
      <c r="I113" s="226" t="s">
        <v>17</v>
      </c>
      <c r="J113" s="227"/>
      <c r="K113" s="227"/>
      <c r="L113" s="228"/>
      <c r="M113" s="137">
        <f>AVERAGE(M108:M112)</f>
        <v>0.21733333333333338</v>
      </c>
      <c r="N113" s="226" t="s">
        <v>17</v>
      </c>
      <c r="O113" s="227"/>
      <c r="P113" s="227"/>
      <c r="Q113" s="228"/>
      <c r="R113" s="136">
        <f>AVERAGE(R108:R111)</f>
        <v>0.22166666666666668</v>
      </c>
      <c r="S113" s="226" t="s">
        <v>17</v>
      </c>
      <c r="T113" s="227"/>
      <c r="U113" s="227"/>
      <c r="V113" s="228"/>
      <c r="W113" s="137">
        <f>AVERAGE(W108:W111)</f>
        <v>0.32416666666666666</v>
      </c>
      <c r="X113" s="226" t="s">
        <v>17</v>
      </c>
      <c r="Y113" s="227"/>
      <c r="Z113" s="227"/>
      <c r="AA113" s="228"/>
      <c r="AB113" s="136">
        <f>AVERAGE(AB108:AB111)</f>
        <v>0.23750000000000002</v>
      </c>
      <c r="AC113" s="226" t="s">
        <v>17</v>
      </c>
      <c r="AD113" s="227"/>
      <c r="AE113" s="227"/>
      <c r="AF113" s="228"/>
      <c r="AG113" s="137">
        <f>AVERAGE(AG108:AG111)</f>
        <v>0.34333333333333327</v>
      </c>
    </row>
    <row r="114" spans="2:33">
      <c r="C114" s="222"/>
      <c r="D114" s="226" t="s">
        <v>242</v>
      </c>
      <c r="E114" s="227"/>
      <c r="F114" s="227"/>
      <c r="G114" s="228"/>
      <c r="H114" s="136">
        <f>STDEVA(H108:H112)</f>
        <v>1.952206728579509E-2</v>
      </c>
      <c r="I114" s="226" t="s">
        <v>242</v>
      </c>
      <c r="J114" s="227"/>
      <c r="K114" s="227"/>
      <c r="L114" s="228"/>
      <c r="M114" s="137">
        <f>STDEVA(M108:M112)</f>
        <v>1.4023789311975085E-2</v>
      </c>
      <c r="N114" s="226" t="s">
        <v>242</v>
      </c>
      <c r="O114" s="227"/>
      <c r="P114" s="227"/>
      <c r="Q114" s="228"/>
      <c r="R114" s="136">
        <f>STDEVA(R108:R112)</f>
        <v>6.9388866648870985E-3</v>
      </c>
      <c r="S114" s="226" t="s">
        <v>242</v>
      </c>
      <c r="T114" s="227"/>
      <c r="U114" s="227"/>
      <c r="V114" s="228"/>
      <c r="W114" s="137">
        <f>STDEVA(W108:W112)</f>
        <v>9.9535960373160603E-3</v>
      </c>
      <c r="X114" s="226" t="s">
        <v>242</v>
      </c>
      <c r="Y114" s="227"/>
      <c r="Z114" s="227"/>
      <c r="AA114" s="228"/>
      <c r="AB114" s="136">
        <f>STDEVA(AB108:AB112)</f>
        <v>2.5440562537456263E-2</v>
      </c>
      <c r="AC114" s="226" t="s">
        <v>242</v>
      </c>
      <c r="AD114" s="227"/>
      <c r="AE114" s="227"/>
      <c r="AF114" s="228"/>
      <c r="AG114" s="137">
        <f>STDEVA(AG108:AG112)</f>
        <v>2.2277708506403818E-2</v>
      </c>
    </row>
    <row r="117" spans="2:33" ht="16">
      <c r="B117" s="3" t="s">
        <v>105</v>
      </c>
      <c r="C117" s="128">
        <v>20201227</v>
      </c>
    </row>
    <row r="118" spans="2:33">
      <c r="C118" s="131"/>
      <c r="D118" s="129" t="s">
        <v>244</v>
      </c>
      <c r="E118" s="231" t="s">
        <v>173</v>
      </c>
      <c r="F118" s="232"/>
      <c r="G118" s="233"/>
      <c r="H118" s="130" t="s">
        <v>16</v>
      </c>
      <c r="I118" s="231" t="s">
        <v>245</v>
      </c>
      <c r="J118" s="232"/>
      <c r="K118" s="233"/>
      <c r="L118" s="130" t="s">
        <v>16</v>
      </c>
      <c r="M118" s="231" t="s">
        <v>246</v>
      </c>
      <c r="N118" s="232"/>
      <c r="O118" s="233"/>
      <c r="P118" s="130" t="s">
        <v>16</v>
      </c>
      <c r="Q118" s="231" t="s">
        <v>247</v>
      </c>
      <c r="R118" s="232"/>
      <c r="S118" s="233"/>
      <c r="T118" s="130" t="s">
        <v>16</v>
      </c>
    </row>
    <row r="119" spans="2:33">
      <c r="C119" s="131"/>
      <c r="D119" s="131">
        <v>1</v>
      </c>
      <c r="E119" s="131">
        <v>0.23</v>
      </c>
      <c r="F119" s="131">
        <v>0.23</v>
      </c>
      <c r="G119" s="131">
        <v>0.22</v>
      </c>
      <c r="H119" s="131">
        <f t="shared" ref="H119:H122" si="36">AVERAGE(E119:G119)</f>
        <v>0.22666666666666668</v>
      </c>
      <c r="I119" s="131">
        <v>0.23</v>
      </c>
      <c r="J119" s="131">
        <v>0.23</v>
      </c>
      <c r="K119" s="131">
        <v>0.22</v>
      </c>
      <c r="L119" s="131">
        <f t="shared" ref="L119:L122" si="37">AVERAGE(I119:K119)</f>
        <v>0.22666666666666668</v>
      </c>
      <c r="M119" s="131">
        <v>0.33</v>
      </c>
      <c r="N119" s="131">
        <v>0.33</v>
      </c>
      <c r="O119" s="131">
        <v>0.35</v>
      </c>
      <c r="P119" s="131">
        <f t="shared" ref="P119" si="38">AVERAGE(M119:O119)</f>
        <v>0.33666666666666667</v>
      </c>
      <c r="Q119" s="131">
        <v>0.35</v>
      </c>
      <c r="R119" s="131">
        <v>0.35</v>
      </c>
      <c r="S119" s="131">
        <v>0.37</v>
      </c>
      <c r="T119" s="131">
        <f t="shared" ref="T119" si="39">AVERAGE(Q119:S119)</f>
        <v>0.35666666666666663</v>
      </c>
    </row>
    <row r="120" spans="2:33">
      <c r="C120" s="231" t="s">
        <v>248</v>
      </c>
      <c r="D120" s="131">
        <v>2</v>
      </c>
      <c r="E120" s="131">
        <v>0.24</v>
      </c>
      <c r="F120" s="131">
        <v>0.23</v>
      </c>
      <c r="G120" s="131">
        <v>0.23</v>
      </c>
      <c r="H120" s="131">
        <f>AVERAGE(E120:G120)</f>
        <v>0.23333333333333331</v>
      </c>
      <c r="I120" s="131">
        <v>0.25</v>
      </c>
      <c r="J120" s="131">
        <v>0.23</v>
      </c>
      <c r="K120" s="131">
        <v>0.22</v>
      </c>
      <c r="L120" s="131">
        <f>AVERAGE(I120:K120)</f>
        <v>0.23333333333333331</v>
      </c>
      <c r="M120" s="131">
        <v>0.32</v>
      </c>
      <c r="N120" s="131">
        <v>0.31</v>
      </c>
      <c r="O120" s="131">
        <v>0.3</v>
      </c>
      <c r="P120" s="131">
        <f>AVERAGE(M120:O120)</f>
        <v>0.31</v>
      </c>
      <c r="Q120" s="131">
        <v>0.33</v>
      </c>
      <c r="R120" s="131">
        <v>0.32</v>
      </c>
      <c r="S120" s="131">
        <v>0.35</v>
      </c>
      <c r="T120" s="131">
        <f>AVERAGE(Q120:S120)</f>
        <v>0.33333333333333331</v>
      </c>
    </row>
    <row r="121" spans="2:33">
      <c r="C121" s="234"/>
      <c r="D121" s="131">
        <v>3</v>
      </c>
      <c r="E121" s="131">
        <v>0.24</v>
      </c>
      <c r="F121" s="131">
        <v>0.22</v>
      </c>
      <c r="G121" s="131">
        <v>0.23</v>
      </c>
      <c r="H121" s="131">
        <f t="shared" si="36"/>
        <v>0.22999999999999998</v>
      </c>
      <c r="I121" s="131">
        <v>0.25</v>
      </c>
      <c r="J121" s="131">
        <v>0.24</v>
      </c>
      <c r="K121" s="131">
        <v>0.24</v>
      </c>
      <c r="L121" s="131">
        <f t="shared" si="37"/>
        <v>0.24333333333333332</v>
      </c>
      <c r="M121" s="131">
        <v>0.34</v>
      </c>
      <c r="N121" s="131">
        <v>0.34</v>
      </c>
      <c r="O121" s="131">
        <v>0.35</v>
      </c>
      <c r="P121" s="131">
        <f>AVERAGE(M121:O121)</f>
        <v>0.34333333333333332</v>
      </c>
      <c r="Q121" s="131">
        <v>0.36</v>
      </c>
      <c r="R121" s="131">
        <v>0.33</v>
      </c>
      <c r="S121" s="131">
        <v>0.33</v>
      </c>
      <c r="T121" s="131">
        <f>AVERAGE(Q121:S121)</f>
        <v>0.34</v>
      </c>
    </row>
    <row r="122" spans="2:33">
      <c r="C122" s="234"/>
      <c r="D122" s="131">
        <v>4</v>
      </c>
      <c r="E122" s="131">
        <v>0.21</v>
      </c>
      <c r="F122" s="131">
        <v>0.23</v>
      </c>
      <c r="G122" s="131">
        <v>0.25</v>
      </c>
      <c r="H122" s="131">
        <f t="shared" si="36"/>
        <v>0.22999999999999998</v>
      </c>
      <c r="I122" s="131">
        <v>0.24</v>
      </c>
      <c r="J122" s="131">
        <v>0.25</v>
      </c>
      <c r="K122" s="131">
        <v>0.26</v>
      </c>
      <c r="L122" s="131">
        <f t="shared" si="37"/>
        <v>0.25</v>
      </c>
      <c r="M122" s="131">
        <v>0.32</v>
      </c>
      <c r="N122" s="131">
        <v>0.32</v>
      </c>
      <c r="O122" s="131">
        <v>0.3</v>
      </c>
      <c r="P122" s="131">
        <f t="shared" ref="P122" si="40">AVERAGE(M122:O122)</f>
        <v>0.3133333333333333</v>
      </c>
      <c r="Q122" s="131">
        <v>0.37</v>
      </c>
      <c r="R122" s="131">
        <v>0.38</v>
      </c>
      <c r="S122" s="131">
        <v>0.38</v>
      </c>
      <c r="T122" s="131">
        <f t="shared" ref="T122" si="41">AVERAGE(Q122:S122)</f>
        <v>0.37666666666666665</v>
      </c>
    </row>
    <row r="123" spans="2:33">
      <c r="C123" s="234"/>
      <c r="D123" s="132"/>
      <c r="E123" s="236" t="s">
        <v>251</v>
      </c>
      <c r="F123" s="236"/>
      <c r="G123" s="236"/>
      <c r="H123" s="131">
        <f>AVERAGE(H120:H122)</f>
        <v>0.23111111111111107</v>
      </c>
      <c r="I123" s="236" t="s">
        <v>251</v>
      </c>
      <c r="J123" s="236"/>
      <c r="K123" s="236"/>
      <c r="L123" s="131">
        <f>AVERAGE(L120:L122)</f>
        <v>0.2422222222222222</v>
      </c>
      <c r="M123" s="236" t="s">
        <v>251</v>
      </c>
      <c r="N123" s="236"/>
      <c r="O123" s="236"/>
      <c r="P123" s="131">
        <f>AVERAGE(P120:P122)</f>
        <v>0.32222222222222219</v>
      </c>
      <c r="Q123" s="236" t="s">
        <v>251</v>
      </c>
      <c r="R123" s="236"/>
      <c r="S123" s="236"/>
      <c r="T123" s="131">
        <f>AVERAGE(T120:T122)</f>
        <v>0.35000000000000003</v>
      </c>
    </row>
    <row r="124" spans="2:33">
      <c r="C124" s="235"/>
      <c r="D124" s="133"/>
      <c r="E124" s="236" t="s">
        <v>16</v>
      </c>
      <c r="F124" s="236"/>
      <c r="G124" s="236"/>
      <c r="H124" s="131">
        <f>STDEVA(H120:H122)</f>
        <v>1.924500897298749E-3</v>
      </c>
      <c r="I124" s="236" t="s">
        <v>16</v>
      </c>
      <c r="J124" s="236"/>
      <c r="K124" s="236"/>
      <c r="L124" s="131">
        <f>STDEVA(L120:L122)</f>
        <v>8.3887049280786229E-3</v>
      </c>
      <c r="M124" s="236" t="s">
        <v>16</v>
      </c>
      <c r="N124" s="236"/>
      <c r="O124" s="236"/>
      <c r="P124" s="131">
        <f>STDEVA(P120:P122)</f>
        <v>1.8358568490953676E-2</v>
      </c>
      <c r="Q124" s="236" t="s">
        <v>16</v>
      </c>
      <c r="R124" s="236"/>
      <c r="S124" s="236"/>
      <c r="T124" s="131">
        <f>STDEVA(T120:T122)</f>
        <v>2.3333333333333324E-2</v>
      </c>
    </row>
    <row r="125" spans="2:33">
      <c r="C125" s="131"/>
      <c r="D125" s="129">
        <v>1</v>
      </c>
      <c r="E125" s="131">
        <v>0.26</v>
      </c>
      <c r="F125" s="131">
        <v>0.23</v>
      </c>
      <c r="G125" s="131">
        <v>0.25</v>
      </c>
      <c r="H125" s="131">
        <f t="shared" ref="H125:H128" si="42">AVERAGE(E125:G125)</f>
        <v>0.24666666666666667</v>
      </c>
      <c r="I125" s="131">
        <v>0.26</v>
      </c>
      <c r="J125" s="131">
        <v>0.25</v>
      </c>
      <c r="K125" s="131">
        <v>0.24</v>
      </c>
      <c r="L125" s="131">
        <f t="shared" ref="L125:L128" si="43">AVERAGE(I125:K125)</f>
        <v>0.25</v>
      </c>
      <c r="M125" s="131">
        <v>0.47</v>
      </c>
      <c r="N125" s="131">
        <v>0.46</v>
      </c>
      <c r="O125" s="131">
        <v>0.46</v>
      </c>
      <c r="P125" s="131">
        <f>AVERAGE(M125:O125)</f>
        <v>0.46333333333333332</v>
      </c>
      <c r="Q125" s="131">
        <v>0.41</v>
      </c>
      <c r="R125" s="131">
        <v>0.4</v>
      </c>
      <c r="S125" s="131">
        <v>0.4</v>
      </c>
      <c r="T125" s="131">
        <f>AVERAGE(Q125:S125)</f>
        <v>0.40333333333333332</v>
      </c>
    </row>
    <row r="126" spans="2:33">
      <c r="C126" s="231" t="s">
        <v>249</v>
      </c>
      <c r="D126" s="131">
        <v>2</v>
      </c>
      <c r="E126" s="131">
        <v>0.23</v>
      </c>
      <c r="F126" s="131">
        <v>0.23</v>
      </c>
      <c r="G126" s="131">
        <v>0.22</v>
      </c>
      <c r="H126" s="131">
        <f>AVERAGE(E126:G126)</f>
        <v>0.22666666666666668</v>
      </c>
      <c r="I126" s="131">
        <v>0.28000000000000003</v>
      </c>
      <c r="J126" s="131">
        <v>0.26</v>
      </c>
      <c r="K126" s="131">
        <v>0.26</v>
      </c>
      <c r="L126" s="131">
        <f>AVERAGE(I126:K126)</f>
        <v>0.26666666666666666</v>
      </c>
      <c r="M126" s="131">
        <v>0.41</v>
      </c>
      <c r="N126" s="131">
        <v>0.4</v>
      </c>
      <c r="O126" s="131">
        <v>0.42</v>
      </c>
      <c r="P126" s="131">
        <f>AVERAGE(M126:O126)</f>
        <v>0.41</v>
      </c>
      <c r="Q126" s="131">
        <v>0.46</v>
      </c>
      <c r="R126" s="131">
        <v>0.47</v>
      </c>
      <c r="S126" s="131">
        <v>0.48</v>
      </c>
      <c r="T126" s="131">
        <f>AVERAGE(Q126:S126)</f>
        <v>0.47</v>
      </c>
    </row>
    <row r="127" spans="2:33">
      <c r="C127" s="234"/>
      <c r="D127" s="129">
        <v>3</v>
      </c>
      <c r="E127" s="131">
        <v>0.25</v>
      </c>
      <c r="F127" s="131">
        <v>0.25</v>
      </c>
      <c r="G127" s="131">
        <v>0.24</v>
      </c>
      <c r="H127" s="131">
        <f t="shared" si="42"/>
        <v>0.24666666666666667</v>
      </c>
      <c r="I127" s="131">
        <v>0.24</v>
      </c>
      <c r="J127" s="131">
        <v>0.24</v>
      </c>
      <c r="K127" s="131">
        <v>0.23</v>
      </c>
      <c r="L127" s="131">
        <f t="shared" si="43"/>
        <v>0.23666666666666666</v>
      </c>
      <c r="M127" s="131">
        <v>0.45</v>
      </c>
      <c r="N127" s="131">
        <v>0.46</v>
      </c>
      <c r="O127" s="131">
        <v>0.46</v>
      </c>
      <c r="P127" s="131">
        <f>AVERAGE(M127:O127)</f>
        <v>0.45666666666666672</v>
      </c>
      <c r="Q127" s="131">
        <v>0.4</v>
      </c>
      <c r="R127" s="131">
        <v>0.38</v>
      </c>
      <c r="S127" s="131">
        <v>0.42</v>
      </c>
      <c r="T127" s="131">
        <f>AVERAGE(Q127:S127)</f>
        <v>0.39999999999999997</v>
      </c>
    </row>
    <row r="128" spans="2:33">
      <c r="C128" s="234"/>
      <c r="D128" s="131">
        <v>4</v>
      </c>
      <c r="E128" s="131">
        <v>0.25</v>
      </c>
      <c r="F128" s="131">
        <v>0.24</v>
      </c>
      <c r="G128" s="131">
        <v>0.24</v>
      </c>
      <c r="H128" s="131">
        <f t="shared" si="42"/>
        <v>0.24333333333333332</v>
      </c>
      <c r="I128" s="131">
        <v>0.25</v>
      </c>
      <c r="J128" s="131">
        <v>0.24</v>
      </c>
      <c r="K128" s="131">
        <v>0.24</v>
      </c>
      <c r="L128" s="131">
        <f t="shared" si="43"/>
        <v>0.24333333333333332</v>
      </c>
      <c r="M128" s="131">
        <v>0.45</v>
      </c>
      <c r="N128" s="131">
        <v>0.44</v>
      </c>
      <c r="O128" s="131">
        <v>0.42</v>
      </c>
      <c r="P128" s="131">
        <f t="shared" ref="P128" si="44">AVERAGE(M128:O128)</f>
        <v>0.4366666666666667</v>
      </c>
      <c r="Q128" s="131">
        <v>0.46</v>
      </c>
      <c r="R128" s="131">
        <v>0.47</v>
      </c>
      <c r="S128" s="131">
        <v>0.5</v>
      </c>
      <c r="T128" s="131">
        <f>AVERAGE(Q128:S128)</f>
        <v>0.47666666666666663</v>
      </c>
    </row>
    <row r="129" spans="3:20">
      <c r="C129" s="234"/>
      <c r="D129" s="132"/>
      <c r="E129" s="236" t="s">
        <v>251</v>
      </c>
      <c r="F129" s="236"/>
      <c r="G129" s="236"/>
      <c r="H129" s="131">
        <f>AVERAGE(H126:H128)</f>
        <v>0.2388888888888889</v>
      </c>
      <c r="I129" s="236" t="s">
        <v>251</v>
      </c>
      <c r="J129" s="236"/>
      <c r="K129" s="236"/>
      <c r="L129" s="131">
        <f>AVERAGE(L126:L128)</f>
        <v>0.24888888888888885</v>
      </c>
      <c r="M129" s="236" t="s">
        <v>251</v>
      </c>
      <c r="N129" s="236"/>
      <c r="O129" s="236"/>
      <c r="P129" s="131">
        <f>AVERAGE(P126:P128)</f>
        <v>0.43444444444444447</v>
      </c>
      <c r="Q129" s="236" t="s">
        <v>251</v>
      </c>
      <c r="R129" s="236"/>
      <c r="S129" s="236"/>
      <c r="T129" s="131">
        <f>AVERAGE(T126:T128)</f>
        <v>0.44888888888888884</v>
      </c>
    </row>
    <row r="130" spans="3:20">
      <c r="C130" s="235"/>
      <c r="D130" s="133"/>
      <c r="E130" s="236" t="s">
        <v>16</v>
      </c>
      <c r="F130" s="236"/>
      <c r="G130" s="236"/>
      <c r="H130" s="131">
        <f>STDEVA(H126:H128)</f>
        <v>1.0715167512214385E-2</v>
      </c>
      <c r="I130" s="236" t="s">
        <v>16</v>
      </c>
      <c r="J130" s="236"/>
      <c r="K130" s="236"/>
      <c r="L130" s="131">
        <f>STDEVA(L126:L128)</f>
        <v>1.5752718754175363E-2</v>
      </c>
      <c r="M130" s="236" t="s">
        <v>16</v>
      </c>
      <c r="N130" s="236"/>
      <c r="O130" s="236"/>
      <c r="P130" s="131">
        <f>STDEVA(P126:P128)</f>
        <v>2.3412563895228347E-2</v>
      </c>
      <c r="Q130" s="236" t="s">
        <v>16</v>
      </c>
      <c r="R130" s="236"/>
      <c r="S130" s="236"/>
      <c r="T130" s="131">
        <f>STDEVA(T126:T128)</f>
        <v>4.247003300803643E-2</v>
      </c>
    </row>
    <row r="131" spans="3:20">
      <c r="C131" s="231" t="s">
        <v>250</v>
      </c>
      <c r="D131" s="131">
        <v>1</v>
      </c>
      <c r="E131" s="131">
        <v>0.2</v>
      </c>
      <c r="F131" s="131">
        <v>0.21</v>
      </c>
      <c r="G131" s="131">
        <v>0.19</v>
      </c>
      <c r="H131" s="131">
        <f>AVERAGE(E131:G131)</f>
        <v>0.20000000000000004</v>
      </c>
      <c r="I131" s="131">
        <v>0.22</v>
      </c>
      <c r="J131" s="131">
        <v>0.21</v>
      </c>
      <c r="K131" s="131">
        <v>0.21</v>
      </c>
      <c r="L131" s="131">
        <f>AVERAGE(I131:K131)</f>
        <v>0.21333333333333335</v>
      </c>
      <c r="M131" s="131">
        <v>0.37</v>
      </c>
      <c r="N131" s="131">
        <v>0.36</v>
      </c>
      <c r="O131" s="131">
        <v>0.36</v>
      </c>
      <c r="P131" s="131">
        <f>AVERAGE(M131:O131)</f>
        <v>0.36333333333333329</v>
      </c>
      <c r="Q131" s="131">
        <v>0.41</v>
      </c>
      <c r="R131" s="131">
        <v>0.42</v>
      </c>
      <c r="S131" s="131">
        <v>0.4</v>
      </c>
      <c r="T131" s="131">
        <f>AVERAGE(Q131:S131)</f>
        <v>0.41</v>
      </c>
    </row>
    <row r="132" spans="3:20">
      <c r="C132" s="234"/>
      <c r="D132" s="131">
        <v>2</v>
      </c>
      <c r="E132" s="131">
        <v>0.21</v>
      </c>
      <c r="F132" s="131">
        <v>0.2</v>
      </c>
      <c r="G132" s="131">
        <v>0.2</v>
      </c>
      <c r="H132" s="131">
        <f t="shared" ref="H132:H133" si="45">AVERAGE(E132:G132)</f>
        <v>0.20333333333333337</v>
      </c>
      <c r="I132" s="131">
        <v>0.23</v>
      </c>
      <c r="J132" s="131">
        <v>0.22</v>
      </c>
      <c r="K132" s="131">
        <v>0.22</v>
      </c>
      <c r="L132" s="131">
        <f t="shared" ref="L132:L133" si="46">AVERAGE(I132:K132)</f>
        <v>0.22333333333333336</v>
      </c>
      <c r="M132" s="131">
        <v>0.4</v>
      </c>
      <c r="N132" s="131">
        <v>0.43</v>
      </c>
      <c r="O132" s="131">
        <v>0.4</v>
      </c>
      <c r="P132" s="131">
        <f>AVERAGE(M132:O132)</f>
        <v>0.41</v>
      </c>
      <c r="Q132" s="131">
        <v>0.35</v>
      </c>
      <c r="R132" s="131">
        <v>0.36</v>
      </c>
      <c r="S132" s="131">
        <v>0.37</v>
      </c>
      <c r="T132" s="131">
        <f>AVERAGE(Q132:S132)</f>
        <v>0.36000000000000004</v>
      </c>
    </row>
    <row r="133" spans="3:20">
      <c r="C133" s="234"/>
      <c r="D133" s="131">
        <v>3</v>
      </c>
      <c r="E133" s="131">
        <v>0.23</v>
      </c>
      <c r="F133" s="131">
        <v>0.22</v>
      </c>
      <c r="G133" s="131">
        <v>0.22</v>
      </c>
      <c r="H133" s="131">
        <f t="shared" si="45"/>
        <v>0.22333333333333336</v>
      </c>
      <c r="I133" s="131">
        <v>0.23</v>
      </c>
      <c r="J133" s="131">
        <v>0.22</v>
      </c>
      <c r="K133" s="131">
        <v>0.2</v>
      </c>
      <c r="L133" s="131">
        <f t="shared" si="46"/>
        <v>0.21666666666666667</v>
      </c>
      <c r="M133" s="131">
        <v>0.4</v>
      </c>
      <c r="N133" s="131">
        <v>0.38</v>
      </c>
      <c r="O133" s="131">
        <v>0.43</v>
      </c>
      <c r="P133" s="131">
        <f t="shared" ref="P133" si="47">AVERAGE(M133:O133)</f>
        <v>0.40333333333333332</v>
      </c>
      <c r="Q133" s="131">
        <v>0.46</v>
      </c>
      <c r="R133" s="131">
        <v>0.44</v>
      </c>
      <c r="S133" s="131">
        <v>0.43</v>
      </c>
      <c r="T133" s="131">
        <f t="shared" ref="T133" si="48">AVERAGE(Q133:S133)</f>
        <v>0.44333333333333336</v>
      </c>
    </row>
    <row r="134" spans="3:20">
      <c r="C134" s="234"/>
      <c r="D134" s="132"/>
      <c r="E134" s="236" t="s">
        <v>251</v>
      </c>
      <c r="F134" s="236"/>
      <c r="G134" s="236"/>
      <c r="H134" s="131">
        <f>AVERAGE(H131:H133)</f>
        <v>0.20888888888888893</v>
      </c>
      <c r="I134" s="236" t="s">
        <v>251</v>
      </c>
      <c r="J134" s="236"/>
      <c r="K134" s="236"/>
      <c r="L134" s="131">
        <f>AVERAGE(L131:L133)</f>
        <v>0.21777777777777776</v>
      </c>
      <c r="M134" s="236" t="s">
        <v>251</v>
      </c>
      <c r="N134" s="236"/>
      <c r="O134" s="236"/>
      <c r="P134" s="131">
        <f>AVERAGE(P131:P133)</f>
        <v>0.39222222222222219</v>
      </c>
      <c r="Q134" s="236" t="s">
        <v>251</v>
      </c>
      <c r="R134" s="236"/>
      <c r="S134" s="236"/>
      <c r="T134" s="131">
        <f>AVERAGE(T131:T133)</f>
        <v>0.40444444444444444</v>
      </c>
    </row>
    <row r="135" spans="3:20">
      <c r="C135" s="235"/>
      <c r="D135" s="133"/>
      <c r="E135" s="236" t="s">
        <v>16</v>
      </c>
      <c r="F135" s="236"/>
      <c r="G135" s="236"/>
      <c r="H135" s="131">
        <f>STDEVA(H131:H133)</f>
        <v>1.26197963240006E-2</v>
      </c>
      <c r="I135" s="236" t="s">
        <v>16</v>
      </c>
      <c r="J135" s="236"/>
      <c r="K135" s="236"/>
      <c r="L135" s="131">
        <f>STDEVA(L131:L133)</f>
        <v>5.0917507721731613E-3</v>
      </c>
      <c r="M135" s="236" t="s">
        <v>16</v>
      </c>
      <c r="N135" s="236"/>
      <c r="O135" s="236"/>
      <c r="P135" s="131">
        <f>STDEVA(P131:P133)</f>
        <v>2.5239592648001231E-2</v>
      </c>
      <c r="Q135" s="236" t="s">
        <v>16</v>
      </c>
      <c r="R135" s="236"/>
      <c r="S135" s="236"/>
      <c r="T135" s="131">
        <f>STDEVA(T131:T133)</f>
        <v>4.194352464039304E-2</v>
      </c>
    </row>
  </sheetData>
  <mergeCells count="153">
    <mergeCell ref="C131:C135"/>
    <mergeCell ref="E134:G134"/>
    <mergeCell ref="I134:K134"/>
    <mergeCell ref="M134:O134"/>
    <mergeCell ref="Q134:S134"/>
    <mergeCell ref="E135:G135"/>
    <mergeCell ref="I135:K135"/>
    <mergeCell ref="M135:O135"/>
    <mergeCell ref="Q135:S135"/>
    <mergeCell ref="C126:C130"/>
    <mergeCell ref="E129:G129"/>
    <mergeCell ref="I129:K129"/>
    <mergeCell ref="M129:O129"/>
    <mergeCell ref="Q129:S129"/>
    <mergeCell ref="E130:G130"/>
    <mergeCell ref="I130:K130"/>
    <mergeCell ref="M130:O130"/>
    <mergeCell ref="Q130:S130"/>
    <mergeCell ref="E118:G118"/>
    <mergeCell ref="I118:K118"/>
    <mergeCell ref="M118:O118"/>
    <mergeCell ref="Q118:S118"/>
    <mergeCell ref="C120:C124"/>
    <mergeCell ref="E123:G123"/>
    <mergeCell ref="I123:K123"/>
    <mergeCell ref="M123:O123"/>
    <mergeCell ref="Q123:S123"/>
    <mergeCell ref="E124:G124"/>
    <mergeCell ref="I124:K124"/>
    <mergeCell ref="M124:O124"/>
    <mergeCell ref="Q124:S124"/>
    <mergeCell ref="X113:AA113"/>
    <mergeCell ref="AC113:AF113"/>
    <mergeCell ref="D114:G114"/>
    <mergeCell ref="I114:L114"/>
    <mergeCell ref="N114:Q114"/>
    <mergeCell ref="S114:V114"/>
    <mergeCell ref="X114:AA114"/>
    <mergeCell ref="AC114:AF114"/>
    <mergeCell ref="C108:C114"/>
    <mergeCell ref="D113:G113"/>
    <mergeCell ref="I113:L113"/>
    <mergeCell ref="N113:Q113"/>
    <mergeCell ref="S113:V113"/>
    <mergeCell ref="X106:AA106"/>
    <mergeCell ref="AC106:AF106"/>
    <mergeCell ref="D107:G107"/>
    <mergeCell ref="I107:L107"/>
    <mergeCell ref="N107:Q107"/>
    <mergeCell ref="S107:V107"/>
    <mergeCell ref="X107:AA107"/>
    <mergeCell ref="AC107:AF107"/>
    <mergeCell ref="C101:C107"/>
    <mergeCell ref="D106:G106"/>
    <mergeCell ref="I106:L106"/>
    <mergeCell ref="N106:Q106"/>
    <mergeCell ref="S106:V106"/>
    <mergeCell ref="X99:AA99"/>
    <mergeCell ref="AC99:AF99"/>
    <mergeCell ref="D100:G100"/>
    <mergeCell ref="I100:L100"/>
    <mergeCell ref="N100:Q100"/>
    <mergeCell ref="S100:V100"/>
    <mergeCell ref="X100:AA100"/>
    <mergeCell ref="AC100:AF100"/>
    <mergeCell ref="C94:C100"/>
    <mergeCell ref="D99:G99"/>
    <mergeCell ref="I99:L99"/>
    <mergeCell ref="N99:Q99"/>
    <mergeCell ref="S99:V99"/>
    <mergeCell ref="X92:AA92"/>
    <mergeCell ref="AC92:AF92"/>
    <mergeCell ref="D93:G93"/>
    <mergeCell ref="I93:L93"/>
    <mergeCell ref="N93:Q93"/>
    <mergeCell ref="S93:V93"/>
    <mergeCell ref="X93:AA93"/>
    <mergeCell ref="AC93:AF93"/>
    <mergeCell ref="C87:C93"/>
    <mergeCell ref="D92:G92"/>
    <mergeCell ref="I92:L92"/>
    <mergeCell ref="N92:Q92"/>
    <mergeCell ref="S92:V92"/>
    <mergeCell ref="X85:AB85"/>
    <mergeCell ref="AC85:AG85"/>
    <mergeCell ref="E86:G86"/>
    <mergeCell ref="J86:L86"/>
    <mergeCell ref="O86:Q86"/>
    <mergeCell ref="T86:V86"/>
    <mergeCell ref="Y86:AA86"/>
    <mergeCell ref="AD86:AF86"/>
    <mergeCell ref="C85:C86"/>
    <mergeCell ref="D85:H85"/>
    <mergeCell ref="I85:M85"/>
    <mergeCell ref="N85:R85"/>
    <mergeCell ref="S85:W85"/>
    <mergeCell ref="T19:T23"/>
    <mergeCell ref="V3:X3"/>
    <mergeCell ref="V10:X10"/>
    <mergeCell ref="V17:X17"/>
    <mergeCell ref="T5:T9"/>
    <mergeCell ref="T12:T16"/>
    <mergeCell ref="B19:B23"/>
    <mergeCell ref="D22:F22"/>
    <mergeCell ref="H22:J22"/>
    <mergeCell ref="L22:N22"/>
    <mergeCell ref="P22:R22"/>
    <mergeCell ref="D23:F23"/>
    <mergeCell ref="H23:J23"/>
    <mergeCell ref="L23:N23"/>
    <mergeCell ref="P23:R23"/>
    <mergeCell ref="B5:B9"/>
    <mergeCell ref="D8:F8"/>
    <mergeCell ref="H8:J8"/>
    <mergeCell ref="L8:N8"/>
    <mergeCell ref="P8:R8"/>
    <mergeCell ref="D9:F9"/>
    <mergeCell ref="L11:N11"/>
    <mergeCell ref="P11:R11"/>
    <mergeCell ref="D4:F4"/>
    <mergeCell ref="D76:J76"/>
    <mergeCell ref="D18:F18"/>
    <mergeCell ref="H18:J18"/>
    <mergeCell ref="L18:N18"/>
    <mergeCell ref="P18:R18"/>
    <mergeCell ref="D65:J65"/>
    <mergeCell ref="I57:J57"/>
    <mergeCell ref="I68:J68"/>
    <mergeCell ref="C70:C75"/>
    <mergeCell ref="D70:D71"/>
    <mergeCell ref="D72:D73"/>
    <mergeCell ref="D74:D75"/>
    <mergeCell ref="D59:D60"/>
    <mergeCell ref="D61:D62"/>
    <mergeCell ref="D63:D64"/>
    <mergeCell ref="C59:C64"/>
    <mergeCell ref="H4:J4"/>
    <mergeCell ref="L4:N4"/>
    <mergeCell ref="P4:R4"/>
    <mergeCell ref="H9:J9"/>
    <mergeCell ref="L9:N9"/>
    <mergeCell ref="P9:R9"/>
    <mergeCell ref="D11:F11"/>
    <mergeCell ref="H11:J11"/>
    <mergeCell ref="B12:B16"/>
    <mergeCell ref="D15:F15"/>
    <mergeCell ref="H15:J15"/>
    <mergeCell ref="L15:N15"/>
    <mergeCell ref="P15:R15"/>
    <mergeCell ref="D16:F16"/>
    <mergeCell ref="H16:J16"/>
    <mergeCell ref="L16:N16"/>
    <mergeCell ref="P16:R16"/>
  </mergeCells>
  <phoneticPr fontId="7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21"/>
  <sheetViews>
    <sheetView topLeftCell="A15" zoomScale="55" zoomScaleNormal="55" workbookViewId="0">
      <selection activeCell="T81" sqref="T81"/>
    </sheetView>
  </sheetViews>
  <sheetFormatPr baseColWidth="10" defaultColWidth="9" defaultRowHeight="15"/>
  <cols>
    <col min="1" max="1" width="9" style="73"/>
    <col min="2" max="2" width="12" style="73" customWidth="1"/>
    <col min="3" max="3" width="9" style="73"/>
    <col min="4" max="4" width="8.6640625" style="73" customWidth="1"/>
    <col min="5" max="5" width="8.5" style="73" customWidth="1"/>
    <col min="6" max="6" width="11.6640625" style="73" customWidth="1"/>
    <col min="7" max="7" width="8.6640625" style="73" customWidth="1"/>
    <col min="8" max="8" width="8" style="73" customWidth="1"/>
    <col min="9" max="9" width="8.83203125" style="73" customWidth="1"/>
    <col min="10" max="10" width="8.33203125" style="73" customWidth="1"/>
    <col min="11" max="16384" width="9" style="73"/>
  </cols>
  <sheetData>
    <row r="2" spans="2:7" ht="16">
      <c r="B2" s="3" t="s">
        <v>194</v>
      </c>
    </row>
    <row r="4" spans="2:7" ht="32">
      <c r="B4" s="1" t="s">
        <v>157</v>
      </c>
      <c r="C4" s="73" t="s">
        <v>201</v>
      </c>
    </row>
    <row r="5" spans="2:7" ht="16">
      <c r="B5" s="80" t="s">
        <v>198</v>
      </c>
      <c r="C5" s="90" t="s">
        <v>195</v>
      </c>
      <c r="D5" s="90" t="s">
        <v>196</v>
      </c>
      <c r="E5" s="90" t="s">
        <v>193</v>
      </c>
      <c r="F5" s="90" t="s">
        <v>197</v>
      </c>
      <c r="G5" s="143" t="s">
        <v>133</v>
      </c>
    </row>
    <row r="6" spans="2:7">
      <c r="B6" s="125">
        <v>1</v>
      </c>
      <c r="C6" s="73">
        <v>5.6958059655205329</v>
      </c>
      <c r="D6" s="73">
        <v>51.944532537131039</v>
      </c>
      <c r="E6" s="73">
        <v>31.129273451709043</v>
      </c>
      <c r="F6" s="73">
        <v>37.191473434738803</v>
      </c>
      <c r="G6" s="127">
        <v>1.5361296656767107</v>
      </c>
    </row>
    <row r="7" spans="2:7">
      <c r="B7" s="126">
        <v>2</v>
      </c>
      <c r="C7" s="73">
        <v>19.987138010454043</v>
      </c>
      <c r="D7" s="73">
        <v>58.299031032894057</v>
      </c>
      <c r="E7" s="73">
        <v>9.8566677760361205</v>
      </c>
      <c r="F7" s="73">
        <v>25.513695953429018</v>
      </c>
      <c r="G7" s="127">
        <v>1.7744845336866772</v>
      </c>
    </row>
    <row r="8" spans="2:7">
      <c r="B8" s="126">
        <v>3</v>
      </c>
      <c r="C8" s="73">
        <v>15.439990929965681</v>
      </c>
      <c r="D8" s="73">
        <v>48.786159091339108</v>
      </c>
      <c r="E8" s="73">
        <v>23.490410176545677</v>
      </c>
      <c r="F8" s="73">
        <v>18.252219453894746</v>
      </c>
      <c r="G8" s="127">
        <v>3.7120084638580506</v>
      </c>
    </row>
    <row r="9" spans="2:7">
      <c r="B9" s="126">
        <v>4</v>
      </c>
      <c r="C9" s="73">
        <v>2.1624998010179044</v>
      </c>
      <c r="E9" s="73">
        <v>14.869662525945788</v>
      </c>
      <c r="F9" s="73">
        <v>17.628037919672511</v>
      </c>
      <c r="G9" s="127"/>
    </row>
    <row r="10" spans="2:7">
      <c r="B10" s="126">
        <v>5</v>
      </c>
      <c r="C10" s="73">
        <v>14.324372143589251</v>
      </c>
      <c r="G10" s="127"/>
    </row>
    <row r="11" spans="2:7" ht="16">
      <c r="B11" s="78" t="s">
        <v>199</v>
      </c>
      <c r="C11" s="78">
        <f>AVERAGE(C6:C10)</f>
        <v>11.521961370109482</v>
      </c>
      <c r="D11" s="78">
        <f>AVERAGE(D6:D10)</f>
        <v>53.009907553788061</v>
      </c>
      <c r="E11" s="78">
        <f>AVERAGE(E6:E10)</f>
        <v>19.836503482559156</v>
      </c>
      <c r="F11" s="78">
        <f>AVERAGE(F6:F10)</f>
        <v>24.646356690433766</v>
      </c>
      <c r="G11" s="140">
        <f>AVERAGE(G6:G10)</f>
        <v>2.3408742210738129</v>
      </c>
    </row>
    <row r="12" spans="2:7" ht="16">
      <c r="B12" s="78" t="s">
        <v>16</v>
      </c>
      <c r="C12" s="78">
        <f>STDEVA(C6:C10)</f>
        <v>7.3553940239320452</v>
      </c>
      <c r="D12" s="78">
        <f>STDEVA(D6:D10)</f>
        <v>4.8450955706460093</v>
      </c>
      <c r="E12" s="78">
        <f>STDEVA(E6:E10)</f>
        <v>9.401140312429785</v>
      </c>
      <c r="F12" s="78">
        <f>STDEVA(F6:F10)</f>
        <v>9.0971427912484586</v>
      </c>
      <c r="G12" s="140">
        <f>STDEVA(G6:G10)</f>
        <v>1.1934027377954353</v>
      </c>
    </row>
    <row r="15" spans="2:7" ht="32">
      <c r="B15" s="1" t="s">
        <v>200</v>
      </c>
      <c r="C15" s="73" t="s">
        <v>201</v>
      </c>
    </row>
    <row r="16" spans="2:7" ht="16">
      <c r="B16" s="80" t="s">
        <v>198</v>
      </c>
      <c r="C16" s="90" t="s">
        <v>195</v>
      </c>
      <c r="D16" s="90" t="s">
        <v>196</v>
      </c>
      <c r="E16" s="90" t="s">
        <v>193</v>
      </c>
      <c r="F16" s="90" t="s">
        <v>197</v>
      </c>
      <c r="G16" s="143" t="s">
        <v>133</v>
      </c>
    </row>
    <row r="17" spans="2:7">
      <c r="B17" s="125">
        <v>1</v>
      </c>
      <c r="C17" s="73">
        <v>0.81541138195460339</v>
      </c>
      <c r="D17" s="73">
        <v>16.281932072258151</v>
      </c>
      <c r="E17" s="73">
        <v>3.495396676633733E-2</v>
      </c>
      <c r="F17" s="73">
        <v>2.6393816921806503</v>
      </c>
      <c r="G17" s="127">
        <v>1.0625273666151542</v>
      </c>
    </row>
    <row r="18" spans="2:7">
      <c r="B18" s="126">
        <v>2</v>
      </c>
      <c r="C18" s="73">
        <v>2.7991717311903903</v>
      </c>
      <c r="D18" s="73">
        <v>31.776757180682527</v>
      </c>
      <c r="E18" s="73">
        <v>0.59147947032080961</v>
      </c>
      <c r="F18" s="73">
        <v>11.78271417156378</v>
      </c>
      <c r="G18" s="127">
        <v>4.1401986757348936</v>
      </c>
    </row>
    <row r="19" spans="2:7">
      <c r="B19" s="126">
        <v>3</v>
      </c>
      <c r="C19" s="73">
        <v>1.4678453744316837</v>
      </c>
      <c r="D19" s="81">
        <v>17.117498726684669</v>
      </c>
      <c r="E19" s="73">
        <v>22.217121424190033</v>
      </c>
      <c r="F19" s="73">
        <v>3.4730423429346318</v>
      </c>
      <c r="G19" s="127">
        <v>3.4147974333078501</v>
      </c>
    </row>
    <row r="20" spans="2:7">
      <c r="B20" s="126">
        <v>4</v>
      </c>
      <c r="C20" s="73">
        <v>0.83289122611863631</v>
      </c>
      <c r="E20" s="73">
        <v>0.92376641450314967</v>
      </c>
      <c r="F20" s="73">
        <v>1.7446044805827239</v>
      </c>
      <c r="G20" s="127"/>
    </row>
    <row r="21" spans="2:7">
      <c r="B21" s="126">
        <v>5</v>
      </c>
      <c r="C21" s="73">
        <v>4.2439274689111421</v>
      </c>
      <c r="E21" s="73">
        <v>0.86280114728828883</v>
      </c>
      <c r="F21" s="73">
        <v>3.115794317253036</v>
      </c>
      <c r="G21" s="127"/>
    </row>
    <row r="22" spans="2:7">
      <c r="B22" s="126">
        <v>6</v>
      </c>
      <c r="C22" s="81">
        <v>0.60031848616061867</v>
      </c>
      <c r="E22" s="73">
        <v>0.64117940887980907</v>
      </c>
      <c r="F22" s="81">
        <v>0.98821715113350972</v>
      </c>
      <c r="G22" s="127"/>
    </row>
    <row r="23" spans="2:7">
      <c r="B23" s="126">
        <v>7</v>
      </c>
      <c r="C23" s="81">
        <v>5.6560700973321492</v>
      </c>
      <c r="E23" s="81">
        <v>0.97630241175993338</v>
      </c>
      <c r="F23" s="81">
        <v>4.4296723783580845</v>
      </c>
      <c r="G23" s="127"/>
    </row>
    <row r="24" spans="2:7">
      <c r="B24" s="126">
        <v>8</v>
      </c>
      <c r="D24" s="81"/>
      <c r="E24" s="81">
        <v>0.92127259302893805</v>
      </c>
      <c r="G24" s="127"/>
    </row>
    <row r="25" spans="2:7">
      <c r="B25" s="126">
        <v>9</v>
      </c>
      <c r="D25" s="81"/>
      <c r="E25" s="81">
        <v>1.2642659678381061</v>
      </c>
      <c r="G25" s="127"/>
    </row>
    <row r="26" spans="2:7" ht="16">
      <c r="B26" s="78" t="s">
        <v>199</v>
      </c>
      <c r="C26" s="78">
        <f t="shared" ref="C26:G26" si="0">AVERAGE(C17:C25)</f>
        <v>2.34509082372846</v>
      </c>
      <c r="D26" s="78">
        <f t="shared" si="0"/>
        <v>21.725395993208451</v>
      </c>
      <c r="E26" s="78">
        <f t="shared" si="0"/>
        <v>3.1592380893972671</v>
      </c>
      <c r="F26" s="78">
        <f t="shared" si="0"/>
        <v>4.0247752191437742</v>
      </c>
      <c r="G26" s="140">
        <f t="shared" si="0"/>
        <v>2.8725078252192993</v>
      </c>
    </row>
    <row r="27" spans="2:7" ht="16">
      <c r="B27" s="78" t="s">
        <v>16</v>
      </c>
      <c r="C27" s="78">
        <f t="shared" ref="C27:G27" si="1">STDEVA(C17:C25)</f>
        <v>1.9670117238971927</v>
      </c>
      <c r="D27" s="78">
        <f t="shared" si="1"/>
        <v>8.7147541100878048</v>
      </c>
      <c r="E27" s="78">
        <f t="shared" si="1"/>
        <v>7.1548379230535906</v>
      </c>
      <c r="F27" s="78">
        <f t="shared" si="1"/>
        <v>3.6013745678478362</v>
      </c>
      <c r="G27" s="140">
        <f t="shared" si="1"/>
        <v>1.6089044987274195</v>
      </c>
    </row>
    <row r="30" spans="2:7" ht="16">
      <c r="B30" s="3" t="s">
        <v>29</v>
      </c>
    </row>
    <row r="32" spans="2:7">
      <c r="B32" s="1"/>
    </row>
    <row r="33" spans="2:10" ht="19.5" customHeight="1">
      <c r="B33" s="1"/>
    </row>
    <row r="34" spans="2:10" ht="17" thickBot="1">
      <c r="B34" s="79" t="s">
        <v>195</v>
      </c>
      <c r="I34" s="177" t="s">
        <v>27</v>
      </c>
      <c r="J34" s="177"/>
    </row>
    <row r="35" spans="2:10" ht="49" thickTop="1">
      <c r="B35" s="1"/>
      <c r="D35" s="73" t="s">
        <v>20</v>
      </c>
      <c r="E35" s="73" t="s">
        <v>21</v>
      </c>
      <c r="F35" s="73" t="s">
        <v>22</v>
      </c>
      <c r="G35" s="73" t="s">
        <v>23</v>
      </c>
      <c r="H35" s="73" t="s">
        <v>24</v>
      </c>
      <c r="I35" s="73" t="s">
        <v>25</v>
      </c>
      <c r="J35" s="73" t="s">
        <v>26</v>
      </c>
    </row>
    <row r="36" spans="2:10">
      <c r="B36" s="1"/>
      <c r="C36" s="177" t="s">
        <v>202</v>
      </c>
    </row>
    <row r="37" spans="2:10">
      <c r="B37" s="1"/>
      <c r="C37" s="177"/>
    </row>
    <row r="38" spans="2:10">
      <c r="B38" s="1"/>
      <c r="C38" s="177"/>
    </row>
    <row r="39" spans="2:10">
      <c r="B39" s="1"/>
      <c r="C39" s="177"/>
    </row>
    <row r="40" spans="2:10">
      <c r="B40" s="1"/>
      <c r="C40" s="177"/>
    </row>
    <row r="41" spans="2:10">
      <c r="B41" s="1"/>
    </row>
    <row r="42" spans="2:10" ht="27" customHeight="1">
      <c r="B42" s="1"/>
      <c r="D42" s="177" t="s">
        <v>28</v>
      </c>
      <c r="E42" s="177"/>
      <c r="F42" s="177"/>
      <c r="G42" s="177"/>
      <c r="H42" s="177"/>
      <c r="I42" s="177"/>
      <c r="J42" s="177"/>
    </row>
    <row r="43" spans="2:10">
      <c r="B43" s="1"/>
    </row>
    <row r="44" spans="2:10" ht="18.75" customHeight="1">
      <c r="B44" s="1"/>
    </row>
    <row r="45" spans="2:10" ht="17" thickBot="1">
      <c r="B45" s="79" t="s">
        <v>196</v>
      </c>
      <c r="I45" s="177" t="s">
        <v>27</v>
      </c>
      <c r="J45" s="177"/>
    </row>
    <row r="46" spans="2:10" ht="49" thickTop="1">
      <c r="B46" s="1"/>
      <c r="D46" s="73" t="s">
        <v>20</v>
      </c>
      <c r="E46" s="73" t="s">
        <v>21</v>
      </c>
      <c r="F46" s="73" t="s">
        <v>22</v>
      </c>
      <c r="G46" s="73" t="s">
        <v>23</v>
      </c>
      <c r="H46" s="73" t="s">
        <v>24</v>
      </c>
      <c r="I46" s="73" t="s">
        <v>25</v>
      </c>
      <c r="J46" s="73" t="s">
        <v>26</v>
      </c>
    </row>
    <row r="47" spans="2:10">
      <c r="B47" s="1"/>
      <c r="C47" s="177" t="s">
        <v>202</v>
      </c>
    </row>
    <row r="48" spans="2:10">
      <c r="B48" s="1"/>
      <c r="C48" s="177"/>
    </row>
    <row r="49" spans="2:10">
      <c r="B49" s="1"/>
      <c r="C49" s="177"/>
    </row>
    <row r="50" spans="2:10">
      <c r="B50" s="1"/>
      <c r="C50" s="177"/>
    </row>
    <row r="51" spans="2:10">
      <c r="B51" s="1"/>
      <c r="C51" s="177"/>
    </row>
    <row r="52" spans="2:10">
      <c r="B52" s="1"/>
    </row>
    <row r="53" spans="2:10" ht="24.75" customHeight="1">
      <c r="B53" s="1"/>
      <c r="D53" s="177" t="s">
        <v>28</v>
      </c>
      <c r="E53" s="177"/>
      <c r="F53" s="177"/>
      <c r="G53" s="177"/>
      <c r="H53" s="177"/>
      <c r="I53" s="177"/>
      <c r="J53" s="177"/>
    </row>
    <row r="54" spans="2:10">
      <c r="B54" s="1"/>
    </row>
    <row r="55" spans="2:10" ht="18.75" customHeight="1">
      <c r="B55" s="1"/>
    </row>
    <row r="56" spans="2:10" ht="17" thickBot="1">
      <c r="B56" s="79" t="s">
        <v>193</v>
      </c>
      <c r="I56" s="177" t="s">
        <v>27</v>
      </c>
      <c r="J56" s="177"/>
    </row>
    <row r="57" spans="2:10" ht="49" thickTop="1">
      <c r="B57" s="1"/>
      <c r="D57" s="73" t="s">
        <v>20</v>
      </c>
      <c r="E57" s="73" t="s">
        <v>21</v>
      </c>
      <c r="F57" s="73" t="s">
        <v>22</v>
      </c>
      <c r="G57" s="73" t="s">
        <v>23</v>
      </c>
      <c r="H57" s="73" t="s">
        <v>24</v>
      </c>
      <c r="I57" s="73" t="s">
        <v>25</v>
      </c>
      <c r="J57" s="73" t="s">
        <v>26</v>
      </c>
    </row>
    <row r="58" spans="2:10">
      <c r="B58" s="1"/>
      <c r="C58" s="177" t="s">
        <v>202</v>
      </c>
    </row>
    <row r="59" spans="2:10">
      <c r="B59" s="1"/>
      <c r="C59" s="177"/>
    </row>
    <row r="60" spans="2:10">
      <c r="B60" s="1"/>
      <c r="C60" s="177"/>
    </row>
    <row r="61" spans="2:10">
      <c r="B61" s="1"/>
      <c r="C61" s="177"/>
    </row>
    <row r="62" spans="2:10">
      <c r="B62" s="1"/>
      <c r="C62" s="177"/>
    </row>
    <row r="63" spans="2:10">
      <c r="B63" s="1"/>
    </row>
    <row r="64" spans="2:10" ht="23.25" customHeight="1">
      <c r="B64" s="1"/>
      <c r="D64" s="177" t="s">
        <v>28</v>
      </c>
      <c r="E64" s="177"/>
      <c r="F64" s="177"/>
      <c r="G64" s="177"/>
      <c r="H64" s="177"/>
      <c r="I64" s="177"/>
      <c r="J64" s="177"/>
    </row>
    <row r="65" spans="2:10">
      <c r="B65" s="1"/>
    </row>
    <row r="66" spans="2:10" ht="18.75" customHeight="1">
      <c r="B66" s="1"/>
    </row>
    <row r="67" spans="2:10" ht="17" thickBot="1">
      <c r="B67" s="79" t="s">
        <v>203</v>
      </c>
      <c r="I67" s="177" t="s">
        <v>27</v>
      </c>
      <c r="J67" s="177"/>
    </row>
    <row r="68" spans="2:10" ht="49" thickTop="1">
      <c r="B68" s="1"/>
      <c r="D68" s="73" t="s">
        <v>20</v>
      </c>
      <c r="E68" s="73" t="s">
        <v>21</v>
      </c>
      <c r="F68" s="73" t="s">
        <v>22</v>
      </c>
      <c r="G68" s="73" t="s">
        <v>23</v>
      </c>
      <c r="H68" s="73" t="s">
        <v>24</v>
      </c>
      <c r="I68" s="73" t="s">
        <v>25</v>
      </c>
      <c r="J68" s="73" t="s">
        <v>26</v>
      </c>
    </row>
    <row r="69" spans="2:10">
      <c r="B69" s="1"/>
      <c r="C69" s="177" t="s">
        <v>202</v>
      </c>
    </row>
    <row r="70" spans="2:10">
      <c r="B70" s="1"/>
      <c r="C70" s="177"/>
    </row>
    <row r="71" spans="2:10">
      <c r="B71" s="1"/>
      <c r="C71" s="177"/>
    </row>
    <row r="72" spans="2:10">
      <c r="B72" s="1"/>
      <c r="C72" s="177"/>
    </row>
    <row r="73" spans="2:10">
      <c r="B73" s="1"/>
      <c r="C73" s="177"/>
    </row>
    <row r="74" spans="2:10">
      <c r="B74" s="1"/>
    </row>
    <row r="75" spans="2:10" ht="37.5" customHeight="1">
      <c r="B75" s="1"/>
      <c r="D75" s="177" t="s">
        <v>28</v>
      </c>
      <c r="E75" s="177"/>
      <c r="F75" s="177"/>
      <c r="G75" s="177"/>
      <c r="H75" s="177"/>
      <c r="I75" s="177"/>
      <c r="J75" s="177"/>
    </row>
    <row r="76" spans="2:10">
      <c r="B76" s="1"/>
    </row>
    <row r="77" spans="2:10" ht="18.75" customHeight="1">
      <c r="B77" s="1"/>
    </row>
    <row r="78" spans="2:10" ht="17" thickBot="1">
      <c r="B78" s="79" t="s">
        <v>133</v>
      </c>
      <c r="I78" s="177" t="s">
        <v>27</v>
      </c>
      <c r="J78" s="177"/>
    </row>
    <row r="79" spans="2:10" ht="49" thickTop="1">
      <c r="B79" s="1"/>
      <c r="D79" s="73" t="s">
        <v>20</v>
      </c>
      <c r="E79" s="73" t="s">
        <v>21</v>
      </c>
      <c r="F79" s="73" t="s">
        <v>22</v>
      </c>
      <c r="G79" s="73" t="s">
        <v>23</v>
      </c>
      <c r="H79" s="73" t="s">
        <v>24</v>
      </c>
      <c r="I79" s="73" t="s">
        <v>25</v>
      </c>
      <c r="J79" s="73" t="s">
        <v>26</v>
      </c>
    </row>
    <row r="80" spans="2:10">
      <c r="B80" s="1"/>
      <c r="C80" s="177" t="s">
        <v>202</v>
      </c>
    </row>
    <row r="81" spans="2:10">
      <c r="B81" s="1"/>
      <c r="C81" s="177"/>
    </row>
    <row r="82" spans="2:10">
      <c r="B82" s="1"/>
      <c r="C82" s="177"/>
    </row>
    <row r="83" spans="2:10">
      <c r="B83" s="1"/>
      <c r="C83" s="177"/>
    </row>
    <row r="84" spans="2:10">
      <c r="B84" s="1"/>
      <c r="C84" s="177"/>
    </row>
    <row r="85" spans="2:10">
      <c r="B85" s="1"/>
    </row>
    <row r="86" spans="2:10" ht="33" customHeight="1">
      <c r="B86" s="1"/>
      <c r="D86" s="177" t="s">
        <v>28</v>
      </c>
      <c r="E86" s="177"/>
      <c r="F86" s="177"/>
      <c r="G86" s="177"/>
      <c r="H86" s="177"/>
      <c r="I86" s="177"/>
      <c r="J86" s="177"/>
    </row>
    <row r="87" spans="2:10">
      <c r="B87" s="1"/>
    </row>
    <row r="88" spans="2:10" ht="18.75" customHeight="1"/>
    <row r="89" spans="2:10" ht="19.5" customHeight="1"/>
    <row r="99" ht="18.75" customHeight="1"/>
    <row r="110" ht="18.75" customHeight="1"/>
    <row r="121" ht="18.75" customHeight="1"/>
  </sheetData>
  <mergeCells count="15">
    <mergeCell ref="D64:J64"/>
    <mergeCell ref="D75:J75"/>
    <mergeCell ref="D86:J86"/>
    <mergeCell ref="I67:J67"/>
    <mergeCell ref="C69:C73"/>
    <mergeCell ref="I78:J78"/>
    <mergeCell ref="C80:C84"/>
    <mergeCell ref="C58:C62"/>
    <mergeCell ref="I34:J34"/>
    <mergeCell ref="C36:C40"/>
    <mergeCell ref="I45:J45"/>
    <mergeCell ref="C47:C51"/>
    <mergeCell ref="I56:J56"/>
    <mergeCell ref="D42:J42"/>
    <mergeCell ref="D53:J53"/>
  </mergeCells>
  <phoneticPr fontId="7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W38"/>
  <sheetViews>
    <sheetView zoomScale="40" zoomScaleNormal="40" workbookViewId="0">
      <selection activeCell="R14" sqref="R14"/>
    </sheetView>
  </sheetViews>
  <sheetFormatPr baseColWidth="10" defaultColWidth="9" defaultRowHeight="15"/>
  <cols>
    <col min="1" max="1" width="9" style="41"/>
    <col min="2" max="2" width="13.5" style="41" customWidth="1"/>
    <col min="3" max="3" width="33.1640625" style="41" customWidth="1"/>
    <col min="4" max="4" width="13.83203125" style="41" customWidth="1"/>
    <col min="5" max="5" width="10" style="41" customWidth="1"/>
    <col min="6" max="6" width="9" style="41" customWidth="1"/>
    <col min="7" max="7" width="9" style="41"/>
    <col min="8" max="8" width="11" style="41" customWidth="1"/>
    <col min="9" max="9" width="10.33203125" style="41" customWidth="1"/>
    <col min="10" max="10" width="10.5" style="41" customWidth="1"/>
    <col min="11" max="16" width="9" style="41"/>
    <col min="17" max="17" width="11.1640625" style="41" customWidth="1"/>
    <col min="18" max="18" width="13.33203125" style="41" customWidth="1"/>
    <col min="19" max="19" width="18.1640625" style="41" customWidth="1"/>
    <col min="20" max="20" width="12.6640625" style="41" customWidth="1"/>
    <col min="21" max="21" width="12.1640625" style="41" customWidth="1"/>
    <col min="22" max="22" width="12.5" style="41" customWidth="1"/>
    <col min="23" max="23" width="10.6640625" style="41" customWidth="1"/>
    <col min="24" max="16384" width="9" style="41"/>
  </cols>
  <sheetData>
    <row r="2" spans="2:10" ht="16">
      <c r="B2" s="3" t="s">
        <v>204</v>
      </c>
    </row>
    <row r="4" spans="2:10" ht="16">
      <c r="B4" s="44"/>
      <c r="C4" s="44"/>
      <c r="D4" s="44" t="s">
        <v>205</v>
      </c>
      <c r="E4" s="44" t="s">
        <v>206</v>
      </c>
      <c r="F4" s="44" t="s">
        <v>207</v>
      </c>
      <c r="G4" s="44" t="s">
        <v>208</v>
      </c>
      <c r="H4" s="44" t="s">
        <v>187</v>
      </c>
      <c r="I4" s="44" t="s">
        <v>210</v>
      </c>
      <c r="J4" s="44" t="s">
        <v>16</v>
      </c>
    </row>
    <row r="5" spans="2:10" ht="16">
      <c r="B5" s="237" t="s">
        <v>157</v>
      </c>
      <c r="C5" s="70" t="s">
        <v>184</v>
      </c>
      <c r="D5" s="70">
        <v>2.56</v>
      </c>
      <c r="E5" s="70">
        <v>2.4900000000000002</v>
      </c>
      <c r="F5" s="70">
        <v>7.0000000000000007E-2</v>
      </c>
      <c r="G5" s="70">
        <f>F5/E5</f>
        <v>2.8112449799196786E-2</v>
      </c>
      <c r="H5" s="70">
        <v>1</v>
      </c>
      <c r="I5" s="222">
        <v>1</v>
      </c>
      <c r="J5" s="222">
        <v>0</v>
      </c>
    </row>
    <row r="6" spans="2:10" ht="16">
      <c r="B6" s="237"/>
      <c r="C6" s="70" t="s">
        <v>107</v>
      </c>
      <c r="D6" s="70">
        <v>2.48</v>
      </c>
      <c r="E6" s="70">
        <v>2.4</v>
      </c>
      <c r="F6" s="70">
        <v>0.08</v>
      </c>
      <c r="G6" s="70">
        <f t="shared" ref="G6:G12" si="0">F6/E6</f>
        <v>3.3333333333333333E-2</v>
      </c>
      <c r="H6" s="70">
        <v>1</v>
      </c>
      <c r="I6" s="222"/>
      <c r="J6" s="222"/>
    </row>
    <row r="7" spans="2:10" ht="16">
      <c r="B7" s="237"/>
      <c r="C7" s="70" t="s">
        <v>108</v>
      </c>
      <c r="D7" s="70">
        <v>2.4700000000000002</v>
      </c>
      <c r="E7" s="70">
        <v>2.3600000000000003</v>
      </c>
      <c r="F7" s="70">
        <v>0.11</v>
      </c>
      <c r="G7" s="70">
        <f t="shared" si="0"/>
        <v>4.6610169491525417E-2</v>
      </c>
      <c r="H7" s="70">
        <v>1</v>
      </c>
      <c r="I7" s="222"/>
      <c r="J7" s="222"/>
    </row>
    <row r="8" spans="2:10" ht="16">
      <c r="B8" s="237"/>
      <c r="C8" s="70" t="s">
        <v>209</v>
      </c>
      <c r="D8" s="70">
        <v>2.15</v>
      </c>
      <c r="E8" s="70">
        <v>1.8699999999999999</v>
      </c>
      <c r="F8" s="70">
        <v>0.28000000000000003</v>
      </c>
      <c r="G8" s="70">
        <f t="shared" si="0"/>
        <v>0.14973262032085563</v>
      </c>
      <c r="H8" s="70">
        <v>1</v>
      </c>
      <c r="I8" s="222"/>
      <c r="J8" s="222"/>
    </row>
    <row r="9" spans="2:10" ht="16">
      <c r="B9" s="237"/>
      <c r="C9" s="70" t="s">
        <v>218</v>
      </c>
      <c r="D9" s="70">
        <v>4.1500000000000004</v>
      </c>
      <c r="E9" s="70">
        <v>3.5500000000000003</v>
      </c>
      <c r="F9" s="70">
        <v>0.6</v>
      </c>
      <c r="G9" s="70">
        <f t="shared" si="0"/>
        <v>0.16901408450704222</v>
      </c>
      <c r="H9" s="70">
        <v>6.0120724346076448</v>
      </c>
      <c r="I9" s="222">
        <v>3.9277798235452055</v>
      </c>
      <c r="J9" s="222">
        <f>STDEVA(H9:H12)</f>
        <v>1.3986021667834778</v>
      </c>
    </row>
    <row r="10" spans="2:10" ht="16">
      <c r="B10" s="237"/>
      <c r="C10" s="70" t="s">
        <v>191</v>
      </c>
      <c r="D10" s="70">
        <v>4.6399999999999997</v>
      </c>
      <c r="E10" s="70">
        <v>4.1999999999999993</v>
      </c>
      <c r="F10" s="70">
        <v>0.44</v>
      </c>
      <c r="G10" s="70">
        <f t="shared" si="0"/>
        <v>0.10476190476190478</v>
      </c>
      <c r="H10" s="70">
        <v>3.1428571428571432</v>
      </c>
      <c r="I10" s="222"/>
      <c r="J10" s="222"/>
    </row>
    <row r="11" spans="2:10" ht="16">
      <c r="B11" s="237"/>
      <c r="C11" s="70" t="s">
        <v>192</v>
      </c>
      <c r="D11" s="70">
        <v>2.09</v>
      </c>
      <c r="E11" s="70">
        <v>1.7999999999999998</v>
      </c>
      <c r="F11" s="70">
        <v>0.28999999999999998</v>
      </c>
      <c r="G11" s="70">
        <f t="shared" si="0"/>
        <v>0.16111111111111112</v>
      </c>
      <c r="H11" s="70">
        <v>3.4565656565656573</v>
      </c>
      <c r="I11" s="222"/>
      <c r="J11" s="222"/>
    </row>
    <row r="12" spans="2:10" ht="16">
      <c r="B12" s="237"/>
      <c r="C12" s="70" t="s">
        <v>219</v>
      </c>
      <c r="D12" s="70">
        <v>6.12</v>
      </c>
      <c r="E12" s="70">
        <v>4.18</v>
      </c>
      <c r="F12" s="70">
        <v>1.94</v>
      </c>
      <c r="G12" s="70">
        <f t="shared" si="0"/>
        <v>0.4641148325358852</v>
      </c>
      <c r="H12" s="70">
        <v>3.0996240601503757</v>
      </c>
      <c r="I12" s="222"/>
      <c r="J12" s="222"/>
    </row>
    <row r="15" spans="2:10" ht="16">
      <c r="B15" s="44"/>
      <c r="C15" s="44"/>
      <c r="D15" s="44" t="s">
        <v>205</v>
      </c>
      <c r="E15" s="44" t="s">
        <v>206</v>
      </c>
      <c r="F15" s="44" t="s">
        <v>207</v>
      </c>
      <c r="G15" s="44" t="s">
        <v>208</v>
      </c>
      <c r="H15" s="44" t="s">
        <v>187</v>
      </c>
      <c r="I15" s="44" t="s">
        <v>210</v>
      </c>
      <c r="J15" s="44" t="s">
        <v>16</v>
      </c>
    </row>
    <row r="16" spans="2:10" ht="16">
      <c r="B16" s="237" t="s">
        <v>186</v>
      </c>
      <c r="C16" s="70" t="s">
        <v>184</v>
      </c>
      <c r="D16" s="70">
        <v>1.98</v>
      </c>
      <c r="E16" s="70">
        <v>1.95</v>
      </c>
      <c r="F16" s="77">
        <v>0.03</v>
      </c>
      <c r="G16" s="70">
        <v>1.5384615384615384E-2</v>
      </c>
      <c r="H16" s="70">
        <v>1</v>
      </c>
      <c r="I16" s="222">
        <v>1</v>
      </c>
      <c r="J16" s="222">
        <v>0</v>
      </c>
    </row>
    <row r="17" spans="2:23" ht="16">
      <c r="B17" s="237"/>
      <c r="C17" s="70" t="s">
        <v>107</v>
      </c>
      <c r="D17" s="70">
        <v>1.43</v>
      </c>
      <c r="E17" s="70">
        <v>1.42</v>
      </c>
      <c r="F17" s="77">
        <v>0.01</v>
      </c>
      <c r="G17" s="70">
        <v>7.0422535211267607E-3</v>
      </c>
      <c r="H17" s="70">
        <v>1</v>
      </c>
      <c r="I17" s="222"/>
      <c r="J17" s="222"/>
    </row>
    <row r="18" spans="2:23" ht="16">
      <c r="B18" s="237"/>
      <c r="C18" s="70" t="s">
        <v>108</v>
      </c>
      <c r="D18" s="70">
        <v>1.95</v>
      </c>
      <c r="E18" s="70">
        <v>1.79</v>
      </c>
      <c r="F18" s="70">
        <v>0.16</v>
      </c>
      <c r="G18" s="70">
        <v>8.9385474860335198E-2</v>
      </c>
      <c r="H18" s="70">
        <v>1</v>
      </c>
      <c r="I18" s="222"/>
      <c r="J18" s="222"/>
    </row>
    <row r="19" spans="2:23" ht="16">
      <c r="B19" s="237"/>
      <c r="C19" s="70" t="s">
        <v>218</v>
      </c>
      <c r="D19" s="70">
        <v>2.09</v>
      </c>
      <c r="E19" s="70">
        <v>1.63</v>
      </c>
      <c r="F19" s="70">
        <v>0.46</v>
      </c>
      <c r="G19" s="70">
        <v>0.28220858895705525</v>
      </c>
      <c r="H19" s="78">
        <v>18.343558282208594</v>
      </c>
      <c r="I19" s="222">
        <v>3.9277798235452055</v>
      </c>
      <c r="J19" s="222">
        <f>STDEVA(H19:H21)</f>
        <v>8.7152643714484288</v>
      </c>
    </row>
    <row r="20" spans="2:23" ht="16">
      <c r="B20" s="237"/>
      <c r="C20" s="70" t="s">
        <v>191</v>
      </c>
      <c r="D20" s="70">
        <v>1.1599999999999999</v>
      </c>
      <c r="E20" s="70">
        <v>0.99999999999999989</v>
      </c>
      <c r="F20" s="70">
        <v>0.16</v>
      </c>
      <c r="G20" s="70">
        <v>0.16</v>
      </c>
      <c r="H20" s="78">
        <v>22.72</v>
      </c>
      <c r="I20" s="222"/>
      <c r="J20" s="222"/>
    </row>
    <row r="21" spans="2:23" ht="16">
      <c r="B21" s="237"/>
      <c r="C21" s="70" t="s">
        <v>192</v>
      </c>
      <c r="D21" s="70">
        <v>7.34</v>
      </c>
      <c r="E21" s="70">
        <v>4.8</v>
      </c>
      <c r="F21" s="70">
        <v>2.54</v>
      </c>
      <c r="G21" s="70">
        <v>0.52916666666666667</v>
      </c>
      <c r="H21" s="78">
        <v>5.9200520833333332</v>
      </c>
      <c r="I21" s="222"/>
      <c r="J21" s="222"/>
    </row>
    <row r="24" spans="2:23" ht="16">
      <c r="B24" s="3" t="s">
        <v>29</v>
      </c>
    </row>
    <row r="27" spans="2:23" ht="17" thickBot="1">
      <c r="B27" s="79" t="s">
        <v>185</v>
      </c>
      <c r="C27" s="58" t="s">
        <v>208</v>
      </c>
      <c r="D27" s="195" t="s">
        <v>111</v>
      </c>
      <c r="E27" s="195"/>
      <c r="F27" s="196" t="s">
        <v>112</v>
      </c>
      <c r="G27" s="196"/>
      <c r="H27" s="196"/>
      <c r="I27" s="196"/>
      <c r="J27" s="196"/>
      <c r="K27" s="196"/>
      <c r="L27" s="196"/>
      <c r="V27" s="179" t="s">
        <v>172</v>
      </c>
      <c r="W27" s="179"/>
    </row>
    <row r="28" spans="2:23" ht="34" thickTop="1" thickBot="1">
      <c r="C28" s="58"/>
      <c r="D28" s="60"/>
      <c r="K28" s="194" t="s">
        <v>117</v>
      </c>
      <c r="L28" s="194"/>
      <c r="O28" s="79" t="s">
        <v>211</v>
      </c>
      <c r="Q28" s="41" t="s">
        <v>20</v>
      </c>
      <c r="R28" s="41" t="s">
        <v>21</v>
      </c>
      <c r="S28" s="41" t="s">
        <v>22</v>
      </c>
      <c r="T28" s="41" t="s">
        <v>23</v>
      </c>
      <c r="U28" s="41" t="s">
        <v>24</v>
      </c>
      <c r="V28" s="41" t="s">
        <v>25</v>
      </c>
      <c r="W28" s="41" t="s">
        <v>26</v>
      </c>
    </row>
    <row r="29" spans="2:23" ht="33" thickTop="1">
      <c r="C29" s="61"/>
      <c r="D29" s="64" t="s">
        <v>113</v>
      </c>
      <c r="E29" s="65" t="s">
        <v>122</v>
      </c>
      <c r="F29" s="65" t="s">
        <v>121</v>
      </c>
      <c r="G29" s="65" t="s">
        <v>120</v>
      </c>
      <c r="H29" s="65" t="s">
        <v>114</v>
      </c>
      <c r="I29" s="65" t="s">
        <v>119</v>
      </c>
      <c r="J29" s="65" t="s">
        <v>118</v>
      </c>
      <c r="K29" s="65" t="s">
        <v>115</v>
      </c>
      <c r="L29" s="65" t="s">
        <v>116</v>
      </c>
      <c r="P29" s="179" t="s">
        <v>202</v>
      </c>
    </row>
    <row r="30" spans="2:23" ht="16">
      <c r="C30" s="60" t="s">
        <v>123</v>
      </c>
      <c r="D30" s="66"/>
      <c r="E30" s="67"/>
      <c r="F30" s="67"/>
      <c r="G30" s="67"/>
      <c r="H30" s="68"/>
      <c r="I30" s="67"/>
      <c r="J30" s="67"/>
      <c r="K30" s="67"/>
      <c r="L30" s="67"/>
      <c r="P30" s="179"/>
    </row>
    <row r="31" spans="2:23" ht="16">
      <c r="C31" s="60" t="s">
        <v>124</v>
      </c>
      <c r="D31" s="66"/>
      <c r="E31" s="67"/>
      <c r="F31" s="67"/>
      <c r="G31" s="67"/>
      <c r="H31" s="67"/>
      <c r="I31" s="67"/>
      <c r="J31" s="67"/>
      <c r="K31" s="67"/>
      <c r="L31" s="67"/>
      <c r="P31" s="179"/>
    </row>
    <row r="32" spans="2:23">
      <c r="P32" s="179"/>
    </row>
    <row r="33" spans="2:23">
      <c r="P33" s="179"/>
    </row>
    <row r="34" spans="2:23" ht="17" thickBot="1">
      <c r="B34" s="79" t="s">
        <v>186</v>
      </c>
      <c r="C34" s="58" t="s">
        <v>208</v>
      </c>
      <c r="D34" s="195" t="s">
        <v>111</v>
      </c>
      <c r="E34" s="195"/>
      <c r="F34" s="196" t="s">
        <v>112</v>
      </c>
      <c r="G34" s="196"/>
      <c r="H34" s="196"/>
      <c r="I34" s="196"/>
      <c r="J34" s="196"/>
      <c r="K34" s="196"/>
      <c r="L34" s="196"/>
      <c r="P34" s="179"/>
    </row>
    <row r="35" spans="2:23" ht="16" thickTop="1">
      <c r="C35" s="58"/>
      <c r="D35" s="60"/>
      <c r="K35" s="194" t="s">
        <v>117</v>
      </c>
      <c r="L35" s="194"/>
      <c r="P35" s="179"/>
    </row>
    <row r="36" spans="2:23" ht="32">
      <c r="C36" s="61"/>
      <c r="D36" s="64" t="s">
        <v>113</v>
      </c>
      <c r="E36" s="65" t="s">
        <v>122</v>
      </c>
      <c r="F36" s="65" t="s">
        <v>121</v>
      </c>
      <c r="G36" s="65" t="s">
        <v>120</v>
      </c>
      <c r="H36" s="65" t="s">
        <v>114</v>
      </c>
      <c r="I36" s="65" t="s">
        <v>119</v>
      </c>
      <c r="J36" s="65" t="s">
        <v>118</v>
      </c>
      <c r="K36" s="65" t="s">
        <v>115</v>
      </c>
      <c r="L36" s="65" t="s">
        <v>116</v>
      </c>
      <c r="Q36" s="179" t="s">
        <v>28</v>
      </c>
      <c r="R36" s="179"/>
      <c r="S36" s="179"/>
      <c r="T36" s="179"/>
      <c r="U36" s="179"/>
      <c r="V36" s="179"/>
      <c r="W36" s="179"/>
    </row>
    <row r="37" spans="2:23" ht="16">
      <c r="C37" s="60" t="s">
        <v>123</v>
      </c>
      <c r="D37" s="66"/>
      <c r="E37" s="67"/>
      <c r="F37" s="67"/>
      <c r="G37" s="67"/>
      <c r="H37" s="68"/>
      <c r="I37" s="67"/>
      <c r="J37" s="67"/>
      <c r="K37" s="67"/>
      <c r="L37" s="67"/>
    </row>
    <row r="38" spans="2:23" ht="16">
      <c r="C38" s="60" t="s">
        <v>124</v>
      </c>
      <c r="D38" s="66"/>
      <c r="E38" s="67"/>
      <c r="F38" s="67"/>
      <c r="G38" s="67"/>
      <c r="H38" s="67"/>
      <c r="I38" s="67"/>
      <c r="J38" s="67"/>
      <c r="K38" s="67"/>
      <c r="L38" s="67"/>
    </row>
  </sheetData>
  <mergeCells count="19">
    <mergeCell ref="V27:W27"/>
    <mergeCell ref="P29:P35"/>
    <mergeCell ref="Q36:W36"/>
    <mergeCell ref="D27:E27"/>
    <mergeCell ref="F27:L27"/>
    <mergeCell ref="K28:L28"/>
    <mergeCell ref="D34:E34"/>
    <mergeCell ref="F34:L34"/>
    <mergeCell ref="K35:L35"/>
    <mergeCell ref="B16:B21"/>
    <mergeCell ref="I16:I18"/>
    <mergeCell ref="J16:J18"/>
    <mergeCell ref="I19:I21"/>
    <mergeCell ref="J19:J21"/>
    <mergeCell ref="B5:B12"/>
    <mergeCell ref="I5:I8"/>
    <mergeCell ref="I9:I12"/>
    <mergeCell ref="J5:J8"/>
    <mergeCell ref="J9:J12"/>
  </mergeCells>
  <phoneticPr fontId="7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5FCA-2922-A74C-96FC-73F5883B443D}">
  <dimension ref="A1:R42"/>
  <sheetViews>
    <sheetView tabSelected="1" workbookViewId="0">
      <selection activeCell="Q26" sqref="Q26"/>
    </sheetView>
  </sheetViews>
  <sheetFormatPr baseColWidth="10" defaultRowHeight="15"/>
  <sheetData>
    <row r="1" spans="1:18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</row>
    <row r="2" spans="1:18" ht="16">
      <c r="A2" s="174"/>
      <c r="B2" s="3" t="s">
        <v>30</v>
      </c>
      <c r="C2" s="174"/>
      <c r="D2" s="174"/>
      <c r="E2" s="174"/>
      <c r="F2" s="174"/>
      <c r="G2" s="174"/>
      <c r="H2" s="174"/>
      <c r="I2" s="3" t="s">
        <v>29</v>
      </c>
      <c r="J2" s="174"/>
      <c r="K2" s="174"/>
      <c r="L2" s="174"/>
      <c r="M2" s="174"/>
      <c r="N2" s="174"/>
      <c r="O2" s="174"/>
      <c r="P2" s="174"/>
      <c r="Q2" s="174"/>
      <c r="R2" s="174"/>
    </row>
    <row r="3" spans="1:18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ht="16">
      <c r="A4" s="174"/>
      <c r="B4" s="44" t="s">
        <v>274</v>
      </c>
      <c r="C4" s="44">
        <v>20190617</v>
      </c>
      <c r="D4" s="44">
        <v>20190624</v>
      </c>
      <c r="E4" s="44">
        <v>20190627</v>
      </c>
      <c r="F4" s="44" t="s">
        <v>31</v>
      </c>
      <c r="G4" s="44" t="s">
        <v>32</v>
      </c>
      <c r="H4" s="174"/>
      <c r="I4" s="174"/>
      <c r="J4" s="174"/>
      <c r="K4" s="174"/>
      <c r="L4" s="174"/>
      <c r="M4" s="174"/>
      <c r="N4" s="174"/>
      <c r="O4" s="179" t="s">
        <v>27</v>
      </c>
      <c r="P4" s="179"/>
      <c r="Q4" s="174"/>
      <c r="R4" s="174"/>
    </row>
    <row r="5" spans="1:18" ht="48">
      <c r="A5" s="174"/>
      <c r="B5" s="176">
        <v>0</v>
      </c>
      <c r="C5" s="175">
        <v>1</v>
      </c>
      <c r="D5" s="175">
        <v>1</v>
      </c>
      <c r="E5" s="175">
        <v>1</v>
      </c>
      <c r="F5" s="175">
        <f>AVERAGE(C5:E5)</f>
        <v>1</v>
      </c>
      <c r="G5" s="175">
        <f>STDEV(C5:E5)</f>
        <v>0</v>
      </c>
      <c r="H5" s="174"/>
      <c r="I5" s="174"/>
      <c r="J5" s="174" t="s">
        <v>20</v>
      </c>
      <c r="K5" s="174" t="s">
        <v>21</v>
      </c>
      <c r="L5" s="174" t="s">
        <v>22</v>
      </c>
      <c r="M5" s="174" t="s">
        <v>23</v>
      </c>
      <c r="N5" s="174" t="s">
        <v>24</v>
      </c>
      <c r="O5" s="174" t="s">
        <v>25</v>
      </c>
      <c r="P5" s="174" t="s">
        <v>26</v>
      </c>
      <c r="Q5" s="174"/>
      <c r="R5" s="174"/>
    </row>
    <row r="6" spans="1:18">
      <c r="A6" s="174"/>
      <c r="B6" s="176">
        <v>6</v>
      </c>
      <c r="C6" s="175">
        <v>2.2502820102553769</v>
      </c>
      <c r="D6" s="175">
        <v>3.5493684835363206</v>
      </c>
      <c r="E6" s="175">
        <v>1.73314739091596</v>
      </c>
      <c r="F6" s="175">
        <f t="shared" ref="F6:F10" si="0">AVERAGE(C6:E6)</f>
        <v>2.5109326282358855</v>
      </c>
      <c r="G6" s="175">
        <f t="shared" ref="G6:G10" si="1">STDEV(C6:E6)</f>
        <v>0.9357450629364773</v>
      </c>
      <c r="H6" s="174"/>
      <c r="I6" s="179" t="s">
        <v>19</v>
      </c>
      <c r="J6" s="174"/>
      <c r="K6" s="174"/>
      <c r="L6" s="174"/>
      <c r="M6" s="174"/>
      <c r="N6" s="174"/>
      <c r="O6" s="174"/>
      <c r="P6" s="174"/>
      <c r="Q6" s="174"/>
      <c r="R6" s="174"/>
    </row>
    <row r="7" spans="1:18">
      <c r="A7" s="174"/>
      <c r="B7" s="176">
        <v>12</v>
      </c>
      <c r="C7" s="175">
        <v>2.584472880356651</v>
      </c>
      <c r="D7" s="175">
        <v>5.9914922851384453</v>
      </c>
      <c r="E7" s="175">
        <v>1.748343875964641</v>
      </c>
      <c r="F7" s="175">
        <f t="shared" si="0"/>
        <v>3.4414363471532461</v>
      </c>
      <c r="G7" s="175">
        <f t="shared" si="1"/>
        <v>2.2476358453131526</v>
      </c>
      <c r="H7" s="174"/>
      <c r="I7" s="179"/>
      <c r="J7" s="174"/>
      <c r="K7" s="174"/>
      <c r="L7" s="174"/>
      <c r="M7" s="174"/>
      <c r="N7" s="174"/>
      <c r="O7" s="174"/>
      <c r="P7" s="174"/>
      <c r="Q7" s="174"/>
      <c r="R7" s="174"/>
    </row>
    <row r="8" spans="1:18">
      <c r="A8" s="174"/>
      <c r="B8" s="176">
        <v>24</v>
      </c>
      <c r="C8" s="175">
        <v>2.26175374562896</v>
      </c>
      <c r="D8" s="175">
        <v>3.0175373082638828</v>
      </c>
      <c r="E8" s="175">
        <v>1.6566582477441101</v>
      </c>
      <c r="F8" s="175">
        <f t="shared" si="0"/>
        <v>2.311983100545651</v>
      </c>
      <c r="G8" s="175">
        <f t="shared" si="1"/>
        <v>0.68182856746531573</v>
      </c>
      <c r="H8" s="174"/>
      <c r="I8" s="179"/>
      <c r="J8" s="174"/>
      <c r="K8" s="174"/>
      <c r="L8" s="174"/>
      <c r="M8" s="174"/>
      <c r="N8" s="174"/>
      <c r="O8" s="174"/>
      <c r="P8" s="174"/>
      <c r="Q8" s="174"/>
      <c r="R8" s="174"/>
    </row>
    <row r="9" spans="1:18">
      <c r="A9" s="174"/>
      <c r="B9" s="176">
        <v>48</v>
      </c>
      <c r="C9" s="175">
        <v>0.93199478817364023</v>
      </c>
      <c r="D9" s="175">
        <v>1.5923537480389447</v>
      </c>
      <c r="E9" s="175">
        <v>1.0954812501814639</v>
      </c>
      <c r="F9" s="175">
        <f t="shared" si="0"/>
        <v>1.2066099287980163</v>
      </c>
      <c r="G9" s="175">
        <f t="shared" si="1"/>
        <v>0.3439195783564708</v>
      </c>
      <c r="H9" s="174"/>
      <c r="I9" s="179"/>
      <c r="J9" s="174"/>
      <c r="K9" s="174"/>
      <c r="L9" s="174"/>
      <c r="M9" s="174"/>
      <c r="N9" s="174"/>
      <c r="O9" s="174"/>
      <c r="P9" s="174"/>
      <c r="Q9" s="174"/>
      <c r="R9" s="174"/>
    </row>
    <row r="10" spans="1:18">
      <c r="A10" s="174"/>
      <c r="B10" s="176">
        <v>72</v>
      </c>
      <c r="C10" s="175">
        <v>0.17631165919349528</v>
      </c>
      <c r="D10" s="175">
        <v>0.60070390653580119</v>
      </c>
      <c r="E10" s="175">
        <v>0.74403235385431665</v>
      </c>
      <c r="F10" s="175">
        <f t="shared" si="0"/>
        <v>0.50701597319453773</v>
      </c>
      <c r="G10" s="175">
        <f t="shared" si="1"/>
        <v>0.29522833269667587</v>
      </c>
      <c r="H10" s="174"/>
      <c r="I10" s="179"/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18">
      <c r="A11" s="174"/>
      <c r="B11" s="174"/>
      <c r="C11" s="174"/>
      <c r="D11" s="174"/>
      <c r="E11" s="174"/>
      <c r="F11" s="174"/>
      <c r="G11" s="174"/>
      <c r="H11" s="174"/>
      <c r="I11" s="179"/>
      <c r="J11" s="174"/>
      <c r="K11" s="174"/>
      <c r="L11" s="174"/>
      <c r="M11" s="174"/>
      <c r="N11" s="174"/>
      <c r="O11" s="174"/>
      <c r="P11" s="174"/>
      <c r="Q11" s="174"/>
      <c r="R11" s="174"/>
    </row>
    <row r="12" spans="1:18">
      <c r="A12" s="174"/>
      <c r="B12" s="174"/>
      <c r="C12" s="174"/>
      <c r="D12" s="174"/>
      <c r="E12" s="174"/>
      <c r="F12" s="174"/>
      <c r="G12" s="174"/>
      <c r="H12" s="174"/>
      <c r="I12" s="179"/>
      <c r="J12" s="174"/>
      <c r="K12" s="174"/>
      <c r="L12" s="174"/>
      <c r="M12" s="174"/>
      <c r="N12" s="174"/>
      <c r="O12" s="174"/>
      <c r="P12" s="174"/>
      <c r="Q12" s="174"/>
      <c r="R12" s="174"/>
    </row>
    <row r="13" spans="1:18">
      <c r="A13" s="174"/>
      <c r="B13" s="7">
        <v>20190617</v>
      </c>
      <c r="C13" s="174"/>
      <c r="D13" s="174"/>
      <c r="E13" s="174"/>
      <c r="F13" s="174"/>
      <c r="G13" s="174"/>
      <c r="H13" s="174"/>
      <c r="I13" s="179"/>
      <c r="J13" s="174"/>
      <c r="K13" s="174"/>
      <c r="L13" s="174"/>
      <c r="M13" s="174"/>
      <c r="N13" s="174"/>
      <c r="O13" s="174"/>
      <c r="P13" s="174"/>
      <c r="Q13" s="174"/>
      <c r="R13" s="174"/>
    </row>
    <row r="14" spans="1:18" ht="16">
      <c r="A14" s="174"/>
      <c r="B14" s="174" t="s">
        <v>275</v>
      </c>
      <c r="C14" s="174"/>
      <c r="D14" s="174"/>
      <c r="E14" s="174"/>
      <c r="F14" s="174"/>
      <c r="G14" s="174"/>
      <c r="H14" s="174"/>
      <c r="I14" s="179"/>
      <c r="J14" s="174"/>
      <c r="K14" s="174"/>
      <c r="L14" s="174"/>
      <c r="M14" s="174"/>
      <c r="N14" s="174"/>
      <c r="O14" s="174"/>
      <c r="P14" s="174"/>
      <c r="Q14" s="174"/>
      <c r="R14" s="174"/>
    </row>
    <row r="15" spans="1:18" ht="16">
      <c r="A15" s="174"/>
      <c r="B15" s="174" t="s">
        <v>35</v>
      </c>
      <c r="C15" s="174"/>
      <c r="D15" s="174"/>
      <c r="E15" s="174"/>
      <c r="F15" s="174"/>
      <c r="G15" s="174"/>
      <c r="H15" s="174"/>
      <c r="I15" s="179"/>
      <c r="J15" s="174"/>
      <c r="K15" s="174"/>
      <c r="L15" s="174"/>
      <c r="M15" s="174"/>
      <c r="N15" s="174"/>
      <c r="O15" s="174"/>
      <c r="P15" s="174"/>
      <c r="Q15" s="174"/>
      <c r="R15" s="174"/>
    </row>
    <row r="16" spans="1:18">
      <c r="A16" s="174"/>
      <c r="B16" s="174"/>
      <c r="C16" s="174"/>
      <c r="D16" s="174"/>
      <c r="E16" s="174"/>
      <c r="F16" s="174"/>
      <c r="G16" s="174"/>
      <c r="H16" s="174"/>
      <c r="I16" s="179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>
      <c r="A17" s="174"/>
      <c r="B17" s="174"/>
      <c r="C17" s="174"/>
      <c r="D17" s="174"/>
      <c r="E17" s="174"/>
      <c r="F17" s="174"/>
      <c r="G17" s="174"/>
      <c r="H17" s="174"/>
      <c r="I17" s="179"/>
      <c r="J17" s="174"/>
      <c r="K17" s="174"/>
      <c r="L17" s="174"/>
      <c r="M17" s="174"/>
      <c r="N17" s="174"/>
      <c r="O17" s="174"/>
      <c r="P17" s="174"/>
      <c r="Q17" s="174"/>
      <c r="R17" s="174"/>
    </row>
    <row r="18" spans="1:18">
      <c r="A18" s="174"/>
      <c r="B18" s="7">
        <v>20190624</v>
      </c>
      <c r="C18" s="174"/>
      <c r="D18" s="174"/>
      <c r="E18" s="174"/>
      <c r="F18" s="174"/>
      <c r="G18" s="174"/>
      <c r="H18" s="174"/>
      <c r="I18" s="179"/>
      <c r="J18" s="174"/>
      <c r="K18" s="174"/>
      <c r="L18" s="174"/>
      <c r="M18" s="174"/>
      <c r="N18" s="174"/>
      <c r="O18" s="174"/>
      <c r="P18" s="174"/>
      <c r="Q18" s="174"/>
      <c r="R18" s="174"/>
    </row>
    <row r="19" spans="1:18" ht="16">
      <c r="A19" s="174"/>
      <c r="B19" s="174" t="s">
        <v>275</v>
      </c>
      <c r="C19" s="174"/>
      <c r="D19" s="174"/>
      <c r="E19" s="174"/>
      <c r="F19" s="174"/>
      <c r="G19" s="174"/>
      <c r="H19" s="174"/>
      <c r="I19" s="179"/>
      <c r="J19" s="174"/>
      <c r="K19" s="174"/>
      <c r="L19" s="174"/>
      <c r="M19" s="174"/>
      <c r="N19" s="174"/>
      <c r="O19" s="174"/>
      <c r="P19" s="174"/>
      <c r="Q19" s="174"/>
      <c r="R19" s="174"/>
    </row>
    <row r="20" spans="1:18" ht="16">
      <c r="A20" s="174"/>
      <c r="B20" s="174" t="s">
        <v>35</v>
      </c>
      <c r="C20" s="174"/>
      <c r="D20" s="174"/>
      <c r="E20" s="174"/>
      <c r="F20" s="174"/>
      <c r="G20" s="174"/>
      <c r="H20" s="174"/>
      <c r="I20" s="179"/>
      <c r="J20" s="174"/>
      <c r="K20" s="174"/>
      <c r="L20" s="174"/>
      <c r="M20" s="174"/>
      <c r="N20" s="174"/>
      <c r="O20" s="174"/>
      <c r="P20" s="174"/>
      <c r="Q20" s="174"/>
      <c r="R20" s="174"/>
    </row>
    <row r="21" spans="1:18">
      <c r="A21" s="174"/>
      <c r="B21" s="174"/>
      <c r="C21" s="174"/>
      <c r="D21" s="174"/>
      <c r="E21" s="174"/>
      <c r="F21" s="174"/>
      <c r="G21" s="174"/>
      <c r="H21" s="174"/>
      <c r="I21" s="179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>
      <c r="A22" s="174"/>
      <c r="B22" s="174"/>
      <c r="C22" s="174"/>
      <c r="D22" s="174"/>
      <c r="E22" s="174"/>
      <c r="F22" s="174"/>
      <c r="G22" s="174"/>
      <c r="H22" s="174"/>
      <c r="I22" s="179"/>
      <c r="J22" s="174"/>
      <c r="K22" s="174"/>
      <c r="L22" s="174"/>
      <c r="M22" s="174"/>
      <c r="N22" s="174"/>
      <c r="O22" s="174"/>
      <c r="P22" s="174"/>
      <c r="Q22" s="174"/>
      <c r="R22" s="174"/>
    </row>
    <row r="23" spans="1:18">
      <c r="A23" s="174"/>
      <c r="B23" s="7">
        <v>20190627</v>
      </c>
      <c r="C23" s="174"/>
      <c r="D23" s="174"/>
      <c r="E23" s="174"/>
      <c r="F23" s="174"/>
      <c r="G23" s="174"/>
      <c r="H23" s="174"/>
      <c r="I23" s="179"/>
      <c r="J23" s="174"/>
      <c r="K23" s="174"/>
      <c r="L23" s="174"/>
      <c r="M23" s="174"/>
      <c r="N23" s="174"/>
      <c r="O23" s="174"/>
      <c r="P23" s="174"/>
      <c r="Q23" s="174"/>
      <c r="R23" s="174"/>
    </row>
    <row r="24" spans="1:18" ht="16">
      <c r="A24" s="174"/>
      <c r="B24" s="174" t="s">
        <v>275</v>
      </c>
      <c r="C24" s="174"/>
      <c r="D24" s="174"/>
      <c r="E24" s="174"/>
      <c r="F24" s="174"/>
      <c r="G24" s="174"/>
      <c r="H24" s="174"/>
      <c r="I24" s="179"/>
      <c r="J24" s="174"/>
      <c r="K24" s="174"/>
      <c r="L24" s="174"/>
      <c r="M24" s="174"/>
      <c r="N24" s="174"/>
      <c r="O24" s="174"/>
      <c r="P24" s="174"/>
      <c r="Q24" s="174"/>
      <c r="R24" s="174"/>
    </row>
    <row r="25" spans="1:18" ht="16">
      <c r="A25" s="174"/>
      <c r="B25" s="174" t="s">
        <v>35</v>
      </c>
      <c r="C25" s="174"/>
      <c r="D25" s="174"/>
      <c r="E25" s="174"/>
      <c r="F25" s="174"/>
      <c r="G25" s="174"/>
      <c r="H25" s="174"/>
      <c r="I25" s="179"/>
      <c r="J25" s="174"/>
      <c r="K25" s="174"/>
      <c r="L25" s="174"/>
      <c r="M25" s="174"/>
      <c r="N25" s="174"/>
      <c r="O25" s="174"/>
      <c r="P25" s="174"/>
      <c r="Q25" s="174"/>
      <c r="R25" s="174"/>
    </row>
    <row r="26" spans="1:18">
      <c r="A26" s="174"/>
      <c r="B26" s="174"/>
      <c r="C26" s="174"/>
      <c r="D26" s="174"/>
      <c r="E26" s="174"/>
      <c r="F26" s="174"/>
      <c r="G26" s="174"/>
      <c r="H26" s="174"/>
      <c r="I26" s="179"/>
      <c r="J26" s="174"/>
      <c r="K26" s="174"/>
      <c r="L26" s="174"/>
      <c r="M26" s="174"/>
      <c r="N26" s="174"/>
      <c r="O26" s="174"/>
      <c r="P26" s="174"/>
      <c r="Q26" s="174"/>
      <c r="R26" s="174"/>
    </row>
    <row r="27" spans="1:18">
      <c r="A27" s="174"/>
      <c r="B27" s="174"/>
      <c r="C27" s="174"/>
      <c r="D27" s="174"/>
      <c r="E27" s="174"/>
      <c r="F27" s="174"/>
      <c r="G27" s="174"/>
      <c r="H27" s="174"/>
      <c r="I27" s="179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>
      <c r="A28" s="174"/>
      <c r="B28" s="174"/>
      <c r="C28" s="174"/>
      <c r="D28" s="174"/>
      <c r="E28" s="174"/>
      <c r="F28" s="174"/>
      <c r="G28" s="174"/>
      <c r="H28" s="174"/>
      <c r="I28" s="179"/>
      <c r="J28" s="174"/>
      <c r="K28" s="174"/>
      <c r="L28" s="174"/>
      <c r="M28" s="174"/>
      <c r="N28" s="174"/>
      <c r="O28" s="174"/>
      <c r="P28" s="174"/>
      <c r="Q28" s="174"/>
      <c r="R28" s="174"/>
    </row>
    <row r="29" spans="1:18">
      <c r="A29" s="174"/>
      <c r="B29" s="174"/>
      <c r="C29" s="174"/>
      <c r="D29" s="174"/>
      <c r="E29" s="174"/>
      <c r="F29" s="174"/>
      <c r="G29" s="174"/>
      <c r="H29" s="174"/>
      <c r="I29" s="179"/>
      <c r="J29" s="174"/>
      <c r="K29" s="174"/>
      <c r="L29" s="174"/>
      <c r="M29" s="174"/>
      <c r="N29" s="174"/>
      <c r="O29" s="174"/>
      <c r="P29" s="174"/>
      <c r="Q29" s="174"/>
      <c r="R29" s="174"/>
    </row>
    <row r="30" spans="1:18">
      <c r="A30" s="174"/>
      <c r="B30" s="174"/>
      <c r="C30" s="174"/>
      <c r="D30" s="174"/>
      <c r="E30" s="174"/>
      <c r="F30" s="174"/>
      <c r="G30" s="174"/>
      <c r="H30" s="174"/>
      <c r="I30" s="179"/>
      <c r="J30" s="174"/>
      <c r="K30" s="174"/>
      <c r="L30" s="174"/>
      <c r="M30" s="174"/>
      <c r="N30" s="174"/>
      <c r="O30" s="174"/>
      <c r="P30" s="174"/>
      <c r="Q30" s="174"/>
      <c r="R30" s="174"/>
    </row>
    <row r="31" spans="1:18">
      <c r="A31" s="174"/>
      <c r="B31" s="174"/>
      <c r="C31" s="174"/>
      <c r="D31" s="174"/>
      <c r="E31" s="174"/>
      <c r="F31" s="174"/>
      <c r="G31" s="174"/>
      <c r="H31" s="174"/>
      <c r="I31" s="179"/>
      <c r="J31" s="174"/>
      <c r="K31" s="174"/>
      <c r="L31" s="174"/>
      <c r="M31" s="174"/>
      <c r="N31" s="174"/>
      <c r="O31" s="174"/>
      <c r="P31" s="174"/>
      <c r="Q31" s="174"/>
      <c r="R31" s="174"/>
    </row>
    <row r="32" spans="1:18">
      <c r="A32" s="174"/>
      <c r="B32" s="174"/>
      <c r="C32" s="174"/>
      <c r="D32" s="174"/>
      <c r="E32" s="174"/>
      <c r="F32" s="174"/>
      <c r="G32" s="174"/>
      <c r="H32" s="174"/>
      <c r="I32" s="179"/>
      <c r="J32" s="174"/>
      <c r="K32" s="174"/>
      <c r="L32" s="174"/>
      <c r="M32" s="174"/>
      <c r="N32" s="174"/>
      <c r="O32" s="174"/>
      <c r="P32" s="174"/>
      <c r="Q32" s="174"/>
      <c r="R32" s="174"/>
    </row>
    <row r="33" spans="1:18">
      <c r="A33" s="174"/>
      <c r="B33" s="174"/>
      <c r="C33" s="174"/>
      <c r="D33" s="174"/>
      <c r="E33" s="174"/>
      <c r="F33" s="174"/>
      <c r="G33" s="174"/>
      <c r="H33" s="174"/>
      <c r="I33" s="179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1:18">
      <c r="A34" s="174"/>
      <c r="B34" s="174"/>
      <c r="C34" s="174"/>
      <c r="D34" s="174"/>
      <c r="E34" s="174"/>
      <c r="F34" s="174"/>
      <c r="G34" s="174"/>
      <c r="H34" s="174"/>
      <c r="I34" s="179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>
      <c r="A35" s="174"/>
      <c r="B35" s="174"/>
      <c r="C35" s="174"/>
      <c r="D35" s="174"/>
      <c r="E35" s="174"/>
      <c r="F35" s="174"/>
      <c r="G35" s="174"/>
      <c r="H35" s="174"/>
      <c r="I35" s="179"/>
      <c r="J35" s="174"/>
      <c r="K35" s="174"/>
      <c r="L35" s="174"/>
      <c r="M35" s="174"/>
      <c r="N35" s="174"/>
      <c r="O35" s="174"/>
      <c r="P35" s="174"/>
      <c r="Q35" s="174"/>
      <c r="R35" s="174"/>
    </row>
    <row r="36" spans="1:18">
      <c r="A36" s="174"/>
      <c r="B36" s="174"/>
      <c r="C36" s="174"/>
      <c r="D36" s="174"/>
      <c r="E36" s="174"/>
      <c r="F36" s="174"/>
      <c r="G36" s="174"/>
      <c r="H36" s="174"/>
      <c r="I36" s="179"/>
      <c r="J36" s="174"/>
      <c r="K36" s="174"/>
      <c r="L36" s="174"/>
      <c r="M36" s="174"/>
      <c r="N36" s="174"/>
      <c r="O36" s="174"/>
      <c r="P36" s="174"/>
      <c r="Q36" s="174"/>
      <c r="R36" s="174"/>
    </row>
    <row r="37" spans="1:18">
      <c r="A37" s="174"/>
      <c r="B37" s="174"/>
      <c r="C37" s="174"/>
      <c r="D37" s="174"/>
      <c r="E37" s="174"/>
      <c r="F37" s="174"/>
      <c r="G37" s="174"/>
      <c r="H37" s="174"/>
      <c r="I37" s="174"/>
      <c r="J37" s="179" t="s">
        <v>28</v>
      </c>
      <c r="K37" s="179"/>
      <c r="L37" s="179"/>
      <c r="M37" s="179"/>
      <c r="N37" s="179"/>
      <c r="O37" s="179"/>
      <c r="P37" s="179"/>
      <c r="Q37" s="174"/>
      <c r="R37" s="174"/>
    </row>
    <row r="38" spans="1:18">
      <c r="A38" s="17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</row>
    <row r="39" spans="1:18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</row>
    <row r="41" spans="1:18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</row>
    <row r="42" spans="1:18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</row>
  </sheetData>
  <mergeCells count="3">
    <mergeCell ref="O4:P4"/>
    <mergeCell ref="I6:I36"/>
    <mergeCell ref="J37:P37"/>
  </mergeCells>
  <phoneticPr fontId="2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36"/>
  <sheetViews>
    <sheetView zoomScale="70" zoomScaleNormal="70" workbookViewId="0">
      <selection activeCell="G14" sqref="G14"/>
    </sheetView>
  </sheetViews>
  <sheetFormatPr baseColWidth="10" defaultColWidth="9" defaultRowHeight="15"/>
  <cols>
    <col min="1" max="1" width="9" style="2"/>
    <col min="2" max="2" width="10.83203125" style="2" bestFit="1" customWidth="1"/>
    <col min="3" max="7" width="12.6640625" style="2" bestFit="1" customWidth="1"/>
    <col min="8" max="10" width="9" style="2"/>
    <col min="11" max="11" width="10.1640625" style="2" customWidth="1"/>
    <col min="12" max="12" width="13.6640625" style="2" customWidth="1"/>
    <col min="13" max="13" width="7.83203125" style="2" customWidth="1"/>
    <col min="14" max="16384" width="9" style="2"/>
  </cols>
  <sheetData>
    <row r="2" spans="2:16" ht="16">
      <c r="B2" s="3" t="s">
        <v>30</v>
      </c>
      <c r="I2" s="3" t="s">
        <v>29</v>
      </c>
    </row>
    <row r="4" spans="2:16" ht="16">
      <c r="B4" s="87" t="s">
        <v>13</v>
      </c>
      <c r="C4" s="87">
        <v>20190913</v>
      </c>
      <c r="D4" s="87">
        <v>20191011</v>
      </c>
      <c r="E4" s="87">
        <v>20191031</v>
      </c>
      <c r="F4" s="87" t="s">
        <v>31</v>
      </c>
      <c r="G4" s="87" t="s">
        <v>32</v>
      </c>
      <c r="H4" s="73"/>
      <c r="I4" s="73"/>
      <c r="J4" s="73"/>
      <c r="K4" s="73"/>
      <c r="L4" s="73"/>
      <c r="M4" s="73"/>
      <c r="N4" s="73"/>
      <c r="O4" s="177" t="s">
        <v>27</v>
      </c>
      <c r="P4" s="177"/>
    </row>
    <row r="5" spans="2:16" ht="37.5" customHeight="1">
      <c r="B5" s="42">
        <v>0</v>
      </c>
      <c r="C5" s="78">
        <v>1</v>
      </c>
      <c r="D5" s="78">
        <v>1</v>
      </c>
      <c r="E5" s="78">
        <v>1</v>
      </c>
      <c r="F5" s="78">
        <f>AVERAGE(C5:E5)</f>
        <v>1</v>
      </c>
      <c r="G5" s="78">
        <f>STDEVA(C5:E5)</f>
        <v>0</v>
      </c>
      <c r="H5" s="73"/>
      <c r="I5" s="73"/>
      <c r="J5" s="73" t="s">
        <v>20</v>
      </c>
      <c r="K5" s="73" t="s">
        <v>21</v>
      </c>
      <c r="L5" s="73" t="s">
        <v>22</v>
      </c>
      <c r="M5" s="73" t="s">
        <v>23</v>
      </c>
      <c r="N5" s="73" t="s">
        <v>24</v>
      </c>
      <c r="O5" s="73" t="s">
        <v>25</v>
      </c>
      <c r="P5" s="73" t="s">
        <v>26</v>
      </c>
    </row>
    <row r="6" spans="2:16">
      <c r="B6" s="42">
        <v>6</v>
      </c>
      <c r="C6" s="78">
        <v>1.3240177836995237</v>
      </c>
      <c r="D6" s="78">
        <v>2.4412121353596263</v>
      </c>
      <c r="E6" s="78">
        <v>1.0615462949124537</v>
      </c>
      <c r="F6" s="78">
        <f t="shared" ref="F6:F10" si="0">AVERAGE(C6:E6)</f>
        <v>1.6089254046572012</v>
      </c>
      <c r="G6" s="78">
        <f>STDEVA(C6:E6)</f>
        <v>0.73263136855039446</v>
      </c>
      <c r="H6" s="73"/>
      <c r="I6" s="177" t="s">
        <v>33</v>
      </c>
      <c r="J6" s="73"/>
      <c r="K6" s="73"/>
      <c r="L6" s="73"/>
      <c r="M6" s="73"/>
      <c r="N6" s="73"/>
      <c r="O6" s="73"/>
      <c r="P6" s="73"/>
    </row>
    <row r="7" spans="2:16">
      <c r="B7" s="42">
        <v>12</v>
      </c>
      <c r="C7" s="78">
        <v>2.0507994647059187</v>
      </c>
      <c r="D7" s="78">
        <v>3.5222167105845115</v>
      </c>
      <c r="E7" s="78">
        <v>1.9783190297512954</v>
      </c>
      <c r="F7" s="78">
        <f t="shared" si="0"/>
        <v>2.5171117350139087</v>
      </c>
      <c r="G7" s="78">
        <f t="shared" ref="G7:G10" si="1">STDEVA(C7:E7)</f>
        <v>0.87120052932742631</v>
      </c>
      <c r="H7" s="73"/>
      <c r="I7" s="177"/>
      <c r="J7" s="73"/>
      <c r="K7" s="73"/>
      <c r="L7" s="73"/>
      <c r="M7" s="73"/>
      <c r="N7" s="73"/>
      <c r="O7" s="73"/>
      <c r="P7" s="73"/>
    </row>
    <row r="8" spans="2:16">
      <c r="B8" s="42">
        <v>24</v>
      </c>
      <c r="C8" s="78">
        <v>1.8023450227684723</v>
      </c>
      <c r="D8" s="78">
        <v>0.92919453921182438</v>
      </c>
      <c r="E8" s="78">
        <v>0.71777151731013811</v>
      </c>
      <c r="F8" s="78">
        <f t="shared" si="0"/>
        <v>1.1497703597634783</v>
      </c>
      <c r="G8" s="78">
        <f t="shared" si="1"/>
        <v>0.57494799038223587</v>
      </c>
      <c r="H8" s="73"/>
      <c r="I8" s="177"/>
      <c r="J8" s="73"/>
      <c r="K8" s="73"/>
      <c r="L8" s="73"/>
      <c r="M8" s="73"/>
      <c r="N8" s="73"/>
      <c r="O8" s="73"/>
      <c r="P8" s="73"/>
    </row>
    <row r="9" spans="2:16">
      <c r="B9" s="42">
        <v>48</v>
      </c>
      <c r="C9" s="78">
        <v>1.1496493003838246</v>
      </c>
      <c r="D9" s="78">
        <v>0.54463929664625443</v>
      </c>
      <c r="E9" s="78">
        <v>0.89967061048761365</v>
      </c>
      <c r="F9" s="78">
        <f t="shared" si="0"/>
        <v>0.86465306917256424</v>
      </c>
      <c r="G9" s="78">
        <f t="shared" si="1"/>
        <v>0.30402129416448309</v>
      </c>
      <c r="H9" s="73"/>
      <c r="I9" s="177"/>
      <c r="J9" s="73"/>
      <c r="K9" s="73"/>
      <c r="L9" s="73"/>
      <c r="M9" s="73"/>
      <c r="N9" s="73"/>
      <c r="O9" s="73"/>
      <c r="P9" s="73"/>
    </row>
    <row r="10" spans="2:16">
      <c r="B10" s="42">
        <v>72</v>
      </c>
      <c r="C10" s="78">
        <v>0.51398553677205883</v>
      </c>
      <c r="D10" s="78">
        <v>0.35969517095240133</v>
      </c>
      <c r="E10" s="78">
        <v>0.20158633497682651</v>
      </c>
      <c r="F10" s="78">
        <f t="shared" si="0"/>
        <v>0.35842234756709557</v>
      </c>
      <c r="G10" s="78">
        <f t="shared" si="1"/>
        <v>0.15620349029423841</v>
      </c>
      <c r="H10" s="73"/>
      <c r="I10" s="177"/>
      <c r="J10" s="73"/>
      <c r="K10" s="73"/>
      <c r="L10" s="73"/>
      <c r="M10" s="73"/>
      <c r="N10" s="73"/>
      <c r="O10" s="73"/>
      <c r="P10" s="73"/>
    </row>
    <row r="11" spans="2:16">
      <c r="B11" s="73"/>
      <c r="C11" s="73"/>
      <c r="D11" s="73"/>
      <c r="E11" s="73"/>
      <c r="F11" s="73"/>
      <c r="G11" s="73"/>
      <c r="H11" s="73"/>
      <c r="I11" s="177"/>
      <c r="J11" s="73"/>
      <c r="K11" s="73"/>
      <c r="L11" s="73"/>
      <c r="M11" s="73"/>
      <c r="N11" s="73"/>
      <c r="O11" s="73"/>
      <c r="P11" s="73"/>
    </row>
    <row r="12" spans="2:16">
      <c r="B12" s="73"/>
      <c r="C12" s="73"/>
      <c r="D12" s="73"/>
      <c r="E12" s="73"/>
      <c r="F12" s="73"/>
      <c r="G12" s="73"/>
      <c r="H12" s="73"/>
      <c r="I12" s="177"/>
      <c r="J12" s="73"/>
      <c r="K12" s="73"/>
      <c r="L12" s="73"/>
      <c r="M12" s="73"/>
      <c r="N12" s="73"/>
      <c r="O12" s="73"/>
      <c r="P12" s="73"/>
    </row>
    <row r="13" spans="2:16">
      <c r="B13" s="7">
        <v>20190913</v>
      </c>
      <c r="C13" s="73"/>
      <c r="D13" s="73"/>
      <c r="E13" s="73"/>
      <c r="F13" s="73"/>
      <c r="G13" s="73"/>
      <c r="H13" s="73"/>
      <c r="I13" s="177"/>
      <c r="J13" s="73"/>
      <c r="K13" s="73"/>
      <c r="L13" s="73"/>
      <c r="M13" s="73"/>
      <c r="N13" s="73"/>
      <c r="O13" s="73"/>
      <c r="P13" s="73"/>
    </row>
    <row r="14" spans="2:16" ht="16">
      <c r="B14" s="73" t="s">
        <v>34</v>
      </c>
      <c r="C14" s="73"/>
      <c r="D14" s="73"/>
      <c r="E14" s="73"/>
      <c r="F14" s="73"/>
      <c r="G14" s="73"/>
      <c r="H14" s="73"/>
      <c r="I14" s="177"/>
      <c r="J14" s="73"/>
      <c r="K14" s="73"/>
      <c r="L14" s="73"/>
      <c r="M14" s="73"/>
      <c r="N14" s="73"/>
      <c r="O14" s="73"/>
      <c r="P14" s="73"/>
    </row>
    <row r="15" spans="2:16" ht="16">
      <c r="B15" s="73" t="s">
        <v>35</v>
      </c>
      <c r="C15" s="73"/>
      <c r="D15" s="73"/>
      <c r="E15" s="73"/>
      <c r="F15" s="73"/>
      <c r="G15" s="73"/>
      <c r="H15" s="73"/>
      <c r="I15" s="177"/>
      <c r="J15" s="73"/>
      <c r="K15" s="73"/>
      <c r="L15" s="73"/>
      <c r="M15" s="73"/>
      <c r="N15" s="73"/>
      <c r="O15" s="73"/>
      <c r="P15" s="73"/>
    </row>
    <row r="16" spans="2:16">
      <c r="B16" s="73"/>
      <c r="C16" s="73"/>
      <c r="D16" s="73"/>
      <c r="E16" s="73"/>
      <c r="F16" s="73"/>
      <c r="G16" s="73"/>
      <c r="H16" s="73"/>
      <c r="I16" s="177"/>
      <c r="J16" s="73"/>
      <c r="K16" s="73"/>
      <c r="L16" s="73"/>
      <c r="M16" s="73"/>
      <c r="N16" s="73"/>
      <c r="O16" s="73"/>
      <c r="P16" s="73"/>
    </row>
    <row r="17" spans="2:16">
      <c r="B17" s="73"/>
      <c r="C17" s="73"/>
      <c r="D17" s="73"/>
      <c r="E17" s="73"/>
      <c r="F17" s="73"/>
      <c r="G17" s="73"/>
      <c r="H17" s="73"/>
      <c r="I17" s="177"/>
      <c r="J17" s="73"/>
      <c r="K17" s="73"/>
      <c r="L17" s="73"/>
      <c r="M17" s="73"/>
      <c r="N17" s="73"/>
      <c r="O17" s="73"/>
      <c r="P17" s="73"/>
    </row>
    <row r="18" spans="2:16">
      <c r="B18" s="7">
        <v>20191011</v>
      </c>
      <c r="C18" s="73"/>
      <c r="D18" s="73"/>
      <c r="E18" s="73"/>
      <c r="F18" s="73"/>
      <c r="G18" s="73"/>
      <c r="H18" s="73"/>
      <c r="I18" s="177"/>
      <c r="J18" s="73"/>
      <c r="K18" s="73"/>
      <c r="L18" s="73"/>
      <c r="M18" s="73"/>
      <c r="N18" s="73"/>
      <c r="O18" s="73"/>
      <c r="P18" s="73"/>
    </row>
    <row r="19" spans="2:16" ht="16">
      <c r="B19" s="73" t="s">
        <v>34</v>
      </c>
      <c r="C19" s="73"/>
      <c r="D19" s="73"/>
      <c r="E19" s="73"/>
      <c r="F19" s="73"/>
      <c r="G19" s="73"/>
      <c r="H19" s="73"/>
      <c r="I19" s="177"/>
      <c r="J19" s="73"/>
      <c r="K19" s="73"/>
      <c r="L19" s="73"/>
      <c r="M19" s="73"/>
      <c r="N19" s="73"/>
      <c r="O19" s="73"/>
      <c r="P19" s="73"/>
    </row>
    <row r="20" spans="2:16" ht="16">
      <c r="B20" s="73" t="s">
        <v>35</v>
      </c>
      <c r="C20" s="73"/>
      <c r="D20" s="73"/>
      <c r="E20" s="73"/>
      <c r="F20" s="73"/>
      <c r="G20" s="73"/>
      <c r="H20" s="73"/>
      <c r="I20" s="177"/>
      <c r="J20" s="73"/>
      <c r="K20" s="73"/>
      <c r="L20" s="73"/>
      <c r="M20" s="73"/>
      <c r="N20" s="73"/>
      <c r="O20" s="73"/>
      <c r="P20" s="73"/>
    </row>
    <row r="21" spans="2:16">
      <c r="B21" s="73"/>
      <c r="C21" s="73"/>
      <c r="D21" s="73"/>
      <c r="E21" s="73"/>
      <c r="F21" s="73"/>
      <c r="G21" s="73"/>
      <c r="H21" s="73"/>
      <c r="I21" s="177"/>
      <c r="J21" s="73"/>
      <c r="K21" s="73"/>
      <c r="L21" s="73"/>
      <c r="M21" s="73"/>
      <c r="N21" s="73"/>
      <c r="O21" s="73"/>
      <c r="P21" s="73"/>
    </row>
    <row r="22" spans="2:16">
      <c r="B22" s="7">
        <v>20191031</v>
      </c>
      <c r="C22" s="73"/>
      <c r="D22" s="73"/>
      <c r="E22" s="73"/>
      <c r="F22" s="73"/>
      <c r="G22" s="73"/>
      <c r="H22" s="73"/>
      <c r="I22" s="177"/>
      <c r="J22" s="73"/>
      <c r="K22" s="73"/>
      <c r="L22" s="73"/>
      <c r="M22" s="73"/>
      <c r="N22" s="73"/>
      <c r="O22" s="73"/>
      <c r="P22" s="73"/>
    </row>
    <row r="23" spans="2:16" ht="16">
      <c r="B23" s="73" t="s">
        <v>34</v>
      </c>
      <c r="C23" s="73"/>
      <c r="D23" s="73"/>
      <c r="E23" s="73"/>
      <c r="F23" s="73"/>
      <c r="G23" s="73"/>
      <c r="H23" s="73"/>
      <c r="I23" s="177"/>
      <c r="J23" s="73"/>
      <c r="K23" s="73"/>
      <c r="L23" s="73"/>
      <c r="M23" s="73"/>
      <c r="N23" s="73"/>
      <c r="O23" s="73"/>
      <c r="P23" s="73"/>
    </row>
    <row r="24" spans="2:16" ht="16">
      <c r="B24" s="73" t="s">
        <v>35</v>
      </c>
      <c r="C24" s="73"/>
      <c r="D24" s="73"/>
      <c r="E24" s="73"/>
      <c r="F24" s="73"/>
      <c r="G24" s="73"/>
      <c r="H24" s="73"/>
      <c r="I24" s="177"/>
      <c r="J24" s="73"/>
      <c r="K24" s="73"/>
      <c r="L24" s="73"/>
      <c r="M24" s="73"/>
      <c r="N24" s="73"/>
      <c r="O24" s="73"/>
      <c r="P24" s="73"/>
    </row>
    <row r="25" spans="2:16">
      <c r="B25" s="73"/>
      <c r="C25" s="73"/>
      <c r="D25" s="73"/>
      <c r="E25" s="73"/>
      <c r="F25" s="73"/>
      <c r="G25" s="73"/>
      <c r="H25" s="73"/>
      <c r="I25" s="177"/>
      <c r="J25" s="73"/>
      <c r="K25" s="73"/>
      <c r="L25" s="73"/>
      <c r="M25" s="73"/>
      <c r="N25" s="73"/>
      <c r="O25" s="73"/>
      <c r="P25" s="73"/>
    </row>
    <row r="26" spans="2:16">
      <c r="B26" s="73"/>
      <c r="C26" s="73"/>
      <c r="D26" s="73"/>
      <c r="E26" s="73"/>
      <c r="F26" s="73"/>
      <c r="G26" s="73"/>
      <c r="H26" s="73"/>
      <c r="I26" s="177"/>
      <c r="J26" s="73"/>
      <c r="K26" s="73"/>
      <c r="L26" s="73"/>
      <c r="M26" s="73"/>
      <c r="N26" s="73"/>
      <c r="O26" s="73"/>
      <c r="P26" s="73"/>
    </row>
    <row r="27" spans="2:16">
      <c r="B27" s="73"/>
      <c r="C27" s="73"/>
      <c r="D27" s="73"/>
      <c r="E27" s="73"/>
      <c r="F27" s="73"/>
      <c r="G27" s="73"/>
      <c r="H27" s="73"/>
      <c r="I27" s="177"/>
      <c r="J27" s="73"/>
      <c r="K27" s="73"/>
      <c r="L27" s="73"/>
      <c r="M27" s="73"/>
      <c r="N27" s="73"/>
      <c r="O27" s="73"/>
      <c r="P27" s="73"/>
    </row>
    <row r="28" spans="2:16">
      <c r="B28" s="73"/>
      <c r="C28" s="73"/>
      <c r="D28" s="73"/>
      <c r="E28" s="73"/>
      <c r="F28" s="73"/>
      <c r="G28" s="73"/>
      <c r="H28" s="73"/>
      <c r="I28" s="177"/>
      <c r="J28" s="73"/>
      <c r="K28" s="73"/>
      <c r="L28" s="73"/>
      <c r="M28" s="73"/>
      <c r="N28" s="73"/>
      <c r="O28" s="73"/>
      <c r="P28" s="73"/>
    </row>
    <row r="29" spans="2:16">
      <c r="B29" s="73"/>
      <c r="C29" s="73"/>
      <c r="D29" s="73"/>
      <c r="E29" s="73"/>
      <c r="F29" s="73"/>
      <c r="G29" s="73"/>
      <c r="H29" s="73"/>
      <c r="I29" s="177"/>
      <c r="J29" s="73"/>
      <c r="K29" s="73"/>
      <c r="L29" s="73"/>
      <c r="M29" s="73"/>
      <c r="N29" s="73"/>
      <c r="O29" s="73"/>
      <c r="P29" s="73"/>
    </row>
    <row r="30" spans="2:16">
      <c r="B30" s="73"/>
      <c r="C30" s="73"/>
      <c r="D30" s="73"/>
      <c r="E30" s="73"/>
      <c r="F30" s="73"/>
      <c r="G30" s="73"/>
      <c r="H30" s="73"/>
      <c r="I30" s="177"/>
      <c r="J30" s="73"/>
      <c r="K30" s="73"/>
      <c r="L30" s="73"/>
      <c r="M30" s="73"/>
      <c r="N30" s="73"/>
      <c r="O30" s="73"/>
      <c r="P30" s="73"/>
    </row>
    <row r="31" spans="2:16">
      <c r="B31" s="73"/>
      <c r="C31" s="73"/>
      <c r="D31" s="73"/>
      <c r="E31" s="73"/>
      <c r="F31" s="73"/>
      <c r="G31" s="73"/>
      <c r="H31" s="73"/>
      <c r="I31" s="177"/>
      <c r="J31" s="73"/>
      <c r="K31" s="73"/>
      <c r="L31" s="73"/>
      <c r="M31" s="73"/>
      <c r="N31" s="73"/>
      <c r="O31" s="73"/>
      <c r="P31" s="73"/>
    </row>
    <row r="32" spans="2:16">
      <c r="B32" s="73"/>
      <c r="C32" s="73"/>
      <c r="D32" s="73"/>
      <c r="E32" s="73"/>
      <c r="F32" s="73"/>
      <c r="G32" s="73"/>
      <c r="H32" s="73"/>
      <c r="I32" s="177"/>
      <c r="J32" s="73"/>
      <c r="K32" s="73"/>
      <c r="L32" s="73"/>
      <c r="M32" s="73"/>
      <c r="N32" s="73"/>
      <c r="O32" s="73"/>
      <c r="P32" s="73"/>
    </row>
    <row r="33" spans="2:16">
      <c r="B33" s="73"/>
      <c r="C33" s="73"/>
      <c r="D33" s="73"/>
      <c r="E33" s="73"/>
      <c r="F33" s="73"/>
      <c r="G33" s="73"/>
      <c r="H33" s="73"/>
      <c r="I33" s="177"/>
      <c r="J33" s="73"/>
      <c r="K33" s="73"/>
      <c r="L33" s="73"/>
      <c r="M33" s="73"/>
      <c r="N33" s="73"/>
      <c r="O33" s="73"/>
      <c r="P33" s="73"/>
    </row>
    <row r="34" spans="2:16">
      <c r="B34" s="73"/>
      <c r="C34" s="73"/>
      <c r="D34" s="73"/>
      <c r="E34" s="73"/>
      <c r="F34" s="73"/>
      <c r="G34" s="73"/>
      <c r="H34" s="73"/>
      <c r="I34" s="177"/>
      <c r="J34" s="73"/>
      <c r="K34" s="73"/>
      <c r="L34" s="73"/>
      <c r="M34" s="73"/>
      <c r="N34" s="73"/>
      <c r="O34" s="73"/>
      <c r="P34" s="73"/>
    </row>
    <row r="36" spans="2:16" ht="18.75" customHeight="1">
      <c r="J36" s="179" t="s">
        <v>28</v>
      </c>
      <c r="K36" s="179"/>
      <c r="L36" s="179"/>
      <c r="M36" s="179"/>
      <c r="N36" s="179"/>
      <c r="O36" s="179"/>
      <c r="P36" s="179"/>
    </row>
  </sheetData>
  <mergeCells count="3">
    <mergeCell ref="O4:P4"/>
    <mergeCell ref="I6:I34"/>
    <mergeCell ref="J36:P36"/>
  </mergeCells>
  <phoneticPr fontId="7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26"/>
  <sheetViews>
    <sheetView zoomScale="70" zoomScaleNormal="70" workbookViewId="0">
      <selection activeCell="O30" sqref="O30"/>
    </sheetView>
  </sheetViews>
  <sheetFormatPr baseColWidth="10" defaultColWidth="9" defaultRowHeight="15"/>
  <cols>
    <col min="1" max="1" width="9" style="41"/>
    <col min="2" max="2" width="10.6640625" style="41" bestFit="1" customWidth="1"/>
    <col min="3" max="6" width="9.5" style="41" bestFit="1" customWidth="1"/>
    <col min="7" max="10" width="9" style="41"/>
    <col min="11" max="11" width="8.1640625" style="41" customWidth="1"/>
    <col min="12" max="12" width="7.1640625" style="41" customWidth="1"/>
    <col min="13" max="13" width="12.5" style="41" customWidth="1"/>
    <col min="14" max="14" width="9" style="41"/>
    <col min="15" max="15" width="8.5" style="41" customWidth="1"/>
    <col min="16" max="16" width="8" style="41" customWidth="1"/>
    <col min="17" max="17" width="8.6640625" style="41" customWidth="1"/>
    <col min="18" max="16384" width="9" style="41"/>
  </cols>
  <sheetData>
    <row r="2" spans="2:17" ht="16">
      <c r="B2" s="3" t="s">
        <v>55</v>
      </c>
      <c r="J2" s="3" t="s">
        <v>29</v>
      </c>
    </row>
    <row r="4" spans="2:17" ht="16">
      <c r="B4" s="44" t="s">
        <v>18</v>
      </c>
      <c r="C4" s="147">
        <v>20210426</v>
      </c>
      <c r="D4" s="147">
        <v>20210426</v>
      </c>
      <c r="E4" s="147">
        <v>20210513</v>
      </c>
      <c r="P4" s="179" t="s">
        <v>212</v>
      </c>
      <c r="Q4" s="179"/>
    </row>
    <row r="5" spans="2:17" ht="32">
      <c r="B5" s="42">
        <v>0</v>
      </c>
      <c r="C5" s="148">
        <v>0</v>
      </c>
      <c r="D5" s="148">
        <v>0</v>
      </c>
      <c r="E5" s="148">
        <v>0</v>
      </c>
      <c r="L5" s="41" t="s">
        <v>21</v>
      </c>
      <c r="M5" s="41" t="s">
        <v>22</v>
      </c>
      <c r="N5" s="41" t="s">
        <v>23</v>
      </c>
      <c r="O5" s="41" t="s">
        <v>24</v>
      </c>
      <c r="P5" s="41" t="s">
        <v>25</v>
      </c>
      <c r="Q5" s="41" t="s">
        <v>26</v>
      </c>
    </row>
    <row r="6" spans="2:17">
      <c r="B6" s="42">
        <v>12</v>
      </c>
      <c r="C6" s="148">
        <v>32.008165127154399</v>
      </c>
      <c r="D6" s="148">
        <v>12.436287361790523</v>
      </c>
      <c r="E6" s="148">
        <v>16.5161783147609</v>
      </c>
      <c r="J6" s="179" t="s">
        <v>36</v>
      </c>
      <c r="K6" s="183">
        <v>0</v>
      </c>
      <c r="L6" s="149">
        <v>12</v>
      </c>
      <c r="M6" s="150">
        <v>-20.320210266666667</v>
      </c>
      <c r="N6" s="151">
        <v>22.053313528775966</v>
      </c>
      <c r="O6" s="152">
        <v>0.37852805188579564</v>
      </c>
      <c r="P6" s="153">
        <v>-69.458054955166929</v>
      </c>
      <c r="Q6" s="154">
        <v>28.817634421833599</v>
      </c>
    </row>
    <row r="7" spans="2:17">
      <c r="B7" s="42">
        <v>24</v>
      </c>
      <c r="C7" s="148">
        <v>12.232425502073266</v>
      </c>
      <c r="D7" s="148">
        <v>26.707452979170462</v>
      </c>
      <c r="E7" s="148">
        <v>33.693007043583542</v>
      </c>
      <c r="J7" s="179"/>
      <c r="K7" s="181"/>
      <c r="L7" s="155">
        <v>24</v>
      </c>
      <c r="M7" s="156">
        <v>-24.21096184</v>
      </c>
      <c r="N7" s="157">
        <v>22.053313528775966</v>
      </c>
      <c r="O7" s="158">
        <v>0.29800562904998096</v>
      </c>
      <c r="P7" s="159">
        <v>-73.348806528500262</v>
      </c>
      <c r="Q7" s="160">
        <v>24.926882848500266</v>
      </c>
    </row>
    <row r="8" spans="2:17">
      <c r="B8" s="142">
        <v>48</v>
      </c>
      <c r="C8" s="148">
        <v>17.533137650057203</v>
      </c>
      <c r="D8" s="148">
        <v>85.626917755445817</v>
      </c>
      <c r="E8" s="148">
        <v>20.480064391774821</v>
      </c>
      <c r="J8" s="179"/>
      <c r="K8" s="181"/>
      <c r="L8" s="155">
        <v>48</v>
      </c>
      <c r="M8" s="156">
        <v>-41.213373266666665</v>
      </c>
      <c r="N8" s="157">
        <v>22.053313528775966</v>
      </c>
      <c r="O8" s="158">
        <v>9.1186635164854479E-2</v>
      </c>
      <c r="P8" s="159">
        <v>-90.351217955166931</v>
      </c>
      <c r="Q8" s="160">
        <v>7.9244714218336014</v>
      </c>
    </row>
    <row r="9" spans="2:17">
      <c r="B9" s="142">
        <v>72</v>
      </c>
      <c r="C9" s="148">
        <v>149.03161686130255</v>
      </c>
      <c r="D9" s="148">
        <v>62.589206097687423</v>
      </c>
      <c r="E9" s="148">
        <v>120.4580534557182</v>
      </c>
      <c r="J9" s="179"/>
      <c r="K9" s="180"/>
      <c r="L9" s="161">
        <v>72</v>
      </c>
      <c r="M9" s="162" t="s">
        <v>253</v>
      </c>
      <c r="N9" s="163">
        <v>22.053313528775966</v>
      </c>
      <c r="O9" s="164">
        <v>5.2225075060939499E-4</v>
      </c>
      <c r="P9" s="165">
        <v>-159.83080352183359</v>
      </c>
      <c r="Q9" s="166">
        <v>-61.555114144833055</v>
      </c>
    </row>
    <row r="10" spans="2:17">
      <c r="J10" s="179"/>
      <c r="K10" s="180">
        <v>12</v>
      </c>
      <c r="L10" s="155">
        <v>0</v>
      </c>
      <c r="M10" s="156">
        <v>20.320210266666667</v>
      </c>
      <c r="N10" s="157">
        <v>22.053313528775966</v>
      </c>
      <c r="O10" s="158">
        <v>0.37852805188579564</v>
      </c>
      <c r="P10" s="159">
        <v>-28.817634421833599</v>
      </c>
      <c r="Q10" s="160">
        <v>69.458054955166929</v>
      </c>
    </row>
    <row r="11" spans="2:17">
      <c r="J11" s="179"/>
      <c r="K11" s="181"/>
      <c r="L11" s="155">
        <v>24</v>
      </c>
      <c r="M11" s="156">
        <v>-3.8907515733333327</v>
      </c>
      <c r="N11" s="157">
        <v>22.053313528775966</v>
      </c>
      <c r="O11" s="158">
        <v>0.86348199575316231</v>
      </c>
      <c r="P11" s="159">
        <v>-53.028596261833599</v>
      </c>
      <c r="Q11" s="160">
        <v>45.247093115166933</v>
      </c>
    </row>
    <row r="12" spans="2:17">
      <c r="J12" s="179"/>
      <c r="K12" s="181"/>
      <c r="L12" s="155">
        <v>48</v>
      </c>
      <c r="M12" s="156">
        <v>-20.893162999999998</v>
      </c>
      <c r="N12" s="157">
        <v>22.053313528775966</v>
      </c>
      <c r="O12" s="158">
        <v>0.3657695283942991</v>
      </c>
      <c r="P12" s="159">
        <v>-70.031007688500267</v>
      </c>
      <c r="Q12" s="160">
        <v>28.244681688500268</v>
      </c>
    </row>
    <row r="13" spans="2:17">
      <c r="J13" s="179"/>
      <c r="K13" s="180"/>
      <c r="L13" s="161">
        <v>72</v>
      </c>
      <c r="M13" s="162" t="s">
        <v>254</v>
      </c>
      <c r="N13" s="163">
        <v>22.053313528775966</v>
      </c>
      <c r="O13" s="164">
        <v>2.1517228013551888E-3</v>
      </c>
      <c r="P13" s="165">
        <v>-139.51059325516692</v>
      </c>
      <c r="Q13" s="166">
        <v>-41.234903878166392</v>
      </c>
    </row>
    <row r="14" spans="2:17">
      <c r="J14" s="179"/>
      <c r="K14" s="180">
        <v>24</v>
      </c>
      <c r="L14" s="155">
        <v>0</v>
      </c>
      <c r="M14" s="156">
        <v>24.21096184</v>
      </c>
      <c r="N14" s="157">
        <v>22.053313528775966</v>
      </c>
      <c r="O14" s="158">
        <v>0.29800562904998096</v>
      </c>
      <c r="P14" s="159">
        <v>-24.926882848500266</v>
      </c>
      <c r="Q14" s="160">
        <v>73.348806528500262</v>
      </c>
    </row>
    <row r="15" spans="2:17">
      <c r="J15" s="179"/>
      <c r="K15" s="181"/>
      <c r="L15" s="155">
        <v>12</v>
      </c>
      <c r="M15" s="156">
        <v>3.8907515733333327</v>
      </c>
      <c r="N15" s="157">
        <v>22.053313528775966</v>
      </c>
      <c r="O15" s="158">
        <v>0.86348199575316231</v>
      </c>
      <c r="P15" s="159">
        <v>-45.247093115166933</v>
      </c>
      <c r="Q15" s="160">
        <v>53.028596261833599</v>
      </c>
    </row>
    <row r="16" spans="2:17">
      <c r="J16" s="179"/>
      <c r="K16" s="181"/>
      <c r="L16" s="155">
        <v>48</v>
      </c>
      <c r="M16" s="156">
        <v>-17.002411426666665</v>
      </c>
      <c r="N16" s="157">
        <v>22.053313528775966</v>
      </c>
      <c r="O16" s="158">
        <v>0.45855435406557798</v>
      </c>
      <c r="P16" s="159">
        <v>-66.140256115166935</v>
      </c>
      <c r="Q16" s="160">
        <v>32.135433261833597</v>
      </c>
    </row>
    <row r="17" spans="10:17">
      <c r="J17" s="179"/>
      <c r="K17" s="180"/>
      <c r="L17" s="161">
        <v>72</v>
      </c>
      <c r="M17" s="162" t="s">
        <v>255</v>
      </c>
      <c r="N17" s="163">
        <v>22.053313528775966</v>
      </c>
      <c r="O17" s="164">
        <v>2.8594053212478701E-3</v>
      </c>
      <c r="P17" s="165">
        <v>-135.61984168183358</v>
      </c>
      <c r="Q17" s="166">
        <v>-37.344152304833059</v>
      </c>
    </row>
    <row r="18" spans="10:17" ht="18.75" customHeight="1">
      <c r="J18" s="179"/>
      <c r="K18" s="180">
        <v>48</v>
      </c>
      <c r="L18" s="155">
        <v>0</v>
      </c>
      <c r="M18" s="156">
        <v>41.213373266666665</v>
      </c>
      <c r="N18" s="157">
        <v>22.053313528775966</v>
      </c>
      <c r="O18" s="158">
        <v>9.1186635164854479E-2</v>
      </c>
      <c r="P18" s="159">
        <v>-7.9244714218336014</v>
      </c>
      <c r="Q18" s="160">
        <v>90.351217955166931</v>
      </c>
    </row>
    <row r="19" spans="10:17">
      <c r="J19" s="179"/>
      <c r="K19" s="181"/>
      <c r="L19" s="155">
        <v>12</v>
      </c>
      <c r="M19" s="156">
        <v>20.893162999999998</v>
      </c>
      <c r="N19" s="157">
        <v>22.053313528775966</v>
      </c>
      <c r="O19" s="158">
        <v>0.3657695283942991</v>
      </c>
      <c r="P19" s="159">
        <v>-28.244681688500268</v>
      </c>
      <c r="Q19" s="160">
        <v>70.031007688500267</v>
      </c>
    </row>
    <row r="20" spans="10:17">
      <c r="J20" s="179"/>
      <c r="K20" s="181"/>
      <c r="L20" s="155">
        <v>24</v>
      </c>
      <c r="M20" s="156">
        <v>17.002411426666665</v>
      </c>
      <c r="N20" s="157">
        <v>22.053313528775966</v>
      </c>
      <c r="O20" s="158">
        <v>0.45855435406557798</v>
      </c>
      <c r="P20" s="159">
        <v>-32.135433261833597</v>
      </c>
      <c r="Q20" s="160">
        <v>66.140256115166935</v>
      </c>
    </row>
    <row r="21" spans="10:17">
      <c r="J21" s="179"/>
      <c r="K21" s="180"/>
      <c r="L21" s="161">
        <v>72</v>
      </c>
      <c r="M21" s="162" t="s">
        <v>256</v>
      </c>
      <c r="N21" s="163">
        <v>22.053313528775966</v>
      </c>
      <c r="O21" s="164">
        <v>1.0323686320044436E-2</v>
      </c>
      <c r="P21" s="165">
        <v>-118.61743025516692</v>
      </c>
      <c r="Q21" s="166">
        <v>-20.341740878166391</v>
      </c>
    </row>
    <row r="22" spans="10:17">
      <c r="J22" s="179"/>
      <c r="K22" s="180">
        <v>72</v>
      </c>
      <c r="L22" s="155">
        <v>0</v>
      </c>
      <c r="M22" s="167" t="s">
        <v>257</v>
      </c>
      <c r="N22" s="157">
        <v>22.053313528775966</v>
      </c>
      <c r="O22" s="158">
        <v>5.2225075060939499E-4</v>
      </c>
      <c r="P22" s="159">
        <v>61.555114144833055</v>
      </c>
      <c r="Q22" s="160">
        <v>159.83080352183359</v>
      </c>
    </row>
    <row r="23" spans="10:17">
      <c r="J23" s="179"/>
      <c r="K23" s="181"/>
      <c r="L23" s="155">
        <v>12</v>
      </c>
      <c r="M23" s="167" t="s">
        <v>258</v>
      </c>
      <c r="N23" s="157">
        <v>22.053313528775966</v>
      </c>
      <c r="O23" s="158">
        <v>2.1517228013551888E-3</v>
      </c>
      <c r="P23" s="159">
        <v>41.234903878166392</v>
      </c>
      <c r="Q23" s="160">
        <v>139.51059325516692</v>
      </c>
    </row>
    <row r="24" spans="10:17">
      <c r="J24" s="179"/>
      <c r="K24" s="181"/>
      <c r="L24" s="155">
        <v>24</v>
      </c>
      <c r="M24" s="167" t="s">
        <v>259</v>
      </c>
      <c r="N24" s="157">
        <v>22.053313528775966</v>
      </c>
      <c r="O24" s="158">
        <v>2.8594053212478701E-3</v>
      </c>
      <c r="P24" s="159">
        <v>37.344152304833059</v>
      </c>
      <c r="Q24" s="160">
        <v>135.61984168183358</v>
      </c>
    </row>
    <row r="25" spans="10:17">
      <c r="J25" s="179"/>
      <c r="K25" s="182"/>
      <c r="L25" s="168">
        <v>48</v>
      </c>
      <c r="M25" s="169" t="s">
        <v>260</v>
      </c>
      <c r="N25" s="170">
        <v>22.053313528775966</v>
      </c>
      <c r="O25" s="171">
        <v>1.0323686320044436E-2</v>
      </c>
      <c r="P25" s="172">
        <v>20.341740878166391</v>
      </c>
      <c r="Q25" s="173">
        <v>118.61743025516692</v>
      </c>
    </row>
    <row r="26" spans="10:17">
      <c r="K26" s="179" t="s">
        <v>28</v>
      </c>
      <c r="L26" s="179"/>
      <c r="M26" s="179"/>
      <c r="N26" s="179"/>
      <c r="O26" s="179"/>
      <c r="P26" s="179"/>
      <c r="Q26" s="179"/>
    </row>
  </sheetData>
  <mergeCells count="8">
    <mergeCell ref="K22:K25"/>
    <mergeCell ref="J6:J25"/>
    <mergeCell ref="K26:Q26"/>
    <mergeCell ref="P4:Q4"/>
    <mergeCell ref="K6:K9"/>
    <mergeCell ref="K10:K13"/>
    <mergeCell ref="K14:K17"/>
    <mergeCell ref="K18:K21"/>
  </mergeCells>
  <phoneticPr fontId="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56"/>
  <sheetViews>
    <sheetView zoomScale="40" zoomScaleNormal="40" workbookViewId="0">
      <selection activeCell="B5" sqref="B5"/>
    </sheetView>
  </sheetViews>
  <sheetFormatPr baseColWidth="10" defaultColWidth="9" defaultRowHeight="15"/>
  <cols>
    <col min="1" max="2" width="9" style="2"/>
    <col min="3" max="5" width="9.5" style="2" bestFit="1" customWidth="1"/>
    <col min="6" max="10" width="9" style="2"/>
    <col min="11" max="11" width="8.1640625" style="2" customWidth="1"/>
    <col min="12" max="12" width="11.6640625" style="2" customWidth="1"/>
    <col min="13" max="13" width="9" style="2"/>
    <col min="14" max="14" width="7.6640625" style="2" customWidth="1"/>
    <col min="15" max="15" width="7.83203125" style="2" customWidth="1"/>
    <col min="16" max="16384" width="9" style="2"/>
  </cols>
  <sheetData>
    <row r="2" spans="2:16" ht="16">
      <c r="B2" s="3" t="s">
        <v>2</v>
      </c>
      <c r="I2" s="3" t="s">
        <v>29</v>
      </c>
      <c r="L2" s="8"/>
    </row>
    <row r="4" spans="2:16" ht="16">
      <c r="B4" s="4" t="s">
        <v>44</v>
      </c>
      <c r="C4" s="4">
        <v>20200720</v>
      </c>
      <c r="D4" s="4">
        <v>20200721</v>
      </c>
      <c r="E4" s="4">
        <v>20200430</v>
      </c>
      <c r="F4" s="4" t="s">
        <v>45</v>
      </c>
      <c r="G4" s="4" t="s">
        <v>46</v>
      </c>
      <c r="H4" s="8"/>
      <c r="I4" s="8"/>
      <c r="J4" s="8"/>
      <c r="K4" s="8"/>
      <c r="L4" s="8"/>
      <c r="M4" s="8"/>
      <c r="N4" s="8"/>
      <c r="O4" s="179" t="s">
        <v>27</v>
      </c>
      <c r="P4" s="179"/>
    </row>
    <row r="5" spans="2:16" ht="48">
      <c r="B5" s="42" t="s">
        <v>214</v>
      </c>
      <c r="C5" s="6">
        <v>1</v>
      </c>
      <c r="D5" s="6">
        <v>1</v>
      </c>
      <c r="E5" s="6">
        <v>1</v>
      </c>
      <c r="F5" s="6">
        <f t="shared" ref="F5:F12" si="0">AVERAGE(C5:E5)</f>
        <v>1</v>
      </c>
      <c r="G5" s="6">
        <v>0</v>
      </c>
      <c r="H5" s="8"/>
      <c r="I5" s="8"/>
      <c r="J5" s="8" t="s">
        <v>20</v>
      </c>
      <c r="K5" s="8" t="s">
        <v>21</v>
      </c>
      <c r="L5" s="8" t="s">
        <v>22</v>
      </c>
      <c r="M5" s="8" t="s">
        <v>23</v>
      </c>
      <c r="N5" s="8" t="s">
        <v>24</v>
      </c>
      <c r="O5" s="8" t="s">
        <v>25</v>
      </c>
      <c r="P5" s="8" t="s">
        <v>26</v>
      </c>
    </row>
    <row r="6" spans="2:16" ht="16">
      <c r="B6" s="42" t="s">
        <v>37</v>
      </c>
      <c r="C6" s="6">
        <v>0.62222826197093051</v>
      </c>
      <c r="D6" s="6">
        <v>1.6842426459750663</v>
      </c>
      <c r="E6" s="6">
        <v>1.5853023802777917</v>
      </c>
      <c r="F6" s="6">
        <f t="shared" si="0"/>
        <v>1.2972577627412629</v>
      </c>
      <c r="G6" s="6">
        <v>0.58668212366386741</v>
      </c>
      <c r="H6" s="8"/>
      <c r="I6" s="179" t="s">
        <v>33</v>
      </c>
      <c r="J6" s="8"/>
      <c r="K6" s="8"/>
      <c r="L6" s="8"/>
      <c r="M6" s="8"/>
      <c r="N6" s="8"/>
      <c r="O6" s="8"/>
      <c r="P6" s="8"/>
    </row>
    <row r="7" spans="2:16" ht="16">
      <c r="B7" s="42" t="s">
        <v>38</v>
      </c>
      <c r="C7" s="6">
        <v>6.1713543569568881</v>
      </c>
      <c r="D7" s="6">
        <v>1.065634372950961</v>
      </c>
      <c r="E7" s="6">
        <v>2.0785032730800146</v>
      </c>
      <c r="F7" s="6">
        <f t="shared" si="0"/>
        <v>3.1051640009959542</v>
      </c>
      <c r="G7" s="6">
        <v>2.7032606841466547</v>
      </c>
      <c r="H7" s="8"/>
      <c r="I7" s="179"/>
      <c r="J7" s="8"/>
      <c r="K7" s="8"/>
      <c r="L7" s="8"/>
      <c r="M7" s="8"/>
      <c r="N7" s="8"/>
      <c r="O7" s="8"/>
      <c r="P7" s="8"/>
    </row>
    <row r="8" spans="2:16" ht="16">
      <c r="B8" s="42" t="s">
        <v>39</v>
      </c>
      <c r="C8" s="6">
        <v>1.4077586347928916</v>
      </c>
      <c r="D8" s="6">
        <v>4.4416631964769016</v>
      </c>
      <c r="E8" s="6">
        <v>7.7147262704187725</v>
      </c>
      <c r="F8" s="6">
        <f t="shared" si="0"/>
        <v>4.5213827005628557</v>
      </c>
      <c r="G8" s="6">
        <v>3.154239462803492</v>
      </c>
      <c r="H8" s="8"/>
      <c r="I8" s="179"/>
      <c r="J8" s="8"/>
      <c r="K8" s="8"/>
      <c r="L8" s="8"/>
      <c r="M8" s="8"/>
      <c r="N8" s="8"/>
      <c r="O8" s="8"/>
      <c r="P8" s="8"/>
    </row>
    <row r="9" spans="2:16" ht="16">
      <c r="B9" s="42" t="s">
        <v>40</v>
      </c>
      <c r="C9" s="6">
        <v>2.8292114399851109</v>
      </c>
      <c r="D9" s="6">
        <v>2.009727640847573</v>
      </c>
      <c r="E9" s="6">
        <v>0.88021316535780247</v>
      </c>
      <c r="F9" s="6">
        <f t="shared" si="0"/>
        <v>1.9063840820634956</v>
      </c>
      <c r="G9" s="6">
        <f t="shared" ref="G9:G12" si="1">STDEVA(C9:E9)</f>
        <v>0.97860026925281085</v>
      </c>
      <c r="H9" s="8"/>
      <c r="I9" s="179"/>
      <c r="J9" s="8"/>
      <c r="K9" s="8"/>
      <c r="L9" s="8"/>
      <c r="M9" s="8"/>
      <c r="N9" s="8"/>
      <c r="O9" s="8"/>
      <c r="P9" s="8"/>
    </row>
    <row r="10" spans="2:16" ht="16">
      <c r="B10" s="42" t="s">
        <v>41</v>
      </c>
      <c r="C10" s="6">
        <v>1.4132336438827213</v>
      </c>
      <c r="D10" s="6">
        <v>0</v>
      </c>
      <c r="E10" s="6">
        <v>1.9753552104514653</v>
      </c>
      <c r="F10" s="6">
        <f t="shared" si="0"/>
        <v>1.1295296181113956</v>
      </c>
      <c r="G10" s="6">
        <f t="shared" si="1"/>
        <v>1.0177784791120221</v>
      </c>
      <c r="H10" s="8"/>
      <c r="I10" s="179"/>
      <c r="J10" s="8"/>
      <c r="K10" s="8"/>
      <c r="L10" s="8"/>
      <c r="M10" s="8"/>
      <c r="N10" s="8"/>
      <c r="O10" s="8"/>
      <c r="P10" s="8"/>
    </row>
    <row r="11" spans="2:16" ht="16">
      <c r="B11" s="42" t="s">
        <v>42</v>
      </c>
      <c r="C11" s="6">
        <v>0.52507666965627608</v>
      </c>
      <c r="D11" s="6">
        <v>1.4926749153701573</v>
      </c>
      <c r="E11" s="6">
        <v>0.76494127846437809</v>
      </c>
      <c r="F11" s="6">
        <f t="shared" si="0"/>
        <v>0.92756428783027045</v>
      </c>
      <c r="G11" s="6">
        <f t="shared" si="1"/>
        <v>0.50388120986851603</v>
      </c>
      <c r="H11" s="8"/>
      <c r="I11" s="179"/>
      <c r="J11" s="8"/>
      <c r="K11" s="8"/>
      <c r="L11" s="8"/>
      <c r="M11" s="8"/>
      <c r="N11" s="8"/>
      <c r="O11" s="8"/>
      <c r="P11" s="8"/>
    </row>
    <row r="12" spans="2:16" ht="16">
      <c r="B12" s="42" t="s">
        <v>43</v>
      </c>
      <c r="C12" s="6">
        <v>0.91840347123167643</v>
      </c>
      <c r="D12" s="6">
        <v>2.6032249800216101</v>
      </c>
      <c r="E12" s="6">
        <v>4.4957316134753809</v>
      </c>
      <c r="F12" s="6">
        <f t="shared" si="0"/>
        <v>2.6724533549095555</v>
      </c>
      <c r="G12" s="6">
        <f t="shared" si="1"/>
        <v>1.7896685685454217</v>
      </c>
      <c r="H12" s="8"/>
      <c r="I12" s="179"/>
      <c r="J12" s="8"/>
      <c r="K12" s="8"/>
      <c r="L12" s="8"/>
      <c r="M12" s="8"/>
      <c r="N12" s="8"/>
      <c r="O12" s="8"/>
      <c r="P12" s="8"/>
    </row>
    <row r="13" spans="2:16">
      <c r="B13" s="8"/>
      <c r="C13" s="8"/>
      <c r="D13" s="8"/>
      <c r="E13" s="8"/>
      <c r="F13" s="8"/>
      <c r="G13" s="8"/>
      <c r="H13" s="8"/>
      <c r="I13" s="179"/>
      <c r="J13" s="8"/>
      <c r="K13" s="8"/>
      <c r="L13" s="8"/>
      <c r="M13" s="8"/>
      <c r="N13" s="8"/>
      <c r="O13" s="8"/>
      <c r="P13" s="8"/>
    </row>
    <row r="14" spans="2:16">
      <c r="B14" s="8"/>
      <c r="C14" s="8"/>
      <c r="D14" s="8"/>
      <c r="E14" s="8"/>
      <c r="F14" s="8"/>
      <c r="G14" s="8"/>
      <c r="H14" s="8"/>
      <c r="I14" s="179"/>
      <c r="J14" s="8"/>
      <c r="K14" s="8"/>
      <c r="L14" s="8"/>
      <c r="M14" s="8"/>
      <c r="N14" s="8"/>
      <c r="O14" s="8"/>
      <c r="P14" s="8"/>
    </row>
    <row r="15" spans="2:16" ht="16">
      <c r="B15" s="4" t="s">
        <v>53</v>
      </c>
      <c r="C15" s="4" t="s">
        <v>47</v>
      </c>
      <c r="D15" s="4" t="s">
        <v>48</v>
      </c>
      <c r="E15" s="13" t="s">
        <v>54</v>
      </c>
      <c r="F15" s="13" t="s">
        <v>47</v>
      </c>
      <c r="G15" s="13" t="s">
        <v>48</v>
      </c>
      <c r="H15" s="8"/>
      <c r="I15" s="179"/>
      <c r="J15" s="8"/>
      <c r="K15" s="8"/>
      <c r="L15" s="8"/>
      <c r="M15" s="8"/>
      <c r="N15" s="8"/>
      <c r="O15" s="8"/>
      <c r="P15" s="8"/>
    </row>
    <row r="16" spans="2:16" ht="16">
      <c r="B16" s="42" t="s">
        <v>50</v>
      </c>
      <c r="C16" s="6">
        <v>1</v>
      </c>
      <c r="D16" s="6">
        <v>3.1051640009959542</v>
      </c>
      <c r="E16" s="6" t="s">
        <v>50</v>
      </c>
      <c r="F16" s="6">
        <v>0</v>
      </c>
      <c r="G16" s="6">
        <v>2.7032606841466547</v>
      </c>
      <c r="H16" s="8"/>
      <c r="I16" s="179"/>
      <c r="J16" s="8"/>
      <c r="K16" s="8"/>
      <c r="L16" s="8"/>
      <c r="M16" s="8"/>
      <c r="N16" s="8"/>
      <c r="O16" s="8"/>
      <c r="P16" s="8"/>
    </row>
    <row r="17" spans="2:16" ht="16">
      <c r="B17" s="42" t="s">
        <v>49</v>
      </c>
      <c r="C17" s="6">
        <v>1.2972577627412629</v>
      </c>
      <c r="D17" s="6">
        <v>4.5213827005628557</v>
      </c>
      <c r="E17" s="6" t="s">
        <v>49</v>
      </c>
      <c r="F17" s="6">
        <v>0.58668212366386741</v>
      </c>
      <c r="G17" s="6">
        <v>3.154239462803492</v>
      </c>
      <c r="H17" s="8"/>
      <c r="I17" s="179"/>
      <c r="J17" s="8"/>
      <c r="K17" s="8"/>
      <c r="L17" s="8"/>
      <c r="M17" s="8"/>
      <c r="N17" s="8"/>
      <c r="O17" s="8"/>
      <c r="P17" s="8"/>
    </row>
    <row r="18" spans="2:16" ht="16">
      <c r="B18" s="42" t="s">
        <v>51</v>
      </c>
      <c r="C18" s="6">
        <v>1.9063840820634956</v>
      </c>
      <c r="D18" s="6">
        <v>1.1295296181113956</v>
      </c>
      <c r="E18" s="6" t="s">
        <v>51</v>
      </c>
      <c r="F18" s="6">
        <v>0.97860026925281085</v>
      </c>
      <c r="G18" s="6">
        <v>1.0177784791120221</v>
      </c>
      <c r="H18" s="8"/>
      <c r="I18" s="179"/>
      <c r="J18" s="8"/>
      <c r="K18" s="8"/>
      <c r="L18" s="8"/>
      <c r="M18" s="8"/>
      <c r="N18" s="8"/>
      <c r="O18" s="8"/>
      <c r="P18" s="8"/>
    </row>
    <row r="19" spans="2:16" ht="16">
      <c r="B19" s="42" t="s">
        <v>52</v>
      </c>
      <c r="C19" s="6">
        <v>0.92756428783027045</v>
      </c>
      <c r="D19" s="6">
        <v>2.6724533549095555</v>
      </c>
      <c r="E19" s="6" t="s">
        <v>52</v>
      </c>
      <c r="F19" s="6">
        <v>0.50388120986851603</v>
      </c>
      <c r="G19" s="6">
        <v>1.7896685685454217</v>
      </c>
      <c r="H19" s="8"/>
      <c r="I19" s="179"/>
      <c r="J19" s="8"/>
      <c r="K19" s="8"/>
      <c r="L19" s="8"/>
      <c r="M19" s="8"/>
      <c r="N19" s="8"/>
      <c r="O19" s="8"/>
      <c r="P19" s="8"/>
    </row>
    <row r="20" spans="2:16">
      <c r="B20" s="8"/>
      <c r="C20" s="8"/>
      <c r="D20" s="8"/>
      <c r="E20" s="8"/>
      <c r="F20" s="8"/>
      <c r="G20" s="8"/>
      <c r="H20" s="8"/>
      <c r="I20" s="179"/>
      <c r="J20" s="8"/>
      <c r="K20" s="8"/>
      <c r="L20" s="8"/>
      <c r="M20" s="8"/>
      <c r="N20" s="8"/>
      <c r="O20" s="8"/>
      <c r="P20" s="8"/>
    </row>
    <row r="21" spans="2:16">
      <c r="B21" s="8"/>
      <c r="C21" s="8"/>
      <c r="D21" s="8"/>
      <c r="E21" s="8"/>
      <c r="F21" s="8"/>
      <c r="G21" s="8"/>
      <c r="H21" s="8"/>
      <c r="I21" s="179"/>
      <c r="J21" s="8"/>
      <c r="K21" s="8"/>
      <c r="L21" s="8"/>
      <c r="M21" s="8"/>
      <c r="N21" s="8"/>
      <c r="O21" s="8"/>
      <c r="P21" s="8"/>
    </row>
    <row r="22" spans="2:16">
      <c r="B22" s="8"/>
      <c r="C22" s="8"/>
      <c r="D22" s="8"/>
      <c r="E22" s="8"/>
      <c r="F22" s="8"/>
      <c r="G22" s="8"/>
      <c r="H22" s="8"/>
      <c r="I22" s="179"/>
      <c r="J22" s="8"/>
      <c r="K22" s="8"/>
      <c r="L22" s="8"/>
      <c r="M22" s="8"/>
      <c r="N22" s="8"/>
      <c r="O22" s="8"/>
      <c r="P22" s="8"/>
    </row>
    <row r="23" spans="2:16">
      <c r="B23" s="8"/>
      <c r="C23" s="8"/>
      <c r="D23" s="8"/>
      <c r="E23" s="8"/>
      <c r="F23" s="8"/>
      <c r="G23" s="8"/>
      <c r="H23" s="8"/>
      <c r="I23" s="179"/>
      <c r="J23" s="8"/>
      <c r="K23" s="8"/>
      <c r="L23" s="8"/>
      <c r="M23" s="8"/>
      <c r="N23" s="8"/>
      <c r="O23" s="8"/>
      <c r="P23" s="8"/>
    </row>
    <row r="24" spans="2:16">
      <c r="B24" s="8"/>
      <c r="C24" s="8"/>
      <c r="D24" s="8"/>
      <c r="E24" s="8"/>
      <c r="F24" s="8"/>
      <c r="G24" s="8"/>
      <c r="H24" s="8"/>
      <c r="I24" s="179"/>
      <c r="J24" s="8"/>
      <c r="K24" s="8"/>
      <c r="L24" s="8"/>
      <c r="M24" s="8"/>
      <c r="N24" s="8"/>
      <c r="O24" s="8"/>
      <c r="P24" s="8"/>
    </row>
    <row r="25" spans="2:16">
      <c r="B25" s="8"/>
      <c r="C25" s="8"/>
      <c r="D25" s="8"/>
      <c r="E25" s="8"/>
      <c r="F25" s="8"/>
      <c r="G25" s="8"/>
      <c r="H25" s="8"/>
      <c r="I25" s="179"/>
      <c r="J25" s="8"/>
      <c r="K25" s="8"/>
      <c r="L25" s="8"/>
      <c r="M25" s="8"/>
      <c r="N25" s="8"/>
      <c r="O25" s="8"/>
      <c r="P25" s="8"/>
    </row>
    <row r="26" spans="2:16">
      <c r="B26" s="8"/>
      <c r="C26" s="8"/>
      <c r="D26" s="8"/>
      <c r="E26" s="8"/>
      <c r="F26" s="8"/>
      <c r="G26" s="8"/>
      <c r="H26" s="8"/>
      <c r="I26" s="179"/>
      <c r="J26" s="8"/>
      <c r="K26" s="8"/>
      <c r="L26" s="8"/>
      <c r="M26" s="8"/>
      <c r="N26" s="8"/>
      <c r="O26" s="8"/>
      <c r="P26" s="8"/>
    </row>
    <row r="27" spans="2:16">
      <c r="B27" s="8"/>
      <c r="C27" s="8"/>
      <c r="D27" s="8"/>
      <c r="E27" s="8"/>
      <c r="F27" s="8"/>
      <c r="G27" s="8"/>
      <c r="H27" s="8"/>
      <c r="I27" s="179"/>
      <c r="J27" s="8"/>
      <c r="K27" s="8"/>
      <c r="L27" s="8"/>
      <c r="M27" s="8"/>
      <c r="N27" s="8"/>
      <c r="O27" s="8"/>
      <c r="P27" s="8"/>
    </row>
    <row r="28" spans="2:16">
      <c r="B28" s="8"/>
      <c r="C28" s="8"/>
      <c r="D28" s="8"/>
      <c r="E28" s="8"/>
      <c r="F28" s="8"/>
      <c r="G28" s="8"/>
      <c r="H28" s="8"/>
      <c r="I28" s="179"/>
      <c r="J28" s="8"/>
      <c r="K28" s="8"/>
      <c r="L28" s="8"/>
      <c r="M28" s="8"/>
      <c r="N28" s="8"/>
      <c r="O28" s="8"/>
      <c r="P28" s="8"/>
    </row>
    <row r="29" spans="2:16">
      <c r="B29" s="8"/>
      <c r="C29" s="8"/>
      <c r="D29" s="8"/>
      <c r="E29" s="8"/>
      <c r="F29" s="8"/>
      <c r="G29" s="8"/>
      <c r="H29" s="8"/>
      <c r="I29" s="179"/>
      <c r="J29" s="8"/>
      <c r="K29" s="8"/>
      <c r="L29" s="8"/>
      <c r="M29" s="8"/>
      <c r="N29" s="8"/>
      <c r="O29" s="8"/>
      <c r="P29" s="8"/>
    </row>
    <row r="30" spans="2:16">
      <c r="B30" s="8"/>
      <c r="C30" s="8"/>
      <c r="D30" s="8"/>
      <c r="E30" s="8"/>
      <c r="F30" s="8"/>
      <c r="G30" s="8"/>
      <c r="H30" s="8"/>
      <c r="I30" s="179"/>
      <c r="J30" s="8"/>
      <c r="K30" s="8"/>
      <c r="L30" s="8"/>
      <c r="M30" s="8"/>
      <c r="N30" s="8"/>
      <c r="O30" s="8"/>
      <c r="P30" s="8"/>
    </row>
    <row r="31" spans="2:16">
      <c r="B31" s="8"/>
      <c r="C31" s="8"/>
      <c r="D31" s="8"/>
      <c r="E31" s="8"/>
      <c r="F31" s="8"/>
      <c r="G31" s="8"/>
      <c r="H31" s="8"/>
      <c r="I31" s="179"/>
      <c r="J31" s="8"/>
      <c r="K31" s="8"/>
      <c r="L31" s="8"/>
      <c r="M31" s="8"/>
      <c r="N31" s="8"/>
      <c r="O31" s="8"/>
      <c r="P31" s="8"/>
    </row>
    <row r="32" spans="2:16">
      <c r="B32" s="8"/>
      <c r="C32" s="8"/>
      <c r="D32" s="8"/>
      <c r="E32" s="8"/>
      <c r="F32" s="8"/>
      <c r="G32" s="8"/>
      <c r="H32" s="8"/>
      <c r="I32" s="179"/>
      <c r="J32" s="8"/>
      <c r="K32" s="8"/>
      <c r="L32" s="8"/>
      <c r="M32" s="8"/>
      <c r="N32" s="8"/>
      <c r="O32" s="8"/>
      <c r="P32" s="8"/>
    </row>
    <row r="33" spans="2:16">
      <c r="B33" s="8"/>
      <c r="C33" s="8"/>
      <c r="D33" s="8"/>
      <c r="E33" s="8"/>
      <c r="F33" s="8"/>
      <c r="G33" s="8"/>
      <c r="H33" s="8"/>
      <c r="I33" s="179"/>
      <c r="J33" s="8"/>
      <c r="K33" s="8"/>
      <c r="L33" s="8"/>
      <c r="M33" s="8"/>
      <c r="N33" s="8"/>
      <c r="O33" s="8"/>
      <c r="P33" s="8"/>
    </row>
    <row r="34" spans="2:16">
      <c r="B34" s="8"/>
      <c r="C34" s="8"/>
      <c r="D34" s="8"/>
      <c r="E34" s="8"/>
      <c r="F34" s="8"/>
      <c r="G34" s="8"/>
      <c r="H34" s="8"/>
      <c r="I34" s="179"/>
      <c r="J34" s="8"/>
      <c r="K34" s="8"/>
      <c r="L34" s="8"/>
      <c r="M34" s="8"/>
      <c r="N34" s="8"/>
      <c r="O34" s="8"/>
      <c r="P34" s="8"/>
    </row>
    <row r="35" spans="2:16">
      <c r="B35" s="8"/>
      <c r="C35" s="8"/>
      <c r="D35" s="8"/>
      <c r="E35" s="8"/>
      <c r="F35" s="8"/>
      <c r="G35" s="8"/>
      <c r="H35" s="8"/>
      <c r="I35" s="179"/>
      <c r="J35" s="8"/>
      <c r="K35" s="8"/>
      <c r="L35" s="8"/>
      <c r="M35" s="8"/>
      <c r="N35" s="8"/>
      <c r="O35" s="8"/>
      <c r="P35" s="8"/>
    </row>
    <row r="36" spans="2:16">
      <c r="B36" s="8"/>
      <c r="C36" s="8"/>
      <c r="D36" s="8"/>
      <c r="E36" s="8"/>
      <c r="F36" s="8"/>
      <c r="G36" s="8"/>
      <c r="H36" s="8"/>
      <c r="I36" s="179"/>
      <c r="J36" s="8"/>
      <c r="K36" s="8"/>
      <c r="L36" s="8"/>
      <c r="M36" s="8"/>
      <c r="N36" s="8"/>
      <c r="O36" s="8"/>
      <c r="P36" s="8"/>
    </row>
    <row r="37" spans="2:16">
      <c r="B37" s="8"/>
      <c r="C37" s="8"/>
      <c r="D37" s="8"/>
      <c r="E37" s="8"/>
      <c r="F37" s="8"/>
      <c r="G37" s="8"/>
      <c r="H37" s="8"/>
      <c r="I37" s="179"/>
      <c r="J37" s="8"/>
      <c r="K37" s="8"/>
      <c r="L37" s="8"/>
      <c r="M37" s="8"/>
      <c r="N37" s="8"/>
      <c r="O37" s="8"/>
      <c r="P37" s="8"/>
    </row>
    <row r="38" spans="2:16">
      <c r="B38" s="8"/>
      <c r="C38" s="8"/>
      <c r="D38" s="8"/>
      <c r="E38" s="8"/>
      <c r="F38" s="8"/>
      <c r="G38" s="8"/>
      <c r="H38" s="8"/>
      <c r="I38" s="179"/>
      <c r="J38" s="8"/>
      <c r="K38" s="8"/>
      <c r="L38" s="8"/>
      <c r="M38" s="8"/>
      <c r="N38" s="8"/>
      <c r="O38" s="8"/>
      <c r="P38" s="8"/>
    </row>
    <row r="39" spans="2:16">
      <c r="B39" s="8"/>
      <c r="C39" s="8"/>
      <c r="D39" s="8"/>
      <c r="E39" s="8"/>
      <c r="F39" s="8"/>
      <c r="G39" s="8"/>
      <c r="H39" s="8"/>
      <c r="I39" s="179"/>
      <c r="J39" s="8"/>
      <c r="K39" s="8"/>
      <c r="L39" s="8"/>
      <c r="M39" s="8"/>
      <c r="N39" s="8"/>
      <c r="O39" s="8"/>
      <c r="P39" s="8"/>
    </row>
    <row r="40" spans="2:16">
      <c r="B40" s="8"/>
      <c r="C40" s="8"/>
      <c r="D40" s="8"/>
      <c r="E40" s="8"/>
      <c r="F40" s="8"/>
      <c r="G40" s="8"/>
      <c r="H40" s="8"/>
      <c r="I40" s="179"/>
      <c r="J40" s="8"/>
      <c r="K40" s="8"/>
      <c r="L40" s="8"/>
      <c r="M40" s="8"/>
      <c r="N40" s="8"/>
      <c r="O40" s="8"/>
      <c r="P40" s="8"/>
    </row>
    <row r="41" spans="2:16">
      <c r="B41" s="8"/>
      <c r="C41" s="8"/>
      <c r="D41" s="8"/>
      <c r="E41" s="8"/>
      <c r="F41" s="8"/>
      <c r="G41" s="8"/>
      <c r="H41" s="8"/>
      <c r="I41" s="179"/>
      <c r="J41" s="8"/>
      <c r="K41" s="8"/>
      <c r="L41" s="8"/>
      <c r="M41" s="8"/>
      <c r="N41" s="8"/>
      <c r="O41" s="8"/>
      <c r="P41" s="8"/>
    </row>
    <row r="42" spans="2:16">
      <c r="B42" s="8"/>
      <c r="C42" s="8"/>
      <c r="D42" s="8"/>
      <c r="E42" s="8"/>
      <c r="F42" s="8"/>
      <c r="G42" s="8"/>
      <c r="H42" s="8"/>
      <c r="I42" s="179"/>
      <c r="J42" s="8"/>
      <c r="K42" s="8"/>
      <c r="L42" s="8"/>
      <c r="M42" s="8"/>
      <c r="N42" s="8"/>
      <c r="O42" s="8"/>
      <c r="P42" s="8"/>
    </row>
    <row r="43" spans="2:16">
      <c r="B43" s="8"/>
      <c r="C43" s="8"/>
      <c r="D43" s="8"/>
      <c r="E43" s="8"/>
      <c r="F43" s="8"/>
      <c r="G43" s="8"/>
      <c r="H43" s="8"/>
      <c r="I43" s="179"/>
      <c r="J43" s="8"/>
      <c r="K43" s="8"/>
      <c r="L43" s="8"/>
      <c r="M43" s="8"/>
      <c r="N43" s="8"/>
      <c r="O43" s="8"/>
      <c r="P43" s="8"/>
    </row>
    <row r="44" spans="2:16">
      <c r="B44" s="8"/>
      <c r="C44" s="8"/>
      <c r="D44" s="8"/>
      <c r="E44" s="8"/>
      <c r="F44" s="8"/>
      <c r="G44" s="8"/>
      <c r="H44" s="8"/>
      <c r="I44" s="179"/>
      <c r="J44" s="8"/>
      <c r="K44" s="8"/>
      <c r="L44" s="8"/>
      <c r="M44" s="8"/>
      <c r="N44" s="8"/>
      <c r="O44" s="8"/>
      <c r="P44" s="8"/>
    </row>
    <row r="45" spans="2:16">
      <c r="B45" s="8"/>
      <c r="C45" s="8"/>
      <c r="D45" s="8"/>
      <c r="E45" s="8"/>
      <c r="F45" s="8"/>
      <c r="G45" s="8"/>
      <c r="H45" s="8"/>
      <c r="I45" s="179"/>
      <c r="J45" s="8"/>
      <c r="K45" s="8"/>
      <c r="L45" s="8"/>
      <c r="M45" s="8"/>
      <c r="N45" s="8"/>
      <c r="O45" s="8"/>
      <c r="P45" s="8"/>
    </row>
    <row r="46" spans="2:16">
      <c r="B46" s="8"/>
      <c r="C46" s="8"/>
      <c r="D46" s="8"/>
      <c r="E46" s="8"/>
      <c r="F46" s="8"/>
      <c r="G46" s="8"/>
      <c r="H46" s="8"/>
      <c r="I46" s="179"/>
      <c r="J46" s="8"/>
      <c r="K46" s="8"/>
      <c r="L46" s="8"/>
      <c r="M46" s="8"/>
      <c r="N46" s="8"/>
      <c r="O46" s="8"/>
      <c r="P46" s="8"/>
    </row>
    <row r="47" spans="2:16">
      <c r="B47" s="8"/>
      <c r="C47" s="8"/>
      <c r="D47" s="8"/>
      <c r="E47" s="8"/>
      <c r="F47" s="8"/>
      <c r="G47" s="8"/>
      <c r="H47" s="8"/>
      <c r="I47" s="179"/>
      <c r="J47" s="8"/>
      <c r="K47" s="8"/>
      <c r="L47" s="8"/>
      <c r="M47" s="8"/>
      <c r="N47" s="8"/>
      <c r="O47" s="8"/>
      <c r="P47" s="8"/>
    </row>
    <row r="48" spans="2:16">
      <c r="B48" s="8"/>
      <c r="C48" s="8"/>
      <c r="D48" s="8"/>
      <c r="E48" s="8"/>
      <c r="F48" s="8"/>
      <c r="G48" s="8"/>
      <c r="H48" s="8"/>
      <c r="I48" s="179"/>
      <c r="J48" s="8"/>
      <c r="K48" s="8"/>
      <c r="L48" s="8"/>
      <c r="M48" s="8"/>
      <c r="N48" s="8"/>
      <c r="O48" s="8"/>
      <c r="P48" s="8"/>
    </row>
    <row r="49" spans="2:16">
      <c r="B49" s="8"/>
      <c r="C49" s="8"/>
      <c r="D49" s="8"/>
      <c r="E49" s="8"/>
      <c r="F49" s="8"/>
      <c r="G49" s="8"/>
      <c r="H49" s="8"/>
      <c r="I49" s="179"/>
      <c r="J49" s="8"/>
      <c r="K49" s="8"/>
      <c r="L49" s="8"/>
      <c r="M49" s="8"/>
      <c r="N49" s="8"/>
      <c r="O49" s="8"/>
      <c r="P49" s="8"/>
    </row>
    <row r="50" spans="2:16">
      <c r="B50" s="8"/>
      <c r="C50" s="8"/>
      <c r="D50" s="8"/>
      <c r="E50" s="8"/>
      <c r="F50" s="8"/>
      <c r="G50" s="8"/>
      <c r="H50" s="8"/>
      <c r="I50" s="179"/>
      <c r="J50" s="8"/>
      <c r="K50" s="8"/>
      <c r="L50" s="8"/>
      <c r="M50" s="8"/>
      <c r="N50" s="8"/>
      <c r="O50" s="8"/>
      <c r="P50" s="8"/>
    </row>
    <row r="51" spans="2:16">
      <c r="B51" s="8"/>
      <c r="C51" s="8"/>
      <c r="D51" s="8"/>
      <c r="E51" s="8"/>
      <c r="F51" s="8"/>
      <c r="G51" s="8"/>
      <c r="H51" s="8"/>
      <c r="I51" s="179"/>
      <c r="J51" s="8"/>
      <c r="K51" s="8"/>
      <c r="L51" s="8"/>
      <c r="M51" s="8"/>
      <c r="N51" s="8"/>
      <c r="O51" s="8"/>
      <c r="P51" s="8"/>
    </row>
    <row r="52" spans="2:16">
      <c r="B52" s="8"/>
      <c r="C52" s="8"/>
      <c r="D52" s="8"/>
      <c r="E52" s="8"/>
      <c r="F52" s="8"/>
      <c r="G52" s="8"/>
      <c r="H52" s="8"/>
      <c r="I52" s="179"/>
      <c r="J52" s="8"/>
      <c r="K52" s="8"/>
      <c r="L52" s="8"/>
      <c r="M52" s="8"/>
      <c r="N52" s="8"/>
      <c r="O52" s="8"/>
      <c r="P52" s="8"/>
    </row>
    <row r="53" spans="2:16">
      <c r="B53" s="8"/>
      <c r="C53" s="8"/>
      <c r="D53" s="8"/>
      <c r="E53" s="8"/>
      <c r="F53" s="8"/>
      <c r="G53" s="8"/>
      <c r="H53" s="8"/>
      <c r="I53" s="179"/>
      <c r="J53" s="8"/>
      <c r="K53" s="8"/>
      <c r="L53" s="8"/>
      <c r="M53" s="8"/>
      <c r="N53" s="8"/>
      <c r="O53" s="8"/>
      <c r="P53" s="8"/>
    </row>
    <row r="54" spans="2:16">
      <c r="B54" s="8"/>
      <c r="C54" s="8"/>
      <c r="D54" s="8"/>
      <c r="E54" s="8"/>
      <c r="F54" s="8"/>
      <c r="G54" s="8"/>
      <c r="H54" s="8"/>
      <c r="I54" s="179"/>
      <c r="J54" s="8"/>
      <c r="K54" s="8"/>
      <c r="L54" s="8"/>
      <c r="M54" s="8"/>
      <c r="N54" s="8"/>
      <c r="O54" s="8"/>
      <c r="P54" s="8"/>
    </row>
    <row r="55" spans="2:16">
      <c r="I55" s="179"/>
    </row>
    <row r="56" spans="2:16">
      <c r="J56" s="179" t="s">
        <v>28</v>
      </c>
      <c r="K56" s="179"/>
      <c r="L56" s="179"/>
      <c r="M56" s="179"/>
      <c r="N56" s="179"/>
      <c r="O56" s="179"/>
      <c r="P56" s="179"/>
    </row>
  </sheetData>
  <mergeCells count="3">
    <mergeCell ref="O4:P4"/>
    <mergeCell ref="J56:P56"/>
    <mergeCell ref="I6:I55"/>
  </mergeCells>
  <phoneticPr fontId="7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36"/>
  <sheetViews>
    <sheetView topLeftCell="A16" zoomScale="70" zoomScaleNormal="70" workbookViewId="0">
      <selection activeCell="H29" sqref="H29"/>
    </sheetView>
  </sheetViews>
  <sheetFormatPr baseColWidth="10" defaultColWidth="9" defaultRowHeight="15"/>
  <cols>
    <col min="1" max="2" width="9" style="10"/>
    <col min="3" max="6" width="9.5" style="10" bestFit="1" customWidth="1"/>
    <col min="7" max="12" width="9" style="10"/>
    <col min="13" max="13" width="13" style="10" customWidth="1"/>
    <col min="14" max="14" width="9" style="10"/>
    <col min="15" max="15" width="13.33203125" style="10" customWidth="1"/>
    <col min="16" max="16384" width="9" style="10"/>
  </cols>
  <sheetData>
    <row r="2" spans="2:18" ht="16">
      <c r="B2" s="14" t="s">
        <v>55</v>
      </c>
      <c r="J2" s="3" t="s">
        <v>29</v>
      </c>
      <c r="K2" s="2"/>
      <c r="L2" s="2"/>
      <c r="M2" s="2"/>
      <c r="N2" s="2"/>
      <c r="O2" s="2"/>
      <c r="P2" s="2"/>
      <c r="Q2" s="2"/>
      <c r="R2" s="2"/>
    </row>
    <row r="3" spans="2:18">
      <c r="J3" s="2"/>
      <c r="K3" s="2"/>
      <c r="L3" s="2"/>
      <c r="M3" s="2"/>
      <c r="N3" s="2"/>
      <c r="O3" s="2"/>
      <c r="P3" s="2"/>
      <c r="Q3" s="2"/>
      <c r="R3" s="2"/>
    </row>
    <row r="4" spans="2:18">
      <c r="B4" s="11" t="s">
        <v>44</v>
      </c>
      <c r="C4" s="11">
        <v>20210314</v>
      </c>
      <c r="D4" s="11">
        <v>20210314</v>
      </c>
      <c r="E4" s="11">
        <v>20210318</v>
      </c>
      <c r="F4" s="11">
        <v>20210325</v>
      </c>
      <c r="G4" s="11" t="s">
        <v>60</v>
      </c>
      <c r="H4" s="11" t="s">
        <v>61</v>
      </c>
      <c r="J4" s="2"/>
      <c r="K4" s="2"/>
      <c r="L4" s="2"/>
      <c r="M4" s="2"/>
      <c r="N4" s="2"/>
      <c r="O4" s="2"/>
      <c r="P4" s="179" t="s">
        <v>27</v>
      </c>
      <c r="Q4" s="179"/>
    </row>
    <row r="5" spans="2:18" ht="32">
      <c r="B5" s="43" t="s">
        <v>213</v>
      </c>
      <c r="C5" s="9">
        <v>18.333332896232658</v>
      </c>
      <c r="D5" s="9">
        <v>9.6666615804036464</v>
      </c>
      <c r="E5" s="9">
        <v>48.437500204890966</v>
      </c>
      <c r="F5" s="9">
        <v>33.833334073424346</v>
      </c>
      <c r="G5" s="9">
        <f>AVERAGE(C5:F5)</f>
        <v>27.567707188737906</v>
      </c>
      <c r="H5" s="9">
        <f>STDEVA(C5:F5)</f>
        <v>17.132108677771505</v>
      </c>
      <c r="J5" s="2"/>
      <c r="K5" s="2" t="s">
        <v>20</v>
      </c>
      <c r="L5" s="2" t="s">
        <v>21</v>
      </c>
      <c r="M5" s="2" t="s">
        <v>22</v>
      </c>
      <c r="N5" s="2" t="s">
        <v>23</v>
      </c>
      <c r="O5" s="2" t="s">
        <v>24</v>
      </c>
      <c r="P5" s="2" t="s">
        <v>25</v>
      </c>
      <c r="Q5" s="2" t="s">
        <v>26</v>
      </c>
    </row>
    <row r="6" spans="2:18">
      <c r="B6" s="43" t="s">
        <v>56</v>
      </c>
      <c r="C6" s="9">
        <v>66.999996860822037</v>
      </c>
      <c r="D6" s="9">
        <v>47.333332558472954</v>
      </c>
      <c r="E6" s="9">
        <v>37.562500052154064</v>
      </c>
      <c r="F6" s="9">
        <v>34.333333224058158</v>
      </c>
      <c r="G6" s="9">
        <f t="shared" ref="G6:G10" si="0">AVERAGE(C6:F6)</f>
        <v>46.5572906738768</v>
      </c>
      <c r="H6" s="9">
        <f t="shared" ref="H6:H10" si="1">STDEVA(C6:F6)</f>
        <v>14.706437040924467</v>
      </c>
      <c r="J6" s="187" t="s">
        <v>85</v>
      </c>
      <c r="K6" s="189" t="s">
        <v>62</v>
      </c>
      <c r="L6" s="15" t="s">
        <v>49</v>
      </c>
      <c r="M6" s="16">
        <v>-18.989583485000004</v>
      </c>
      <c r="N6" s="17">
        <v>57.527969912770168</v>
      </c>
      <c r="O6" s="18">
        <v>0.74514041528260899</v>
      </c>
      <c r="P6" s="19">
        <v>-139.85136340505881</v>
      </c>
      <c r="Q6" s="20">
        <v>101.87219643505881</v>
      </c>
    </row>
    <row r="7" spans="2:18">
      <c r="B7" s="43" t="s">
        <v>57</v>
      </c>
      <c r="C7" s="9">
        <v>167.33333981037137</v>
      </c>
      <c r="D7" s="9">
        <v>82.666667958100632</v>
      </c>
      <c r="E7" s="9">
        <v>33.312500286847353</v>
      </c>
      <c r="F7" s="9">
        <v>37.833333487312004</v>
      </c>
      <c r="G7" s="9">
        <f t="shared" si="0"/>
        <v>80.286460385657847</v>
      </c>
      <c r="H7" s="9">
        <f t="shared" si="1"/>
        <v>62.160130621055984</v>
      </c>
      <c r="J7" s="187"/>
      <c r="K7" s="185"/>
      <c r="L7" s="21" t="s">
        <v>63</v>
      </c>
      <c r="M7" s="22">
        <v>-52.7187531975</v>
      </c>
      <c r="N7" s="23">
        <v>57.527969912770168</v>
      </c>
      <c r="O7" s="24">
        <v>0.37157123626110544</v>
      </c>
      <c r="P7" s="25">
        <v>-173.58053311755882</v>
      </c>
      <c r="Q7" s="26">
        <v>68.143026722558801</v>
      </c>
    </row>
    <row r="8" spans="2:18">
      <c r="B8" s="43" t="s">
        <v>38</v>
      </c>
      <c r="C8" s="9">
        <v>252.99999133745825</v>
      </c>
      <c r="D8" s="9">
        <v>541.30997101227331</v>
      </c>
      <c r="E8" s="9">
        <v>183.37500497698784</v>
      </c>
      <c r="F8" s="9">
        <v>159.7500057021777</v>
      </c>
      <c r="G8" s="9">
        <f t="shared" si="0"/>
        <v>284.35874325722426</v>
      </c>
      <c r="H8" s="9">
        <f t="shared" si="1"/>
        <v>175.8146349984421</v>
      </c>
      <c r="J8" s="187"/>
      <c r="K8" s="185"/>
      <c r="L8" s="21" t="s">
        <v>48</v>
      </c>
      <c r="M8" s="27" t="s">
        <v>67</v>
      </c>
      <c r="N8" s="23">
        <v>57.527969912770168</v>
      </c>
      <c r="O8" s="24">
        <v>3.0006180800818799E-4</v>
      </c>
      <c r="P8" s="25">
        <v>-377.65281598255888</v>
      </c>
      <c r="Q8" s="26">
        <v>-135.92925614244123</v>
      </c>
    </row>
    <row r="9" spans="2:18">
      <c r="B9" s="43" t="s">
        <v>58</v>
      </c>
      <c r="C9" s="9">
        <v>361.33332069714862</v>
      </c>
      <c r="D9" s="9">
        <v>262.33333365122331</v>
      </c>
      <c r="E9" s="9">
        <v>232.0000085234642</v>
      </c>
      <c r="F9" s="9">
        <v>248.25000127156579</v>
      </c>
      <c r="G9" s="9">
        <f t="shared" si="0"/>
        <v>275.97916603585048</v>
      </c>
      <c r="H9" s="9">
        <f t="shared" si="1"/>
        <v>58.236910785280706</v>
      </c>
      <c r="J9" s="187"/>
      <c r="K9" s="185"/>
      <c r="L9" s="21" t="s">
        <v>68</v>
      </c>
      <c r="M9" s="27" t="s">
        <v>69</v>
      </c>
      <c r="N9" s="23">
        <v>57.527969912770168</v>
      </c>
      <c r="O9" s="24">
        <v>4.1414481686563158E-4</v>
      </c>
      <c r="P9" s="25">
        <v>-369.27323878255879</v>
      </c>
      <c r="Q9" s="26">
        <v>-127.5496789424412</v>
      </c>
    </row>
    <row r="10" spans="2:18">
      <c r="B10" s="43" t="s">
        <v>59</v>
      </c>
      <c r="C10" s="9">
        <v>69.999997973442078</v>
      </c>
      <c r="D10" s="9">
        <v>99.666670123736068</v>
      </c>
      <c r="E10" s="9">
        <v>32.374999551102519</v>
      </c>
      <c r="F10" s="9">
        <v>33.916667265196644</v>
      </c>
      <c r="G10" s="9">
        <f t="shared" si="0"/>
        <v>58.989583728369333</v>
      </c>
      <c r="H10" s="9">
        <f t="shared" si="1"/>
        <v>32.212015410207229</v>
      </c>
      <c r="J10" s="187"/>
      <c r="K10" s="184"/>
      <c r="L10" s="28" t="s">
        <v>70</v>
      </c>
      <c r="M10" s="29">
        <v>-31.421876540000007</v>
      </c>
      <c r="N10" s="30">
        <v>57.527969912770168</v>
      </c>
      <c r="O10" s="31">
        <v>0.59163366612058177</v>
      </c>
      <c r="P10" s="32">
        <v>-152.28365646005881</v>
      </c>
      <c r="Q10" s="33">
        <v>89.439903380058809</v>
      </c>
    </row>
    <row r="11" spans="2:18">
      <c r="J11" s="187"/>
      <c r="K11" s="184" t="s">
        <v>49</v>
      </c>
      <c r="L11" s="21" t="s">
        <v>62</v>
      </c>
      <c r="M11" s="22">
        <v>18.989583485000004</v>
      </c>
      <c r="N11" s="23">
        <v>57.527969912770168</v>
      </c>
      <c r="O11" s="24">
        <v>0.74514041528260899</v>
      </c>
      <c r="P11" s="25">
        <v>-101.87219643505881</v>
      </c>
      <c r="Q11" s="26">
        <v>139.85136340505881</v>
      </c>
    </row>
    <row r="12" spans="2:18">
      <c r="J12" s="187"/>
      <c r="K12" s="185"/>
      <c r="L12" s="21" t="s">
        <v>63</v>
      </c>
      <c r="M12" s="22">
        <v>-33.729169712499996</v>
      </c>
      <c r="N12" s="23">
        <v>57.527969912770168</v>
      </c>
      <c r="O12" s="24">
        <v>0.56494864993083871</v>
      </c>
      <c r="P12" s="25">
        <v>-154.59094963255882</v>
      </c>
      <c r="Q12" s="26">
        <v>87.132610207558812</v>
      </c>
    </row>
    <row r="13" spans="2:18">
      <c r="B13" s="11" t="s">
        <v>65</v>
      </c>
      <c r="C13" s="11" t="s">
        <v>47</v>
      </c>
      <c r="D13" s="11" t="s">
        <v>48</v>
      </c>
      <c r="E13" s="12" t="s">
        <v>66</v>
      </c>
      <c r="F13" s="12" t="s">
        <v>47</v>
      </c>
      <c r="G13" s="12" t="s">
        <v>48</v>
      </c>
      <c r="J13" s="187"/>
      <c r="K13" s="185"/>
      <c r="L13" s="21" t="s">
        <v>48</v>
      </c>
      <c r="M13" s="27" t="s">
        <v>71</v>
      </c>
      <c r="N13" s="23">
        <v>57.527969912770168</v>
      </c>
      <c r="O13" s="24">
        <v>6.2371979802284768E-4</v>
      </c>
      <c r="P13" s="25">
        <v>-358.66323249755885</v>
      </c>
      <c r="Q13" s="26">
        <v>-116.93967265744121</v>
      </c>
    </row>
    <row r="14" spans="2:18">
      <c r="B14" s="43" t="s">
        <v>64</v>
      </c>
      <c r="C14" s="9">
        <v>27.567707188737906</v>
      </c>
      <c r="D14" s="9">
        <v>284.35874325722426</v>
      </c>
      <c r="E14" s="43" t="s">
        <v>64</v>
      </c>
      <c r="F14" s="9">
        <v>17.132108677771505</v>
      </c>
      <c r="G14" s="9">
        <v>175.8146349984421</v>
      </c>
      <c r="J14" s="187"/>
      <c r="K14" s="185"/>
      <c r="L14" s="21" t="s">
        <v>68</v>
      </c>
      <c r="M14" s="27" t="s">
        <v>72</v>
      </c>
      <c r="N14" s="23">
        <v>57.527969912770168</v>
      </c>
      <c r="O14" s="24">
        <v>8.6256759798992804E-4</v>
      </c>
      <c r="P14" s="25">
        <v>-350.28365529755877</v>
      </c>
      <c r="Q14" s="26">
        <v>-108.56009545744118</v>
      </c>
    </row>
    <row r="15" spans="2:18">
      <c r="B15" s="43" t="s">
        <v>49</v>
      </c>
      <c r="C15" s="9">
        <v>46.5572906738768</v>
      </c>
      <c r="D15" s="9">
        <v>275.97916603585048</v>
      </c>
      <c r="E15" s="43" t="s">
        <v>49</v>
      </c>
      <c r="F15" s="9">
        <v>14.706437040924467</v>
      </c>
      <c r="G15" s="9">
        <v>58.236910785280706</v>
      </c>
      <c r="J15" s="187"/>
      <c r="K15" s="184"/>
      <c r="L15" s="28" t="s">
        <v>70</v>
      </c>
      <c r="M15" s="29">
        <v>-12.432293055000002</v>
      </c>
      <c r="N15" s="30">
        <v>57.527969912770168</v>
      </c>
      <c r="O15" s="31">
        <v>0.83133318060741002</v>
      </c>
      <c r="P15" s="32">
        <v>-133.29407297505881</v>
      </c>
      <c r="Q15" s="33">
        <v>108.42948686505881</v>
      </c>
    </row>
    <row r="16" spans="2:18">
      <c r="B16" s="43" t="s">
        <v>63</v>
      </c>
      <c r="C16" s="9">
        <v>80.286460385657847</v>
      </c>
      <c r="D16" s="9">
        <v>58.989583728369333</v>
      </c>
      <c r="E16" s="43" t="s">
        <v>63</v>
      </c>
      <c r="F16" s="9">
        <v>62.160130621055984</v>
      </c>
      <c r="G16" s="9">
        <v>32.212015410207229</v>
      </c>
      <c r="J16" s="187"/>
      <c r="K16" s="184" t="s">
        <v>63</v>
      </c>
      <c r="L16" s="21" t="s">
        <v>62</v>
      </c>
      <c r="M16" s="22">
        <v>52.7187531975</v>
      </c>
      <c r="N16" s="23">
        <v>57.527969912770168</v>
      </c>
      <c r="O16" s="24">
        <v>0.37157123626110544</v>
      </c>
      <c r="P16" s="25">
        <v>-68.143026722558801</v>
      </c>
      <c r="Q16" s="26">
        <v>173.58053311755882</v>
      </c>
    </row>
    <row r="17" spans="10:17">
      <c r="J17" s="187"/>
      <c r="K17" s="185"/>
      <c r="L17" s="21" t="s">
        <v>49</v>
      </c>
      <c r="M17" s="22">
        <v>33.729169712499996</v>
      </c>
      <c r="N17" s="23">
        <v>57.527969912770168</v>
      </c>
      <c r="O17" s="24">
        <v>0.56494864993083871</v>
      </c>
      <c r="P17" s="25">
        <v>-87.132610207558812</v>
      </c>
      <c r="Q17" s="26">
        <v>154.59094963255882</v>
      </c>
    </row>
    <row r="18" spans="10:17">
      <c r="J18" s="187"/>
      <c r="K18" s="185"/>
      <c r="L18" s="21" t="s">
        <v>48</v>
      </c>
      <c r="M18" s="27" t="s">
        <v>73</v>
      </c>
      <c r="N18" s="23">
        <v>57.527969912770168</v>
      </c>
      <c r="O18" s="24">
        <v>2.3014162929495376E-3</v>
      </c>
      <c r="P18" s="25">
        <v>-324.93406278505881</v>
      </c>
      <c r="Q18" s="26">
        <v>-83.210502944941226</v>
      </c>
    </row>
    <row r="19" spans="10:17">
      <c r="J19" s="187"/>
      <c r="K19" s="185"/>
      <c r="L19" s="21" t="s">
        <v>68</v>
      </c>
      <c r="M19" s="27" t="s">
        <v>74</v>
      </c>
      <c r="N19" s="23">
        <v>57.527969912770168</v>
      </c>
      <c r="O19" s="24">
        <v>3.1795388526110438E-3</v>
      </c>
      <c r="P19" s="25">
        <v>-316.55448558505884</v>
      </c>
      <c r="Q19" s="26">
        <v>-74.830925744941197</v>
      </c>
    </row>
    <row r="20" spans="10:17">
      <c r="J20" s="187"/>
      <c r="K20" s="184"/>
      <c r="L20" s="28" t="s">
        <v>70</v>
      </c>
      <c r="M20" s="29">
        <v>21.296876657499993</v>
      </c>
      <c r="N20" s="30">
        <v>57.527969912770168</v>
      </c>
      <c r="O20" s="31">
        <v>0.71555332768331947</v>
      </c>
      <c r="P20" s="32">
        <v>-99.564903262558815</v>
      </c>
      <c r="Q20" s="33">
        <v>142.15865657755882</v>
      </c>
    </row>
    <row r="21" spans="10:17">
      <c r="J21" s="187"/>
      <c r="K21" s="184" t="s">
        <v>48</v>
      </c>
      <c r="L21" s="21" t="s">
        <v>62</v>
      </c>
      <c r="M21" s="27" t="s">
        <v>75</v>
      </c>
      <c r="N21" s="23">
        <v>57.527969912770168</v>
      </c>
      <c r="O21" s="24">
        <v>3.0006180800818799E-4</v>
      </c>
      <c r="P21" s="25">
        <v>135.92925614244123</v>
      </c>
      <c r="Q21" s="26">
        <v>377.65281598255888</v>
      </c>
    </row>
    <row r="22" spans="10:17">
      <c r="J22" s="187"/>
      <c r="K22" s="185"/>
      <c r="L22" s="21" t="s">
        <v>49</v>
      </c>
      <c r="M22" s="27" t="s">
        <v>76</v>
      </c>
      <c r="N22" s="23">
        <v>57.527969912770168</v>
      </c>
      <c r="O22" s="24">
        <v>6.2371979802284768E-4</v>
      </c>
      <c r="P22" s="25">
        <v>116.93967265744121</v>
      </c>
      <c r="Q22" s="26">
        <v>358.66323249755885</v>
      </c>
    </row>
    <row r="23" spans="10:17">
      <c r="J23" s="187"/>
      <c r="K23" s="185"/>
      <c r="L23" s="21" t="s">
        <v>63</v>
      </c>
      <c r="M23" s="27" t="s">
        <v>77</v>
      </c>
      <c r="N23" s="23">
        <v>57.527969912770168</v>
      </c>
      <c r="O23" s="24">
        <v>2.3014162929495402E-3</v>
      </c>
      <c r="P23" s="25">
        <v>83.210502944941226</v>
      </c>
      <c r="Q23" s="26">
        <v>324.93406278505881</v>
      </c>
    </row>
    <row r="24" spans="10:17">
      <c r="J24" s="187"/>
      <c r="K24" s="185"/>
      <c r="L24" s="21" t="s">
        <v>68</v>
      </c>
      <c r="M24" s="22">
        <v>8.3795772000000284</v>
      </c>
      <c r="N24" s="23">
        <v>57.527969912770168</v>
      </c>
      <c r="O24" s="24">
        <v>0.88580784534503143</v>
      </c>
      <c r="P24" s="25">
        <v>-112.48220272005878</v>
      </c>
      <c r="Q24" s="26">
        <v>129.24135712005884</v>
      </c>
    </row>
    <row r="25" spans="10:17">
      <c r="J25" s="187"/>
      <c r="K25" s="184"/>
      <c r="L25" s="28" t="s">
        <v>70</v>
      </c>
      <c r="M25" s="34" t="s">
        <v>78</v>
      </c>
      <c r="N25" s="30">
        <v>57.527969912770168</v>
      </c>
      <c r="O25" s="31">
        <v>1.00915038843304E-3</v>
      </c>
      <c r="P25" s="32">
        <v>104.5073796024412</v>
      </c>
      <c r="Q25" s="33">
        <v>346.23093944255879</v>
      </c>
    </row>
    <row r="26" spans="10:17">
      <c r="J26" s="187"/>
      <c r="K26" s="184" t="s">
        <v>68</v>
      </c>
      <c r="L26" s="21" t="s">
        <v>62</v>
      </c>
      <c r="M26" s="27" t="s">
        <v>79</v>
      </c>
      <c r="N26" s="23">
        <v>57.527969912770168</v>
      </c>
      <c r="O26" s="24">
        <v>4.1414481686563158E-4</v>
      </c>
      <c r="P26" s="25">
        <v>127.5496789424412</v>
      </c>
      <c r="Q26" s="26">
        <v>369.27323878255879</v>
      </c>
    </row>
    <row r="27" spans="10:17">
      <c r="J27" s="187"/>
      <c r="K27" s="185"/>
      <c r="L27" s="21" t="s">
        <v>49</v>
      </c>
      <c r="M27" s="27" t="s">
        <v>80</v>
      </c>
      <c r="N27" s="23">
        <v>57.527969912770168</v>
      </c>
      <c r="O27" s="24">
        <v>8.6256759798992804E-4</v>
      </c>
      <c r="P27" s="25">
        <v>108.56009545744118</v>
      </c>
      <c r="Q27" s="26">
        <v>350.28365529755877</v>
      </c>
    </row>
    <row r="28" spans="10:17">
      <c r="J28" s="187"/>
      <c r="K28" s="185"/>
      <c r="L28" s="21" t="s">
        <v>63</v>
      </c>
      <c r="M28" s="27" t="s">
        <v>81</v>
      </c>
      <c r="N28" s="23">
        <v>57.527969912770168</v>
      </c>
      <c r="O28" s="24">
        <v>3.1795388526110438E-3</v>
      </c>
      <c r="P28" s="25">
        <v>74.830925744941197</v>
      </c>
      <c r="Q28" s="26">
        <v>316.55448558505884</v>
      </c>
    </row>
    <row r="29" spans="10:17">
      <c r="J29" s="187"/>
      <c r="K29" s="185"/>
      <c r="L29" s="21" t="s">
        <v>48</v>
      </c>
      <c r="M29" s="22">
        <v>-8.3795772000000284</v>
      </c>
      <c r="N29" s="23">
        <v>57.527969912770168</v>
      </c>
      <c r="O29" s="24">
        <v>0.88580784534503143</v>
      </c>
      <c r="P29" s="25">
        <v>-129.24135712005884</v>
      </c>
      <c r="Q29" s="26">
        <v>112.48220272005878</v>
      </c>
    </row>
    <row r="30" spans="10:17">
      <c r="J30" s="187"/>
      <c r="K30" s="184"/>
      <c r="L30" s="28" t="s">
        <v>70</v>
      </c>
      <c r="M30" s="34" t="s">
        <v>82</v>
      </c>
      <c r="N30" s="30">
        <v>57.527969912770168</v>
      </c>
      <c r="O30" s="31">
        <v>1.3961387778273901E-3</v>
      </c>
      <c r="P30" s="32">
        <v>96.127802402441176</v>
      </c>
      <c r="Q30" s="33">
        <v>337.85136224255882</v>
      </c>
    </row>
    <row r="31" spans="10:17">
      <c r="J31" s="187"/>
      <c r="K31" s="184" t="s">
        <v>70</v>
      </c>
      <c r="L31" s="21" t="s">
        <v>62</v>
      </c>
      <c r="M31" s="22">
        <v>31.421876540000007</v>
      </c>
      <c r="N31" s="23">
        <v>57.527969912770168</v>
      </c>
      <c r="O31" s="24">
        <v>0.59163366612058177</v>
      </c>
      <c r="P31" s="25">
        <v>-89.439903380058809</v>
      </c>
      <c r="Q31" s="26">
        <v>152.28365646005881</v>
      </c>
    </row>
    <row r="32" spans="10:17">
      <c r="J32" s="187"/>
      <c r="K32" s="185"/>
      <c r="L32" s="21" t="s">
        <v>49</v>
      </c>
      <c r="M32" s="22">
        <v>12.432293055000002</v>
      </c>
      <c r="N32" s="23">
        <v>57.527969912770168</v>
      </c>
      <c r="O32" s="24">
        <v>0.83133318060741002</v>
      </c>
      <c r="P32" s="25">
        <v>-108.42948686505881</v>
      </c>
      <c r="Q32" s="26">
        <v>133.29407297505881</v>
      </c>
    </row>
    <row r="33" spans="10:18">
      <c r="J33" s="187"/>
      <c r="K33" s="185"/>
      <c r="L33" s="21" t="s">
        <v>63</v>
      </c>
      <c r="M33" s="22">
        <v>-21.296876657499993</v>
      </c>
      <c r="N33" s="23">
        <v>57.527969912770168</v>
      </c>
      <c r="O33" s="24">
        <v>0.71555332768331947</v>
      </c>
      <c r="P33" s="25">
        <v>-142.15865657755882</v>
      </c>
      <c r="Q33" s="26">
        <v>99.564903262558815</v>
      </c>
    </row>
    <row r="34" spans="10:18">
      <c r="J34" s="187"/>
      <c r="K34" s="185"/>
      <c r="L34" s="21" t="s">
        <v>48</v>
      </c>
      <c r="M34" s="27" t="s">
        <v>83</v>
      </c>
      <c r="N34" s="23">
        <v>57.527969912770168</v>
      </c>
      <c r="O34" s="24">
        <v>1.0091503884330441E-3</v>
      </c>
      <c r="P34" s="25">
        <v>-346.23093944255879</v>
      </c>
      <c r="Q34" s="26">
        <v>-104.5073796024412</v>
      </c>
    </row>
    <row r="35" spans="10:18">
      <c r="J35" s="187"/>
      <c r="K35" s="186"/>
      <c r="L35" s="35" t="s">
        <v>68</v>
      </c>
      <c r="M35" s="36" t="s">
        <v>84</v>
      </c>
      <c r="N35" s="37">
        <v>57.527969912770168</v>
      </c>
      <c r="O35" s="38">
        <v>1.3961387778273905E-3</v>
      </c>
      <c r="P35" s="39">
        <v>-337.85136224255882</v>
      </c>
      <c r="Q35" s="40">
        <v>-96.127802402441176</v>
      </c>
    </row>
    <row r="36" spans="10:18">
      <c r="K36" s="188" t="s">
        <v>28</v>
      </c>
      <c r="L36" s="188"/>
      <c r="M36" s="188"/>
      <c r="N36" s="188"/>
      <c r="O36" s="188"/>
      <c r="P36" s="188"/>
      <c r="Q36" s="188"/>
      <c r="R36" s="2"/>
    </row>
  </sheetData>
  <mergeCells count="9">
    <mergeCell ref="K26:K30"/>
    <mergeCell ref="K31:K35"/>
    <mergeCell ref="P4:Q4"/>
    <mergeCell ref="J6:J35"/>
    <mergeCell ref="K36:Q36"/>
    <mergeCell ref="K6:K10"/>
    <mergeCell ref="K11:K15"/>
    <mergeCell ref="K16:K20"/>
    <mergeCell ref="K21:K25"/>
  </mergeCells>
  <phoneticPr fontId="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topLeftCell="A10" zoomScale="85" zoomScaleNormal="85" workbookViewId="0">
      <selection activeCell="P5" sqref="P5"/>
    </sheetView>
  </sheetViews>
  <sheetFormatPr baseColWidth="10" defaultColWidth="8.83203125" defaultRowHeight="15"/>
  <cols>
    <col min="2" max="2" width="10.6640625" bestFit="1" customWidth="1"/>
    <col min="10" max="10" width="8" customWidth="1"/>
    <col min="11" max="11" width="6.5" customWidth="1"/>
    <col min="13" max="13" width="7.5" customWidth="1"/>
    <col min="14" max="14" width="5.6640625" customWidth="1"/>
    <col min="15" max="15" width="6.5" customWidth="1"/>
    <col min="16" max="16" width="6.6640625" customWidth="1"/>
  </cols>
  <sheetData>
    <row r="1" spans="1:18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16">
      <c r="A2" s="144"/>
      <c r="B2" s="3" t="s">
        <v>30</v>
      </c>
      <c r="C2" s="144"/>
      <c r="D2" s="144"/>
      <c r="E2" s="144"/>
      <c r="F2" s="144"/>
      <c r="G2" s="144"/>
      <c r="H2" s="144"/>
      <c r="I2" s="3" t="s">
        <v>261</v>
      </c>
      <c r="J2" s="144"/>
      <c r="K2" s="144"/>
      <c r="L2" s="144"/>
      <c r="M2" s="144"/>
      <c r="N2" s="144"/>
      <c r="O2" s="144"/>
      <c r="P2" s="144"/>
      <c r="Q2" s="144"/>
      <c r="R2" s="144"/>
    </row>
    <row r="3" spans="1:18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1:18" ht="16">
      <c r="A4" s="144"/>
      <c r="B4" s="44" t="s">
        <v>262</v>
      </c>
      <c r="C4" s="44">
        <v>20190919</v>
      </c>
      <c r="D4" s="44">
        <v>20191107</v>
      </c>
      <c r="E4" s="44">
        <v>20200515</v>
      </c>
      <c r="F4" s="44" t="s">
        <v>17</v>
      </c>
      <c r="G4" s="44" t="s">
        <v>263</v>
      </c>
      <c r="H4" s="144"/>
      <c r="I4" s="144"/>
      <c r="J4" s="144"/>
      <c r="K4" s="144"/>
      <c r="L4" s="144"/>
      <c r="M4" s="144"/>
      <c r="N4" s="144"/>
      <c r="O4" s="179" t="s">
        <v>264</v>
      </c>
      <c r="P4" s="179"/>
      <c r="Q4" s="144"/>
      <c r="R4" s="144"/>
    </row>
    <row r="5" spans="1:18" ht="48">
      <c r="A5" s="144"/>
      <c r="B5" s="146" t="s">
        <v>64</v>
      </c>
      <c r="C5" s="5">
        <v>1</v>
      </c>
      <c r="D5" s="5">
        <v>1</v>
      </c>
      <c r="E5" s="5">
        <v>1</v>
      </c>
      <c r="F5" s="145">
        <f>AVERAGE(C5:E5)</f>
        <v>1</v>
      </c>
      <c r="G5" s="145">
        <f>STDEVA(C5:E5)</f>
        <v>0</v>
      </c>
      <c r="H5" s="144"/>
      <c r="I5" s="144"/>
      <c r="J5" s="144" t="s">
        <v>20</v>
      </c>
      <c r="K5" s="144" t="s">
        <v>21</v>
      </c>
      <c r="L5" s="144" t="s">
        <v>22</v>
      </c>
      <c r="M5" s="144" t="s">
        <v>23</v>
      </c>
      <c r="N5" s="144" t="s">
        <v>265</v>
      </c>
      <c r="O5" s="144" t="s">
        <v>25</v>
      </c>
      <c r="P5" s="144" t="s">
        <v>26</v>
      </c>
      <c r="Q5" s="144"/>
      <c r="R5" s="144"/>
    </row>
    <row r="6" spans="1:18" ht="16">
      <c r="A6" s="144"/>
      <c r="B6" s="146" t="s">
        <v>49</v>
      </c>
      <c r="C6" s="5">
        <v>5.3478827275573355</v>
      </c>
      <c r="D6" s="5">
        <v>2.3388697269158221</v>
      </c>
      <c r="E6" s="5">
        <v>4.6591465425601895</v>
      </c>
      <c r="F6" s="145">
        <f t="shared" ref="F6:F10" si="0">AVERAGE(C6:E6)</f>
        <v>4.1152996656777825</v>
      </c>
      <c r="G6" s="145">
        <f t="shared" ref="G6:G10" si="1">STDEVA(C6:E6)</f>
        <v>1.576504639583552</v>
      </c>
      <c r="H6" s="144"/>
      <c r="I6" s="179" t="s">
        <v>266</v>
      </c>
      <c r="J6" s="144"/>
      <c r="K6" s="144"/>
      <c r="L6" s="144"/>
      <c r="M6" s="144"/>
      <c r="N6" s="144"/>
      <c r="O6" s="144"/>
      <c r="P6" s="144"/>
      <c r="Q6" s="144"/>
      <c r="R6" s="144"/>
    </row>
    <row r="7" spans="1:18" ht="16">
      <c r="A7" s="144"/>
      <c r="B7" s="146" t="s">
        <v>86</v>
      </c>
      <c r="C7" s="5">
        <v>13.656104858297201</v>
      </c>
      <c r="D7" s="5">
        <v>5.4758506337239927</v>
      </c>
      <c r="E7" s="5">
        <v>8.7260395283396104</v>
      </c>
      <c r="F7" s="145">
        <f t="shared" si="0"/>
        <v>9.2859983401202673</v>
      </c>
      <c r="G7" s="145">
        <f t="shared" si="1"/>
        <v>4.1187747204514684</v>
      </c>
      <c r="H7" s="144"/>
      <c r="I7" s="179"/>
      <c r="J7" s="144"/>
      <c r="K7" s="144"/>
      <c r="L7" s="144"/>
      <c r="M7" s="144"/>
      <c r="N7" s="144"/>
      <c r="O7" s="144"/>
      <c r="P7" s="144"/>
      <c r="Q7" s="144"/>
      <c r="R7" s="144"/>
    </row>
    <row r="8" spans="1:18" ht="16">
      <c r="A8" s="144"/>
      <c r="B8" s="146" t="s">
        <v>267</v>
      </c>
      <c r="C8" s="5">
        <v>4.8561840637154798</v>
      </c>
      <c r="D8" s="5">
        <v>1.7929591510164216</v>
      </c>
      <c r="E8" s="5">
        <v>1.221386285937814</v>
      </c>
      <c r="F8" s="145">
        <f t="shared" si="0"/>
        <v>2.6235098335565716</v>
      </c>
      <c r="G8" s="145">
        <f t="shared" si="1"/>
        <v>1.9545586582487868</v>
      </c>
      <c r="H8" s="144"/>
      <c r="I8" s="179"/>
      <c r="J8" s="144"/>
      <c r="K8" s="144"/>
      <c r="L8" s="144"/>
      <c r="M8" s="144"/>
      <c r="N8" s="144"/>
      <c r="O8" s="144"/>
      <c r="P8" s="144"/>
      <c r="Q8" s="144"/>
      <c r="R8" s="144"/>
    </row>
    <row r="9" spans="1:18" ht="16">
      <c r="A9" s="144"/>
      <c r="B9" s="146" t="s">
        <v>87</v>
      </c>
      <c r="C9" s="5">
        <v>6.9911387287163818</v>
      </c>
      <c r="D9" s="5">
        <v>1.1203304484356313</v>
      </c>
      <c r="E9" s="5">
        <v>8.4486356693282048</v>
      </c>
      <c r="F9" s="145">
        <f t="shared" si="0"/>
        <v>5.5200349488267397</v>
      </c>
      <c r="G9" s="145">
        <f t="shared" si="1"/>
        <v>3.8793200565362653</v>
      </c>
      <c r="H9" s="144"/>
      <c r="I9" s="179"/>
      <c r="J9" s="144"/>
      <c r="K9" s="144"/>
      <c r="L9" s="144"/>
      <c r="M9" s="144"/>
      <c r="N9" s="144"/>
      <c r="O9" s="144"/>
      <c r="P9" s="144"/>
      <c r="Q9" s="144"/>
      <c r="R9" s="144"/>
    </row>
    <row r="10" spans="1:18" ht="16">
      <c r="A10" s="144"/>
      <c r="B10" s="146" t="s">
        <v>268</v>
      </c>
      <c r="C10" s="5">
        <v>3.5024355237087508</v>
      </c>
      <c r="D10" s="5">
        <v>0.19883907770314638</v>
      </c>
      <c r="E10" s="5">
        <v>7.8444883876991502</v>
      </c>
      <c r="F10" s="145">
        <f t="shared" si="0"/>
        <v>3.8485876630370157</v>
      </c>
      <c r="G10" s="145">
        <f t="shared" si="1"/>
        <v>3.8345605120445998</v>
      </c>
      <c r="H10" s="144"/>
      <c r="I10" s="179"/>
      <c r="J10" s="144"/>
      <c r="K10" s="144"/>
      <c r="L10" s="144"/>
      <c r="M10" s="144"/>
      <c r="N10" s="144"/>
      <c r="O10" s="144"/>
      <c r="P10" s="144"/>
      <c r="Q10" s="144"/>
      <c r="R10" s="144"/>
    </row>
    <row r="11" spans="1:18">
      <c r="A11" s="144"/>
      <c r="B11" s="144"/>
      <c r="C11" s="144"/>
      <c r="D11" s="144"/>
      <c r="E11" s="144"/>
      <c r="F11" s="144"/>
      <c r="G11" s="144"/>
      <c r="H11" s="144"/>
      <c r="I11" s="179"/>
      <c r="J11" s="144"/>
      <c r="K11" s="144"/>
      <c r="L11" s="144"/>
      <c r="M11" s="144"/>
      <c r="N11" s="144"/>
      <c r="O11" s="144"/>
      <c r="P11" s="144"/>
      <c r="Q11" s="144"/>
      <c r="R11" s="144"/>
    </row>
    <row r="12" spans="1:18">
      <c r="A12" s="144"/>
      <c r="B12" s="144"/>
      <c r="C12" s="144"/>
      <c r="D12" s="144"/>
      <c r="E12" s="144"/>
      <c r="F12" s="144"/>
      <c r="G12" s="144"/>
      <c r="H12" s="144"/>
      <c r="I12" s="179"/>
      <c r="J12" s="144"/>
      <c r="K12" s="144"/>
      <c r="L12" s="144"/>
      <c r="M12" s="144"/>
      <c r="N12" s="144"/>
      <c r="O12" s="144"/>
      <c r="P12" s="144"/>
      <c r="Q12" s="144"/>
      <c r="R12" s="144"/>
    </row>
    <row r="13" spans="1:18">
      <c r="A13" s="144"/>
      <c r="B13" s="7">
        <v>20190919</v>
      </c>
      <c r="C13" s="144"/>
      <c r="D13" s="144"/>
      <c r="E13" s="144"/>
      <c r="F13" s="144"/>
      <c r="G13" s="144"/>
      <c r="H13" s="144"/>
      <c r="I13" s="179"/>
      <c r="J13" s="144"/>
      <c r="K13" s="144"/>
      <c r="L13" s="144"/>
      <c r="M13" s="144"/>
      <c r="N13" s="144"/>
      <c r="O13" s="144"/>
      <c r="P13" s="144"/>
      <c r="Q13" s="144"/>
      <c r="R13" s="144"/>
    </row>
    <row r="14" spans="1:18" ht="16">
      <c r="A14" s="144"/>
      <c r="B14" s="144" t="s">
        <v>269</v>
      </c>
      <c r="C14" s="144"/>
      <c r="D14" s="144"/>
      <c r="E14" s="144"/>
      <c r="F14" s="144"/>
      <c r="G14" s="144"/>
      <c r="H14" s="144"/>
      <c r="I14" s="179"/>
      <c r="J14" s="144"/>
      <c r="K14" s="144"/>
      <c r="L14" s="144"/>
      <c r="M14" s="144"/>
      <c r="N14" s="144"/>
      <c r="O14" s="144"/>
      <c r="P14" s="144"/>
      <c r="Q14" s="144"/>
      <c r="R14" s="144"/>
    </row>
    <row r="15" spans="1:18" ht="16">
      <c r="A15" s="144"/>
      <c r="B15" s="144" t="s">
        <v>270</v>
      </c>
      <c r="C15" s="144"/>
      <c r="D15" s="144"/>
      <c r="E15" s="144"/>
      <c r="F15" s="144"/>
      <c r="G15" s="144"/>
      <c r="H15" s="144"/>
      <c r="I15" s="179"/>
      <c r="J15" s="144"/>
      <c r="K15" s="144"/>
      <c r="L15" s="144"/>
      <c r="M15" s="144"/>
      <c r="N15" s="144"/>
      <c r="O15" s="144"/>
      <c r="P15" s="144"/>
      <c r="Q15" s="144"/>
      <c r="R15" s="144"/>
    </row>
    <row r="16" spans="1:18">
      <c r="A16" s="144"/>
      <c r="B16" s="144"/>
      <c r="C16" s="144"/>
      <c r="D16" s="144"/>
      <c r="E16" s="144"/>
      <c r="F16" s="144"/>
      <c r="G16" s="144"/>
      <c r="H16" s="144"/>
      <c r="I16" s="179"/>
      <c r="J16" s="144"/>
      <c r="K16" s="144"/>
      <c r="L16" s="144"/>
      <c r="M16" s="144"/>
      <c r="N16" s="144"/>
      <c r="O16" s="144"/>
      <c r="P16" s="144"/>
      <c r="Q16" s="144"/>
      <c r="R16" s="144"/>
    </row>
    <row r="17" spans="1:18">
      <c r="A17" s="144"/>
      <c r="B17" s="144"/>
      <c r="C17" s="144"/>
      <c r="D17" s="144"/>
      <c r="E17" s="144"/>
      <c r="F17" s="144"/>
      <c r="G17" s="144"/>
      <c r="H17" s="144"/>
      <c r="I17" s="179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8">
      <c r="A18" s="144"/>
      <c r="B18" s="7">
        <v>20191107</v>
      </c>
      <c r="C18" s="144"/>
      <c r="D18" s="144"/>
      <c r="E18" s="144"/>
      <c r="F18" s="144"/>
      <c r="G18" s="144"/>
      <c r="H18" s="144"/>
      <c r="I18" s="179"/>
      <c r="J18" s="144"/>
      <c r="K18" s="144"/>
      <c r="L18" s="144"/>
      <c r="M18" s="144"/>
      <c r="N18" s="144"/>
      <c r="O18" s="144"/>
      <c r="P18" s="144"/>
      <c r="Q18" s="144"/>
      <c r="R18" s="144"/>
    </row>
    <row r="19" spans="1:18" ht="16">
      <c r="A19" s="144"/>
      <c r="B19" s="144" t="s">
        <v>271</v>
      </c>
      <c r="C19" s="144"/>
      <c r="D19" s="144"/>
      <c r="E19" s="144"/>
      <c r="F19" s="144"/>
      <c r="G19" s="144"/>
      <c r="H19" s="144"/>
      <c r="I19" s="179"/>
      <c r="J19" s="144"/>
      <c r="K19" s="144"/>
      <c r="L19" s="144"/>
      <c r="M19" s="144"/>
      <c r="N19" s="144"/>
      <c r="O19" s="144"/>
      <c r="P19" s="144"/>
      <c r="Q19" s="144"/>
      <c r="R19" s="144"/>
    </row>
    <row r="20" spans="1:18" ht="16">
      <c r="A20" s="144"/>
      <c r="B20" s="144" t="s">
        <v>272</v>
      </c>
      <c r="C20" s="144"/>
      <c r="D20" s="144"/>
      <c r="E20" s="144"/>
      <c r="F20" s="144"/>
      <c r="G20" s="144"/>
      <c r="H20" s="144"/>
      <c r="I20" s="179"/>
      <c r="J20" s="144"/>
      <c r="K20" s="144"/>
      <c r="L20" s="144"/>
      <c r="M20" s="144"/>
      <c r="N20" s="144"/>
      <c r="O20" s="144"/>
      <c r="P20" s="144"/>
      <c r="Q20" s="144"/>
      <c r="R20" s="144"/>
    </row>
    <row r="21" spans="1:18">
      <c r="A21" s="144"/>
      <c r="B21" s="144"/>
      <c r="C21" s="144"/>
      <c r="D21" s="144"/>
      <c r="E21" s="144"/>
      <c r="F21" s="144"/>
      <c r="G21" s="144"/>
      <c r="H21" s="144"/>
      <c r="I21" s="179"/>
      <c r="J21" s="144"/>
      <c r="K21" s="144"/>
      <c r="L21" s="144"/>
      <c r="M21" s="144"/>
      <c r="N21" s="144"/>
      <c r="O21" s="144"/>
      <c r="P21" s="144"/>
      <c r="Q21" s="144"/>
      <c r="R21" s="144"/>
    </row>
    <row r="22" spans="1:18">
      <c r="A22" s="144"/>
      <c r="B22" s="144"/>
      <c r="C22" s="144"/>
      <c r="D22" s="144"/>
      <c r="E22" s="144"/>
      <c r="F22" s="144"/>
      <c r="G22" s="144"/>
      <c r="H22" s="144"/>
      <c r="I22" s="179"/>
      <c r="J22" s="144"/>
      <c r="K22" s="144"/>
      <c r="L22" s="144"/>
      <c r="M22" s="144"/>
      <c r="N22" s="144"/>
      <c r="O22" s="144"/>
      <c r="P22" s="144"/>
      <c r="Q22" s="144"/>
      <c r="R22" s="144"/>
    </row>
    <row r="23" spans="1:18">
      <c r="A23" s="144"/>
      <c r="B23" s="7">
        <v>20190515</v>
      </c>
      <c r="C23" s="144"/>
      <c r="D23" s="144"/>
      <c r="E23" s="144"/>
      <c r="F23" s="144"/>
      <c r="G23" s="144"/>
      <c r="H23" s="144"/>
      <c r="I23" s="179"/>
      <c r="J23" s="144"/>
      <c r="K23" s="144"/>
      <c r="L23" s="144"/>
      <c r="M23" s="144"/>
      <c r="N23" s="144"/>
      <c r="O23" s="144"/>
      <c r="P23" s="144"/>
      <c r="Q23" s="144"/>
      <c r="R23" s="144"/>
    </row>
    <row r="24" spans="1:18" ht="16">
      <c r="A24" s="144"/>
      <c r="B24" s="144" t="s">
        <v>271</v>
      </c>
      <c r="C24" s="144"/>
      <c r="D24" s="144"/>
      <c r="E24" s="144"/>
      <c r="F24" s="144"/>
      <c r="G24" s="144"/>
      <c r="H24" s="144"/>
      <c r="I24" s="179"/>
      <c r="J24" s="144"/>
      <c r="K24" s="144"/>
      <c r="L24" s="144"/>
      <c r="M24" s="144"/>
      <c r="N24" s="144"/>
      <c r="O24" s="144"/>
      <c r="P24" s="144"/>
      <c r="Q24" s="144"/>
      <c r="R24" s="144"/>
    </row>
    <row r="25" spans="1:18" ht="16">
      <c r="A25" s="144"/>
      <c r="B25" s="144" t="s">
        <v>270</v>
      </c>
      <c r="C25" s="144"/>
      <c r="D25" s="144"/>
      <c r="E25" s="144"/>
      <c r="F25" s="144"/>
      <c r="G25" s="144"/>
      <c r="H25" s="144"/>
      <c r="I25" s="179"/>
      <c r="J25" s="144"/>
      <c r="K25" s="144"/>
      <c r="L25" s="144"/>
      <c r="M25" s="144"/>
      <c r="N25" s="144"/>
      <c r="O25" s="144"/>
      <c r="P25" s="144"/>
      <c r="Q25" s="144"/>
      <c r="R25" s="144"/>
    </row>
    <row r="26" spans="1:18">
      <c r="A26" s="144"/>
      <c r="B26" s="144"/>
      <c r="C26" s="144"/>
      <c r="D26" s="144"/>
      <c r="E26" s="144"/>
      <c r="F26" s="144"/>
      <c r="G26" s="144"/>
      <c r="H26" s="144"/>
      <c r="I26" s="179"/>
      <c r="J26" s="144"/>
      <c r="K26" s="144"/>
      <c r="L26" s="144"/>
      <c r="M26" s="144"/>
      <c r="N26" s="144"/>
      <c r="O26" s="144"/>
      <c r="P26" s="144"/>
      <c r="Q26" s="144"/>
      <c r="R26" s="144"/>
    </row>
    <row r="27" spans="1:18">
      <c r="A27" s="144"/>
      <c r="B27" s="144"/>
      <c r="C27" s="144"/>
      <c r="D27" s="144"/>
      <c r="E27" s="144"/>
      <c r="F27" s="144"/>
      <c r="G27" s="144"/>
      <c r="H27" s="144"/>
      <c r="I27" s="144"/>
      <c r="J27" s="179" t="s">
        <v>273</v>
      </c>
      <c r="K27" s="179"/>
      <c r="L27" s="179"/>
      <c r="M27" s="179"/>
      <c r="N27" s="179"/>
      <c r="O27" s="179"/>
      <c r="P27" s="179"/>
      <c r="Q27" s="144"/>
      <c r="R27" s="144"/>
    </row>
    <row r="28" spans="1:18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</row>
    <row r="29" spans="1:18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</row>
  </sheetData>
  <mergeCells count="3">
    <mergeCell ref="O4:P4"/>
    <mergeCell ref="I6:I26"/>
    <mergeCell ref="J27:P27"/>
  </mergeCells>
  <phoneticPr fontId="7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V45"/>
  <sheetViews>
    <sheetView zoomScale="55" zoomScaleNormal="55" workbookViewId="0">
      <selection activeCell="C45" sqref="C45"/>
    </sheetView>
  </sheetViews>
  <sheetFormatPr baseColWidth="10" defaultColWidth="9" defaultRowHeight="15"/>
  <cols>
    <col min="1" max="2" width="9" style="8"/>
    <col min="3" max="3" width="10.6640625" style="8" bestFit="1" customWidth="1"/>
    <col min="4" max="16384" width="9" style="8"/>
  </cols>
  <sheetData>
    <row r="2" spans="2:22" ht="32">
      <c r="B2" s="3" t="s">
        <v>105</v>
      </c>
      <c r="C2" s="8">
        <v>20180301</v>
      </c>
    </row>
    <row r="4" spans="2:22">
      <c r="B4" s="45"/>
      <c r="C4" s="192" t="s">
        <v>91</v>
      </c>
      <c r="D4" s="192"/>
      <c r="E4" s="192"/>
      <c r="F4" s="192"/>
      <c r="G4" s="192"/>
      <c r="H4" s="192" t="s">
        <v>92</v>
      </c>
      <c r="I4" s="192"/>
      <c r="J4" s="192"/>
      <c r="K4" s="192"/>
      <c r="L4" s="192"/>
      <c r="M4" s="192" t="s">
        <v>93</v>
      </c>
      <c r="N4" s="192"/>
      <c r="O4" s="192"/>
      <c r="P4" s="192"/>
      <c r="Q4" s="192"/>
      <c r="R4" s="192" t="s">
        <v>94</v>
      </c>
      <c r="S4" s="192"/>
      <c r="T4" s="192"/>
      <c r="U4" s="192"/>
      <c r="V4" s="192"/>
    </row>
    <row r="5" spans="2:22" ht="16">
      <c r="B5" s="45"/>
      <c r="C5" s="71" t="s">
        <v>95</v>
      </c>
      <c r="D5" s="193" t="s">
        <v>96</v>
      </c>
      <c r="E5" s="193"/>
      <c r="F5" s="193"/>
      <c r="G5" s="71" t="s">
        <v>89</v>
      </c>
      <c r="H5" s="71" t="s">
        <v>95</v>
      </c>
      <c r="I5" s="193" t="s">
        <v>96</v>
      </c>
      <c r="J5" s="193"/>
      <c r="K5" s="193"/>
      <c r="L5" s="71" t="s">
        <v>89</v>
      </c>
      <c r="M5" s="71" t="s">
        <v>95</v>
      </c>
      <c r="N5" s="193" t="s">
        <v>96</v>
      </c>
      <c r="O5" s="193"/>
      <c r="P5" s="193"/>
      <c r="Q5" s="71" t="s">
        <v>89</v>
      </c>
      <c r="R5" s="71" t="s">
        <v>95</v>
      </c>
      <c r="S5" s="193" t="s">
        <v>96</v>
      </c>
      <c r="T5" s="193"/>
      <c r="U5" s="193"/>
      <c r="V5" s="71" t="s">
        <v>89</v>
      </c>
    </row>
    <row r="6" spans="2:22">
      <c r="B6" s="190" t="s">
        <v>97</v>
      </c>
      <c r="C6" s="47">
        <v>1</v>
      </c>
      <c r="D6" s="48">
        <v>0.28000000000000003</v>
      </c>
      <c r="E6" s="48">
        <v>0.3</v>
      </c>
      <c r="F6" s="47">
        <v>0.3</v>
      </c>
      <c r="G6" s="47">
        <f>AVERAGE(D6:F6)</f>
        <v>0.29333333333333339</v>
      </c>
      <c r="H6" s="49">
        <v>1</v>
      </c>
      <c r="I6" s="48">
        <v>0.21</v>
      </c>
      <c r="J6" s="48">
        <v>0.23</v>
      </c>
      <c r="K6" s="47">
        <v>0.23</v>
      </c>
      <c r="L6" s="47">
        <f>AVERAGE(I6:K6)</f>
        <v>0.22333333333333336</v>
      </c>
      <c r="M6" s="49">
        <v>1</v>
      </c>
      <c r="N6" s="48">
        <v>0.27</v>
      </c>
      <c r="O6" s="48">
        <v>0.21</v>
      </c>
      <c r="P6" s="47">
        <v>0.24</v>
      </c>
      <c r="Q6" s="47">
        <f>AVERAGE(N6:P6)</f>
        <v>0.24</v>
      </c>
      <c r="R6" s="49">
        <v>1</v>
      </c>
      <c r="S6" s="48">
        <v>0.24</v>
      </c>
      <c r="T6" s="48">
        <v>0.23</v>
      </c>
      <c r="U6" s="47">
        <v>0.19</v>
      </c>
      <c r="V6" s="47">
        <f>AVERAGE(S6:U6)</f>
        <v>0.21999999999999997</v>
      </c>
    </row>
    <row r="7" spans="2:22">
      <c r="B7" s="190"/>
      <c r="C7" s="50">
        <v>2</v>
      </c>
      <c r="D7" s="51">
        <v>0.2</v>
      </c>
      <c r="E7" s="51">
        <v>0.23</v>
      </c>
      <c r="F7" s="50">
        <v>0.22</v>
      </c>
      <c r="G7" s="50">
        <f>AVERAGE(D7:F7)</f>
        <v>0.21666666666666667</v>
      </c>
      <c r="H7" s="52">
        <v>2</v>
      </c>
      <c r="I7" s="51">
        <v>0.21</v>
      </c>
      <c r="J7" s="51">
        <v>0.32</v>
      </c>
      <c r="K7" s="50">
        <v>0.34</v>
      </c>
      <c r="L7" s="50">
        <f>AVERAGE(I7:K7)</f>
        <v>0.29000000000000004</v>
      </c>
      <c r="M7" s="52">
        <v>2</v>
      </c>
      <c r="N7" s="51">
        <v>0.24</v>
      </c>
      <c r="O7" s="51">
        <v>0.23</v>
      </c>
      <c r="P7" s="50">
        <v>0.23</v>
      </c>
      <c r="Q7" s="50">
        <f>AVERAGE(N7:P7)</f>
        <v>0.23333333333333331</v>
      </c>
      <c r="R7" s="52">
        <v>2</v>
      </c>
      <c r="S7" s="51">
        <v>0.25</v>
      </c>
      <c r="T7" s="51">
        <v>0.19</v>
      </c>
      <c r="U7" s="50">
        <v>0.6</v>
      </c>
      <c r="V7" s="50">
        <f>AVERAGE(S7:U7)</f>
        <v>0.34666666666666668</v>
      </c>
    </row>
    <row r="8" spans="2:22">
      <c r="B8" s="190"/>
      <c r="C8" s="50">
        <v>3</v>
      </c>
      <c r="D8" s="51">
        <v>0.22</v>
      </c>
      <c r="E8" s="51">
        <v>0.24</v>
      </c>
      <c r="F8" s="50">
        <v>0.22</v>
      </c>
      <c r="G8" s="50">
        <f>AVERAGE(D8:F8)</f>
        <v>0.22666666666666666</v>
      </c>
      <c r="H8" s="52">
        <v>3</v>
      </c>
      <c r="I8" s="51">
        <v>0.26</v>
      </c>
      <c r="J8" s="51">
        <v>0.26</v>
      </c>
      <c r="K8" s="50">
        <v>0.23</v>
      </c>
      <c r="L8" s="50">
        <f>AVERAGE(I8:K8)</f>
        <v>0.25</v>
      </c>
      <c r="M8" s="52">
        <v>3</v>
      </c>
      <c r="N8" s="51">
        <v>0.26</v>
      </c>
      <c r="O8" s="51">
        <v>0.24</v>
      </c>
      <c r="P8" s="50">
        <v>0.21</v>
      </c>
      <c r="Q8" s="50">
        <f>AVERAGE(N8:P8)</f>
        <v>0.23666666666666666</v>
      </c>
      <c r="R8" s="52">
        <v>3</v>
      </c>
      <c r="S8" s="51">
        <v>0.26</v>
      </c>
      <c r="T8" s="51">
        <v>0.23</v>
      </c>
      <c r="U8" s="50">
        <v>0.25</v>
      </c>
      <c r="V8" s="50">
        <f>AVERAGE(S8:U8)</f>
        <v>0.24666666666666667</v>
      </c>
    </row>
    <row r="9" spans="2:22">
      <c r="B9" s="190"/>
      <c r="C9" s="50">
        <v>4</v>
      </c>
      <c r="D9" s="51">
        <v>0.23</v>
      </c>
      <c r="E9" s="51">
        <v>0.21</v>
      </c>
      <c r="F9" s="50">
        <v>0.18</v>
      </c>
      <c r="G9" s="50">
        <f>AVERAGE(D9:F9)</f>
        <v>0.20666666666666667</v>
      </c>
      <c r="H9" s="52">
        <v>4</v>
      </c>
      <c r="I9" s="51">
        <v>0.27</v>
      </c>
      <c r="J9" s="51">
        <v>0.24</v>
      </c>
      <c r="K9" s="50">
        <v>0.25</v>
      </c>
      <c r="L9" s="50">
        <f>AVERAGE(I9:K9)</f>
        <v>0.25333333333333335</v>
      </c>
      <c r="M9" s="52">
        <v>4</v>
      </c>
      <c r="N9" s="51">
        <v>0.24</v>
      </c>
      <c r="O9" s="51">
        <v>0.24</v>
      </c>
      <c r="P9" s="50">
        <v>0.23</v>
      </c>
      <c r="Q9" s="50">
        <f>AVERAGE(N9:P9)</f>
        <v>0.23666666666666666</v>
      </c>
      <c r="R9" s="52">
        <v>4</v>
      </c>
      <c r="S9" s="51">
        <v>0.23</v>
      </c>
      <c r="T9" s="51">
        <v>0.25</v>
      </c>
      <c r="U9" s="50">
        <v>0.25</v>
      </c>
      <c r="V9" s="50">
        <f>AVERAGE(S9:U9)</f>
        <v>0.24333333333333332</v>
      </c>
    </row>
    <row r="10" spans="2:22">
      <c r="B10" s="190"/>
      <c r="C10" s="53">
        <v>5</v>
      </c>
      <c r="D10" s="54">
        <v>0.23</v>
      </c>
      <c r="E10" s="54">
        <v>0.24</v>
      </c>
      <c r="F10" s="53">
        <v>0.2</v>
      </c>
      <c r="G10" s="46">
        <f>AVERAGE(D10:F10)</f>
        <v>0.2233333333333333</v>
      </c>
      <c r="H10" s="46">
        <v>5</v>
      </c>
      <c r="I10" s="54">
        <v>0.28999999999999998</v>
      </c>
      <c r="J10" s="54">
        <v>0.3</v>
      </c>
      <c r="K10" s="53">
        <v>0.27</v>
      </c>
      <c r="L10" s="46">
        <f>AVERAGE(I10:K10)</f>
        <v>0.28666666666666668</v>
      </c>
      <c r="M10" s="46">
        <v>5</v>
      </c>
      <c r="N10" s="54">
        <v>0.23</v>
      </c>
      <c r="O10" s="54">
        <v>0.27</v>
      </c>
      <c r="P10" s="53">
        <v>0.22</v>
      </c>
      <c r="Q10" s="46">
        <f>AVERAGE(N10:P10)</f>
        <v>0.24</v>
      </c>
      <c r="R10" s="46">
        <v>5</v>
      </c>
      <c r="S10" s="54">
        <v>0.22</v>
      </c>
      <c r="T10" s="54">
        <v>0.21</v>
      </c>
      <c r="U10" s="53">
        <v>0.22</v>
      </c>
      <c r="V10" s="46">
        <f>AVERAGE(S10:U10)</f>
        <v>0.21666666666666667</v>
      </c>
    </row>
    <row r="11" spans="2:22">
      <c r="B11" s="190"/>
      <c r="C11" s="191" t="s">
        <v>161</v>
      </c>
      <c r="D11" s="191"/>
      <c r="E11" s="191"/>
      <c r="F11" s="191"/>
      <c r="G11" s="72">
        <f>AVERAGE(G6:G10)</f>
        <v>0.23333333333333334</v>
      </c>
      <c r="H11" s="191" t="s">
        <v>161</v>
      </c>
      <c r="I11" s="191"/>
      <c r="J11" s="191"/>
      <c r="K11" s="191"/>
      <c r="L11" s="72">
        <f>AVERAGE(L6:L10)</f>
        <v>0.26066666666666671</v>
      </c>
      <c r="M11" s="191" t="s">
        <v>161</v>
      </c>
      <c r="N11" s="191"/>
      <c r="O11" s="191"/>
      <c r="P11" s="191"/>
      <c r="Q11" s="72">
        <f>AVERAGE(Q6:Q10)</f>
        <v>0.23733333333333331</v>
      </c>
      <c r="R11" s="191" t="s">
        <v>161</v>
      </c>
      <c r="S11" s="191"/>
      <c r="T11" s="191"/>
      <c r="U11" s="191"/>
      <c r="V11" s="72">
        <f>AVERAGE(V6:V10)</f>
        <v>0.25466666666666671</v>
      </c>
    </row>
    <row r="12" spans="2:22">
      <c r="B12" s="190"/>
      <c r="C12" s="191" t="s">
        <v>162</v>
      </c>
      <c r="D12" s="191"/>
      <c r="E12" s="191"/>
      <c r="F12" s="191"/>
      <c r="G12" s="72">
        <f>STDEV(G6:G10)</f>
        <v>3.4399612400917073E-2</v>
      </c>
      <c r="H12" s="191" t="s">
        <v>162</v>
      </c>
      <c r="I12" s="191"/>
      <c r="J12" s="191"/>
      <c r="K12" s="191"/>
      <c r="L12" s="72">
        <f>STDEV(L6:L10)</f>
        <v>2.782884195298907E-2</v>
      </c>
      <c r="M12" s="191" t="s">
        <v>162</v>
      </c>
      <c r="N12" s="191"/>
      <c r="O12" s="191"/>
      <c r="P12" s="191"/>
      <c r="Q12" s="72">
        <f>STDEV(Q6:Q10)</f>
        <v>2.7888667551135898E-3</v>
      </c>
      <c r="R12" s="191" t="s">
        <v>162</v>
      </c>
      <c r="S12" s="191"/>
      <c r="T12" s="191"/>
      <c r="U12" s="191"/>
      <c r="V12" s="72">
        <f>STDEV(V6:V10)</f>
        <v>5.3155955033801619E-2</v>
      </c>
    </row>
    <row r="13" spans="2:22">
      <c r="B13" s="190" t="s">
        <v>98</v>
      </c>
      <c r="C13" s="47">
        <v>1</v>
      </c>
      <c r="D13" s="48">
        <v>0.21</v>
      </c>
      <c r="E13" s="48">
        <v>0.22</v>
      </c>
      <c r="F13" s="48">
        <v>0.2</v>
      </c>
      <c r="G13" s="49">
        <f>AVERAGE(D13:F13)</f>
        <v>0.21</v>
      </c>
      <c r="H13" s="49">
        <v>1</v>
      </c>
      <c r="I13" s="48">
        <v>0.28000000000000003</v>
      </c>
      <c r="J13" s="48">
        <v>0.27</v>
      </c>
      <c r="K13" s="48">
        <v>0.32</v>
      </c>
      <c r="L13" s="49">
        <f>AVERAGE(I13:K13)</f>
        <v>0.29000000000000004</v>
      </c>
      <c r="M13" s="49">
        <v>1</v>
      </c>
      <c r="N13" s="48">
        <v>0.38</v>
      </c>
      <c r="O13" s="48">
        <v>0.53</v>
      </c>
      <c r="P13" s="48">
        <v>0.4</v>
      </c>
      <c r="Q13" s="49">
        <f>AVERAGE(N13:P13)</f>
        <v>0.4366666666666667</v>
      </c>
      <c r="R13" s="49">
        <v>1</v>
      </c>
      <c r="S13" s="48">
        <v>0.49</v>
      </c>
      <c r="T13" s="48">
        <v>0.43</v>
      </c>
      <c r="U13" s="48">
        <v>0.41</v>
      </c>
      <c r="V13" s="49">
        <f>AVERAGE(S13:U13)</f>
        <v>0.4433333333333333</v>
      </c>
    </row>
    <row r="14" spans="2:22">
      <c r="B14" s="190"/>
      <c r="C14" s="50">
        <v>2</v>
      </c>
      <c r="D14" s="51">
        <v>0.2</v>
      </c>
      <c r="E14" s="51">
        <v>0.2</v>
      </c>
      <c r="F14" s="51">
        <v>0.21</v>
      </c>
      <c r="G14" s="52">
        <f>AVERAGE(D14:F14)</f>
        <v>0.20333333333333334</v>
      </c>
      <c r="H14" s="52">
        <v>2</v>
      </c>
      <c r="I14" s="51">
        <v>0.26</v>
      </c>
      <c r="J14" s="51">
        <v>0.25</v>
      </c>
      <c r="K14" s="51">
        <v>0.26</v>
      </c>
      <c r="L14" s="52">
        <f>AVERAGE(I14:K14)</f>
        <v>0.25666666666666665</v>
      </c>
      <c r="M14" s="52">
        <v>2</v>
      </c>
      <c r="N14" s="51">
        <v>0.49</v>
      </c>
      <c r="O14" s="51">
        <v>0.48</v>
      </c>
      <c r="P14" s="51">
        <v>0.48</v>
      </c>
      <c r="Q14" s="52">
        <f>AVERAGE(N14:P14)</f>
        <v>0.48333333333333334</v>
      </c>
      <c r="R14" s="52">
        <v>2</v>
      </c>
      <c r="S14" s="51">
        <v>0.38</v>
      </c>
      <c r="T14" s="51">
        <v>0.43</v>
      </c>
      <c r="U14" s="51">
        <v>0.47</v>
      </c>
      <c r="V14" s="52">
        <f>AVERAGE(S14:U14)</f>
        <v>0.42666666666666669</v>
      </c>
    </row>
    <row r="15" spans="2:22">
      <c r="B15" s="190"/>
      <c r="C15" s="50">
        <v>3</v>
      </c>
      <c r="D15" s="51">
        <v>0.21</v>
      </c>
      <c r="E15" s="51">
        <v>0.23</v>
      </c>
      <c r="F15" s="51">
        <v>0.19</v>
      </c>
      <c r="G15" s="52">
        <f>AVERAGE(D15:F15)</f>
        <v>0.21</v>
      </c>
      <c r="H15" s="52">
        <v>3</v>
      </c>
      <c r="I15" s="51">
        <v>0.27</v>
      </c>
      <c r="J15" s="51">
        <v>0.25</v>
      </c>
      <c r="K15" s="51">
        <v>0.25</v>
      </c>
      <c r="L15" s="52">
        <f>AVERAGE(I15:K15)</f>
        <v>0.25666666666666665</v>
      </c>
      <c r="M15" s="52">
        <v>3</v>
      </c>
      <c r="N15" s="51">
        <v>0.42</v>
      </c>
      <c r="O15" s="51">
        <v>0.54</v>
      </c>
      <c r="P15" s="51">
        <v>0.52</v>
      </c>
      <c r="Q15" s="52">
        <f>AVERAGE(N15:P15)</f>
        <v>0.49333333333333335</v>
      </c>
      <c r="R15" s="52">
        <v>3</v>
      </c>
      <c r="S15" s="51">
        <v>0.51</v>
      </c>
      <c r="T15" s="51">
        <v>0.49</v>
      </c>
      <c r="U15" s="51">
        <v>0.4</v>
      </c>
      <c r="V15" s="52">
        <f>AVERAGE(S15:U15)</f>
        <v>0.46666666666666662</v>
      </c>
    </row>
    <row r="16" spans="2:22">
      <c r="B16" s="190"/>
      <c r="C16" s="50">
        <v>4</v>
      </c>
      <c r="D16" s="51">
        <v>0.16</v>
      </c>
      <c r="E16" s="51">
        <v>0.19</v>
      </c>
      <c r="F16" s="51">
        <v>0.18</v>
      </c>
      <c r="G16" s="52">
        <f>AVERAGE(D16:F16)</f>
        <v>0.17666666666666667</v>
      </c>
      <c r="H16" s="52">
        <v>4</v>
      </c>
      <c r="I16" s="51">
        <v>0.31</v>
      </c>
      <c r="J16" s="51">
        <v>0.28000000000000003</v>
      </c>
      <c r="K16" s="51">
        <v>0.3</v>
      </c>
      <c r="L16" s="52">
        <f>AVERAGE(I16:K16)</f>
        <v>0.29666666666666669</v>
      </c>
      <c r="M16" s="52">
        <v>4</v>
      </c>
      <c r="N16" s="51">
        <v>0.46</v>
      </c>
      <c r="O16" s="51">
        <v>0.47</v>
      </c>
      <c r="P16" s="51">
        <v>0.44</v>
      </c>
      <c r="Q16" s="52">
        <f>AVERAGE(N16:P16)</f>
        <v>0.45666666666666661</v>
      </c>
      <c r="R16" s="52">
        <v>4</v>
      </c>
      <c r="S16" s="51">
        <v>0.41</v>
      </c>
      <c r="T16" s="51">
        <v>0.39</v>
      </c>
      <c r="U16" s="51">
        <v>0.38</v>
      </c>
      <c r="V16" s="52">
        <f>AVERAGE(S16:U16)</f>
        <v>0.39333333333333337</v>
      </c>
    </row>
    <row r="17" spans="2:22">
      <c r="B17" s="190"/>
      <c r="C17" s="53">
        <v>5</v>
      </c>
      <c r="D17" s="55">
        <v>0.18</v>
      </c>
      <c r="E17" s="54">
        <v>0.2</v>
      </c>
      <c r="F17" s="54">
        <v>0.2</v>
      </c>
      <c r="G17" s="46">
        <f>AVERAGE(D17:F17)</f>
        <v>0.19333333333333336</v>
      </c>
      <c r="H17" s="46">
        <v>5</v>
      </c>
      <c r="I17" s="55">
        <v>0.24</v>
      </c>
      <c r="J17" s="54">
        <v>0.28999999999999998</v>
      </c>
      <c r="K17" s="54">
        <v>0.26</v>
      </c>
      <c r="L17" s="46">
        <f>AVERAGE(I17:K17)</f>
        <v>0.26333333333333336</v>
      </c>
      <c r="M17" s="46">
        <v>5</v>
      </c>
      <c r="N17" s="55">
        <v>0.48</v>
      </c>
      <c r="O17" s="54">
        <v>0.49</v>
      </c>
      <c r="P17" s="54">
        <v>0.44</v>
      </c>
      <c r="Q17" s="46">
        <f>AVERAGE(N17:P17)</f>
        <v>0.47</v>
      </c>
      <c r="R17" s="46">
        <v>5</v>
      </c>
      <c r="S17" s="55">
        <v>0.47</v>
      </c>
      <c r="T17" s="54">
        <v>0.43</v>
      </c>
      <c r="U17" s="54">
        <v>0.46</v>
      </c>
      <c r="V17" s="46">
        <f>AVERAGE(S17:U17)</f>
        <v>0.45333333333333331</v>
      </c>
    </row>
    <row r="18" spans="2:22">
      <c r="B18" s="190"/>
      <c r="C18" s="191" t="s">
        <v>161</v>
      </c>
      <c r="D18" s="191"/>
      <c r="E18" s="191"/>
      <c r="F18" s="191"/>
      <c r="G18" s="72">
        <f>AVERAGE(G13:G17)</f>
        <v>0.19866666666666666</v>
      </c>
      <c r="H18" s="191" t="s">
        <v>161</v>
      </c>
      <c r="I18" s="191"/>
      <c r="J18" s="191"/>
      <c r="K18" s="191"/>
      <c r="L18" s="72">
        <f>AVERAGE(L13:L17)</f>
        <v>0.27266666666666667</v>
      </c>
      <c r="M18" s="191" t="s">
        <v>161</v>
      </c>
      <c r="N18" s="191"/>
      <c r="O18" s="191"/>
      <c r="P18" s="191"/>
      <c r="Q18" s="72">
        <f>AVERAGE(Q13:Q17)</f>
        <v>0.46799999999999997</v>
      </c>
      <c r="R18" s="191" t="s">
        <v>161</v>
      </c>
      <c r="S18" s="191"/>
      <c r="T18" s="191"/>
      <c r="U18" s="191"/>
      <c r="V18" s="72">
        <f>AVERAGE(V13:V17)</f>
        <v>0.43666666666666665</v>
      </c>
    </row>
    <row r="19" spans="2:22">
      <c r="B19" s="190"/>
      <c r="C19" s="191" t="s">
        <v>162</v>
      </c>
      <c r="D19" s="191"/>
      <c r="E19" s="191"/>
      <c r="F19" s="191"/>
      <c r="G19" s="72">
        <f>STDEV(G13:G17)</f>
        <v>1.406334873981932E-2</v>
      </c>
      <c r="H19" s="191" t="s">
        <v>162</v>
      </c>
      <c r="I19" s="191"/>
      <c r="J19" s="191"/>
      <c r="K19" s="191"/>
      <c r="L19" s="72">
        <f>STDEV(L13:L17)</f>
        <v>1.9206480387850593E-2</v>
      </c>
      <c r="M19" s="191" t="s">
        <v>162</v>
      </c>
      <c r="N19" s="191"/>
      <c r="O19" s="191"/>
      <c r="P19" s="191"/>
      <c r="Q19" s="72">
        <f>STDEV(Q13:Q17)</f>
        <v>2.2310934040908677E-2</v>
      </c>
      <c r="R19" s="191" t="s">
        <v>162</v>
      </c>
      <c r="S19" s="191"/>
      <c r="T19" s="191"/>
      <c r="U19" s="191"/>
      <c r="V19" s="72">
        <f>STDEV(V13:V17)</f>
        <v>2.828427124746187E-2</v>
      </c>
    </row>
    <row r="22" spans="2:22" ht="16">
      <c r="C22" s="4"/>
      <c r="D22" s="56" t="s">
        <v>99</v>
      </c>
      <c r="E22" s="56" t="s">
        <v>100</v>
      </c>
      <c r="F22" s="56" t="s">
        <v>101</v>
      </c>
      <c r="G22" s="56" t="s">
        <v>102</v>
      </c>
    </row>
    <row r="23" spans="2:22" ht="16">
      <c r="C23" s="57" t="s">
        <v>89</v>
      </c>
      <c r="D23" s="57">
        <v>0.19866666666666666</v>
      </c>
      <c r="E23" s="57">
        <v>0.27266666666666667</v>
      </c>
      <c r="F23" s="57">
        <v>0.46799999999999997</v>
      </c>
      <c r="G23" s="57">
        <v>0.43666666666666665</v>
      </c>
    </row>
    <row r="24" spans="2:22" ht="16">
      <c r="C24" s="57" t="s">
        <v>103</v>
      </c>
      <c r="D24" s="57">
        <v>1.406334873981932E-2</v>
      </c>
      <c r="E24" s="57">
        <v>1.9206480387850593E-2</v>
      </c>
      <c r="F24" s="57">
        <v>2.2310934040908677E-2</v>
      </c>
      <c r="G24" s="57">
        <v>2.828427124746187E-2</v>
      </c>
    </row>
    <row r="27" spans="2:22" ht="16">
      <c r="B27" s="3" t="s">
        <v>29</v>
      </c>
    </row>
    <row r="28" spans="2:22">
      <c r="H28" s="179" t="s">
        <v>27</v>
      </c>
      <c r="I28" s="179"/>
    </row>
    <row r="29" spans="2:22" ht="48">
      <c r="C29" s="8" t="s">
        <v>20</v>
      </c>
      <c r="D29" s="8" t="s">
        <v>21</v>
      </c>
      <c r="E29" s="8" t="s">
        <v>22</v>
      </c>
      <c r="F29" s="8" t="s">
        <v>23</v>
      </c>
      <c r="G29" s="8" t="s">
        <v>24</v>
      </c>
      <c r="H29" s="8" t="s">
        <v>25</v>
      </c>
      <c r="I29" s="8" t="s">
        <v>26</v>
      </c>
    </row>
    <row r="30" spans="2:22">
      <c r="B30" s="179" t="s">
        <v>104</v>
      </c>
    </row>
    <row r="31" spans="2:22">
      <c r="B31" s="179"/>
    </row>
    <row r="32" spans="2:22">
      <c r="B32" s="179"/>
    </row>
    <row r="33" spans="2:9">
      <c r="B33" s="179"/>
    </row>
    <row r="34" spans="2:9">
      <c r="B34" s="179"/>
    </row>
    <row r="35" spans="2:9">
      <c r="B35" s="179"/>
    </row>
    <row r="36" spans="2:9">
      <c r="B36" s="179"/>
    </row>
    <row r="37" spans="2:9">
      <c r="B37" s="179"/>
    </row>
    <row r="38" spans="2:9">
      <c r="B38" s="179"/>
    </row>
    <row r="39" spans="2:9">
      <c r="B39" s="179"/>
    </row>
    <row r="40" spans="2:9">
      <c r="B40" s="179"/>
    </row>
    <row r="41" spans="2:9">
      <c r="C41" s="179" t="s">
        <v>28</v>
      </c>
      <c r="D41" s="179"/>
      <c r="E41" s="179"/>
      <c r="F41" s="179"/>
      <c r="G41" s="179"/>
      <c r="H41" s="179"/>
      <c r="I41" s="179"/>
    </row>
    <row r="45" spans="2:9" ht="80">
      <c r="C45" s="141" t="s">
        <v>252</v>
      </c>
    </row>
  </sheetData>
  <mergeCells count="29">
    <mergeCell ref="C4:G4"/>
    <mergeCell ref="H4:L4"/>
    <mergeCell ref="M4:Q4"/>
    <mergeCell ref="R4:V4"/>
    <mergeCell ref="D5:F5"/>
    <mergeCell ref="I5:K5"/>
    <mergeCell ref="N5:P5"/>
    <mergeCell ref="S5:U5"/>
    <mergeCell ref="B6:B12"/>
    <mergeCell ref="C11:F11"/>
    <mergeCell ref="H11:K11"/>
    <mergeCell ref="M11:P11"/>
    <mergeCell ref="R11:U11"/>
    <mergeCell ref="C12:F12"/>
    <mergeCell ref="H12:K12"/>
    <mergeCell ref="M12:P12"/>
    <mergeCell ref="R12:U12"/>
    <mergeCell ref="M18:P18"/>
    <mergeCell ref="R18:U18"/>
    <mergeCell ref="C19:F19"/>
    <mergeCell ref="H19:K19"/>
    <mergeCell ref="M19:P19"/>
    <mergeCell ref="R19:U19"/>
    <mergeCell ref="H28:I28"/>
    <mergeCell ref="B30:B40"/>
    <mergeCell ref="C41:I41"/>
    <mergeCell ref="B13:B19"/>
    <mergeCell ref="C18:F18"/>
    <mergeCell ref="H18:K18"/>
  </mergeCells>
  <phoneticPr fontId="7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18"/>
  <sheetViews>
    <sheetView zoomScale="55" zoomScaleNormal="55" workbookViewId="0">
      <selection activeCell="W23" sqref="W23"/>
    </sheetView>
  </sheetViews>
  <sheetFormatPr baseColWidth="10" defaultColWidth="9" defaultRowHeight="15"/>
  <cols>
    <col min="1" max="2" width="9" style="8"/>
    <col min="3" max="3" width="10" style="8" bestFit="1" customWidth="1"/>
    <col min="4" max="4" width="9" style="8"/>
    <col min="5" max="5" width="14.5" style="8" customWidth="1"/>
    <col min="6" max="8" width="9" style="8"/>
    <col min="9" max="9" width="32" style="8" customWidth="1"/>
    <col min="10" max="10" width="14" style="8" customWidth="1"/>
    <col min="11" max="11" width="14.5" style="8" customWidth="1"/>
    <col min="12" max="12" width="15.33203125" style="8" customWidth="1"/>
    <col min="13" max="13" width="14" style="8" customWidth="1"/>
    <col min="14" max="14" width="13.6640625" style="8" bestFit="1" customWidth="1"/>
    <col min="15" max="16384" width="9" style="8"/>
  </cols>
  <sheetData>
    <row r="2" spans="2:18" ht="16">
      <c r="B2" s="3" t="s">
        <v>30</v>
      </c>
      <c r="C2" s="8">
        <v>20200318</v>
      </c>
      <c r="H2" s="69"/>
      <c r="I2" s="3" t="s">
        <v>29</v>
      </c>
    </row>
    <row r="3" spans="2:18">
      <c r="I3" s="58"/>
      <c r="J3" s="58"/>
    </row>
    <row r="4" spans="2:18" ht="16">
      <c r="B4" s="4"/>
      <c r="C4" s="4"/>
      <c r="D4" s="4"/>
      <c r="E4" s="4" t="s">
        <v>109</v>
      </c>
      <c r="F4" s="4" t="s">
        <v>110</v>
      </c>
      <c r="G4" s="4" t="s">
        <v>88</v>
      </c>
      <c r="I4" s="58"/>
      <c r="J4" s="195" t="s">
        <v>111</v>
      </c>
      <c r="K4" s="195"/>
      <c r="L4" s="196" t="s">
        <v>112</v>
      </c>
      <c r="M4" s="196"/>
      <c r="N4" s="196"/>
      <c r="O4" s="196"/>
      <c r="P4" s="196"/>
      <c r="Q4" s="196"/>
      <c r="R4" s="196"/>
    </row>
    <row r="5" spans="2:18" ht="16">
      <c r="B5" s="197" t="s">
        <v>215</v>
      </c>
      <c r="C5" s="57" t="s">
        <v>106</v>
      </c>
      <c r="D5" s="57">
        <v>1.6314997783019335E-2</v>
      </c>
      <c r="E5" s="57">
        <f>D5/D5</f>
        <v>1</v>
      </c>
      <c r="F5" s="196">
        <f>AVERAGE(E5:E7)</f>
        <v>1</v>
      </c>
      <c r="G5" s="196">
        <f>STDEVA(E5:E7)</f>
        <v>0</v>
      </c>
      <c r="I5" s="58"/>
      <c r="J5" s="60"/>
      <c r="Q5" s="194" t="s">
        <v>117</v>
      </c>
      <c r="R5" s="194"/>
    </row>
    <row r="6" spans="2:18" ht="48">
      <c r="B6" s="197"/>
      <c r="C6" s="57" t="s">
        <v>107</v>
      </c>
      <c r="D6" s="57">
        <v>8.2139095089602127E-3</v>
      </c>
      <c r="E6" s="57">
        <v>1</v>
      </c>
      <c r="F6" s="196"/>
      <c r="G6" s="196"/>
      <c r="I6" s="61"/>
      <c r="J6" s="61" t="s">
        <v>113</v>
      </c>
      <c r="K6" s="62" t="s">
        <v>122</v>
      </c>
      <c r="L6" s="62" t="s">
        <v>121</v>
      </c>
      <c r="M6" s="62" t="s">
        <v>120</v>
      </c>
      <c r="N6" s="62" t="s">
        <v>114</v>
      </c>
      <c r="O6" s="62" t="s">
        <v>119</v>
      </c>
      <c r="P6" s="62" t="s">
        <v>118</v>
      </c>
      <c r="Q6" s="62" t="s">
        <v>115</v>
      </c>
      <c r="R6" s="62" t="s">
        <v>116</v>
      </c>
    </row>
    <row r="7" spans="2:18" ht="16">
      <c r="B7" s="197"/>
      <c r="C7" s="57" t="s">
        <v>108</v>
      </c>
      <c r="D7" s="57">
        <v>2.57685285114066E-2</v>
      </c>
      <c r="E7" s="57">
        <v>1</v>
      </c>
      <c r="F7" s="196"/>
      <c r="G7" s="196"/>
      <c r="I7" s="63" t="s">
        <v>123</v>
      </c>
      <c r="J7" s="63">
        <v>11.262468488840717</v>
      </c>
      <c r="K7" s="57">
        <v>2.8411148591104784E-2</v>
      </c>
      <c r="L7" s="57">
        <v>22.156570794734296</v>
      </c>
      <c r="M7" s="57">
        <v>4</v>
      </c>
      <c r="N7" s="62">
        <v>2.45621400754549E-5</v>
      </c>
      <c r="O7" s="57">
        <v>0.92447316966666671</v>
      </c>
      <c r="P7" s="57">
        <v>4.1724560096925101E-2</v>
      </c>
      <c r="Q7" s="57">
        <v>0.8086272190190279</v>
      </c>
      <c r="R7" s="57">
        <v>1.0403191203143056</v>
      </c>
    </row>
    <row r="8" spans="2:18" ht="16">
      <c r="B8" s="197" t="s">
        <v>189</v>
      </c>
      <c r="C8" s="57" t="s">
        <v>190</v>
      </c>
      <c r="D8" s="57">
        <v>0.1494792819702678</v>
      </c>
      <c r="E8" s="57">
        <f>D8/D5</f>
        <v>9.1620779823731251</v>
      </c>
      <c r="F8" s="196">
        <f>AVERAGE(E8:E10)</f>
        <v>7.146583905037061</v>
      </c>
      <c r="G8" s="196">
        <f>STDEVA(E8:E10)</f>
        <v>4.133906460044309</v>
      </c>
      <c r="I8" s="63" t="s">
        <v>124</v>
      </c>
      <c r="J8" s="63"/>
      <c r="K8" s="57"/>
      <c r="L8" s="57">
        <v>22.156570794734296</v>
      </c>
      <c r="M8" s="57">
        <v>2</v>
      </c>
      <c r="N8" s="57">
        <v>2.0308150961527716E-3</v>
      </c>
      <c r="O8" s="57">
        <v>0.92447316966666671</v>
      </c>
      <c r="P8" s="57">
        <v>4.1724560096925101E-2</v>
      </c>
      <c r="Q8" s="57">
        <v>0.74494687726803632</v>
      </c>
      <c r="R8" s="57">
        <v>1.1039994620652971</v>
      </c>
    </row>
    <row r="9" spans="2:18" ht="16">
      <c r="B9" s="197"/>
      <c r="C9" s="59" t="s">
        <v>191</v>
      </c>
      <c r="D9" s="57">
        <v>8.1204121907386032E-2</v>
      </c>
      <c r="E9" s="57">
        <f t="shared" ref="E9:E10" si="0">D9/D6</f>
        <v>9.886171964617315</v>
      </c>
      <c r="F9" s="196"/>
      <c r="G9" s="196"/>
    </row>
    <row r="10" spans="2:18" ht="16">
      <c r="B10" s="197"/>
      <c r="C10" s="59" t="s">
        <v>192</v>
      </c>
      <c r="D10" s="57">
        <v>6.1625481496898678E-2</v>
      </c>
      <c r="E10" s="57">
        <f t="shared" si="0"/>
        <v>2.3915017681207438</v>
      </c>
      <c r="F10" s="196"/>
      <c r="G10" s="196"/>
    </row>
    <row r="11" spans="2:18">
      <c r="E11" s="1"/>
    </row>
    <row r="12" spans="2:18">
      <c r="E12" s="1"/>
    </row>
    <row r="16" spans="2:18" ht="16">
      <c r="B16" s="8" t="s">
        <v>125</v>
      </c>
    </row>
    <row r="18" spans="2:2" ht="16">
      <c r="B18" s="8" t="s">
        <v>126</v>
      </c>
    </row>
  </sheetData>
  <mergeCells count="9">
    <mergeCell ref="Q5:R5"/>
    <mergeCell ref="J4:K4"/>
    <mergeCell ref="L4:R4"/>
    <mergeCell ref="B5:B7"/>
    <mergeCell ref="B8:B10"/>
    <mergeCell ref="F5:F7"/>
    <mergeCell ref="F8:F10"/>
    <mergeCell ref="G5:G7"/>
    <mergeCell ref="G8:G10"/>
  </mergeCells>
  <phoneticPr fontId="7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Q28"/>
  <sheetViews>
    <sheetView zoomScale="40" zoomScaleNormal="40" workbookViewId="0">
      <selection activeCell="T15" sqref="T15"/>
    </sheetView>
  </sheetViews>
  <sheetFormatPr baseColWidth="10" defaultColWidth="9" defaultRowHeight="15"/>
  <cols>
    <col min="1" max="1" width="9" style="41"/>
    <col min="2" max="2" width="12.1640625" style="41" customWidth="1"/>
    <col min="3" max="3" width="13.1640625" style="41" customWidth="1"/>
    <col min="4" max="4" width="16.5" style="41" customWidth="1"/>
    <col min="5" max="5" width="16" style="41" customWidth="1"/>
    <col min="6" max="6" width="10.33203125" style="41" customWidth="1"/>
    <col min="7" max="7" width="10.6640625" style="41" customWidth="1"/>
    <col min="8" max="8" width="37.33203125" style="41" customWidth="1"/>
    <col min="9" max="9" width="17.5" style="41" customWidth="1"/>
    <col min="10" max="16384" width="9" style="41"/>
  </cols>
  <sheetData>
    <row r="2" spans="2:17" ht="16">
      <c r="B2" s="3" t="s">
        <v>127</v>
      </c>
      <c r="G2" s="76"/>
      <c r="H2" s="3" t="s">
        <v>29</v>
      </c>
    </row>
    <row r="4" spans="2:17" ht="33" thickBot="1">
      <c r="B4" s="56" t="s">
        <v>128</v>
      </c>
      <c r="C4" s="44" t="s">
        <v>130</v>
      </c>
      <c r="D4" s="44" t="s">
        <v>129</v>
      </c>
      <c r="E4" s="44" t="s">
        <v>131</v>
      </c>
      <c r="F4" s="44" t="s">
        <v>188</v>
      </c>
      <c r="H4" s="124" t="s">
        <v>128</v>
      </c>
      <c r="I4" s="195" t="s">
        <v>111</v>
      </c>
      <c r="J4" s="195"/>
      <c r="K4" s="196" t="s">
        <v>112</v>
      </c>
      <c r="L4" s="196"/>
      <c r="M4" s="196"/>
      <c r="N4" s="196"/>
      <c r="O4" s="196"/>
      <c r="P4" s="196"/>
      <c r="Q4" s="196"/>
    </row>
    <row r="5" spans="2:17" ht="17" thickTop="1">
      <c r="B5" s="70" t="s">
        <v>135</v>
      </c>
      <c r="C5" s="70">
        <v>18.716899999999999</v>
      </c>
      <c r="D5" s="70">
        <v>17.328200000000002</v>
      </c>
      <c r="E5" s="70">
        <v>-1.3886999999999965</v>
      </c>
      <c r="F5" s="70">
        <v>2.6184263031089619</v>
      </c>
      <c r="H5" s="58"/>
      <c r="I5" s="60"/>
      <c r="P5" s="194" t="s">
        <v>117</v>
      </c>
      <c r="Q5" s="194"/>
    </row>
    <row r="6" spans="2:17" ht="48">
      <c r="B6" s="70" t="s">
        <v>136</v>
      </c>
      <c r="C6" s="70">
        <v>18.412900000000004</v>
      </c>
      <c r="D6" s="70">
        <v>15.890099999999999</v>
      </c>
      <c r="E6" s="70">
        <v>-2.5228000000000055</v>
      </c>
      <c r="F6" s="70">
        <v>5.7469639525786977</v>
      </c>
      <c r="H6" s="61"/>
      <c r="I6" s="64" t="s">
        <v>113</v>
      </c>
      <c r="J6" s="65" t="s">
        <v>122</v>
      </c>
      <c r="K6" s="65" t="s">
        <v>121</v>
      </c>
      <c r="L6" s="65" t="s">
        <v>120</v>
      </c>
      <c r="M6" s="65" t="s">
        <v>114</v>
      </c>
      <c r="N6" s="65" t="s">
        <v>119</v>
      </c>
      <c r="O6" s="65" t="s">
        <v>118</v>
      </c>
      <c r="P6" s="65" t="s">
        <v>115</v>
      </c>
      <c r="Q6" s="65" t="s">
        <v>116</v>
      </c>
    </row>
    <row r="7" spans="2:17" ht="16">
      <c r="B7" s="70" t="s">
        <v>137</v>
      </c>
      <c r="C7" s="70">
        <v>15.057300000000001</v>
      </c>
      <c r="D7" s="70">
        <v>13.446100000000001</v>
      </c>
      <c r="E7" s="70">
        <v>-1.6112000000000002</v>
      </c>
      <c r="F7" s="70">
        <v>3.0550584876019422</v>
      </c>
      <c r="H7" s="60" t="s">
        <v>123</v>
      </c>
      <c r="I7" s="66"/>
      <c r="J7" s="67"/>
      <c r="K7" s="67"/>
      <c r="L7" s="67"/>
      <c r="M7" s="68"/>
      <c r="N7" s="67"/>
      <c r="O7" s="67"/>
      <c r="P7" s="67"/>
      <c r="Q7" s="67"/>
    </row>
    <row r="8" spans="2:17" ht="16">
      <c r="H8" s="60" t="s">
        <v>124</v>
      </c>
      <c r="I8" s="66"/>
      <c r="J8" s="67"/>
      <c r="K8" s="67"/>
      <c r="L8" s="67"/>
      <c r="M8" s="67"/>
      <c r="N8" s="67"/>
      <c r="O8" s="67"/>
      <c r="P8" s="67"/>
      <c r="Q8" s="67"/>
    </row>
    <row r="10" spans="2:17" ht="33" thickBot="1">
      <c r="B10" s="56" t="s">
        <v>132</v>
      </c>
      <c r="C10" s="44" t="s">
        <v>130</v>
      </c>
      <c r="D10" s="44" t="s">
        <v>129</v>
      </c>
      <c r="E10" s="44" t="s">
        <v>131</v>
      </c>
      <c r="F10" s="44" t="s">
        <v>188</v>
      </c>
      <c r="H10" s="124" t="s">
        <v>132</v>
      </c>
      <c r="I10" s="195" t="s">
        <v>111</v>
      </c>
      <c r="J10" s="195"/>
      <c r="K10" s="196" t="s">
        <v>112</v>
      </c>
      <c r="L10" s="196"/>
      <c r="M10" s="196"/>
      <c r="N10" s="196"/>
      <c r="O10" s="196"/>
      <c r="P10" s="196"/>
      <c r="Q10" s="196"/>
    </row>
    <row r="11" spans="2:17" ht="17" thickTop="1">
      <c r="B11" s="70" t="s">
        <v>135</v>
      </c>
      <c r="C11" s="70">
        <v>18.6005</v>
      </c>
      <c r="D11" s="70">
        <v>16.810699999999997</v>
      </c>
      <c r="E11" s="70">
        <v>-1.7898000000000032</v>
      </c>
      <c r="F11" s="70">
        <v>3.4576695572239982</v>
      </c>
      <c r="H11" s="58"/>
      <c r="I11" s="60"/>
      <c r="P11" s="194" t="s">
        <v>117</v>
      </c>
      <c r="Q11" s="194"/>
    </row>
    <row r="12" spans="2:17" ht="48">
      <c r="B12" s="70" t="s">
        <v>136</v>
      </c>
      <c r="C12" s="70">
        <v>18.534600000000005</v>
      </c>
      <c r="D12" s="70">
        <v>15.9832</v>
      </c>
      <c r="E12" s="70">
        <v>-2.5514000000000046</v>
      </c>
      <c r="F12" s="70">
        <v>5.8620285725828269</v>
      </c>
      <c r="H12" s="61"/>
      <c r="I12" s="64" t="s">
        <v>113</v>
      </c>
      <c r="J12" s="65" t="s">
        <v>122</v>
      </c>
      <c r="K12" s="65" t="s">
        <v>121</v>
      </c>
      <c r="L12" s="65" t="s">
        <v>120</v>
      </c>
      <c r="M12" s="65" t="s">
        <v>114</v>
      </c>
      <c r="N12" s="65" t="s">
        <v>119</v>
      </c>
      <c r="O12" s="65" t="s">
        <v>118</v>
      </c>
      <c r="P12" s="65" t="s">
        <v>115</v>
      </c>
      <c r="Q12" s="65" t="s">
        <v>116</v>
      </c>
    </row>
    <row r="13" spans="2:17" ht="16">
      <c r="B13" s="70" t="s">
        <v>137</v>
      </c>
      <c r="C13" s="70">
        <v>17.199400000000001</v>
      </c>
      <c r="D13" s="70">
        <v>14.460600000000001</v>
      </c>
      <c r="E13" s="70">
        <v>-2.7387999999999995</v>
      </c>
      <c r="F13" s="70">
        <v>6.6751488129824903</v>
      </c>
      <c r="H13" s="60" t="s">
        <v>123</v>
      </c>
      <c r="I13" s="66"/>
      <c r="J13" s="67"/>
      <c r="K13" s="67"/>
      <c r="L13" s="67"/>
      <c r="M13" s="68"/>
      <c r="N13" s="67"/>
      <c r="O13" s="67"/>
      <c r="P13" s="67"/>
      <c r="Q13" s="67"/>
    </row>
    <row r="14" spans="2:17" ht="16">
      <c r="B14" s="70" t="s">
        <v>138</v>
      </c>
      <c r="C14" s="70">
        <v>3.0619000000000014</v>
      </c>
      <c r="D14" s="70">
        <v>2.5048999999999992</v>
      </c>
      <c r="E14" s="70">
        <v>-0.55700000000000216</v>
      </c>
      <c r="F14" s="70">
        <v>1.4712067458557401</v>
      </c>
      <c r="H14" s="60" t="s">
        <v>124</v>
      </c>
      <c r="I14" s="66"/>
      <c r="J14" s="67"/>
      <c r="K14" s="67"/>
      <c r="L14" s="67"/>
      <c r="M14" s="67"/>
      <c r="N14" s="67"/>
      <c r="O14" s="67"/>
      <c r="P14" s="67"/>
      <c r="Q14" s="67"/>
    </row>
    <row r="15" spans="2:17" ht="16">
      <c r="B15" s="70" t="s">
        <v>139</v>
      </c>
      <c r="C15" s="70">
        <v>3.7942</v>
      </c>
      <c r="D15" s="70">
        <v>2.1811000000000007</v>
      </c>
      <c r="E15" s="70">
        <v>-1.6130999999999993</v>
      </c>
      <c r="F15" s="70">
        <v>3.0590845880026984</v>
      </c>
    </row>
    <row r="18" spans="2:17" ht="33" thickBot="1">
      <c r="B18" s="56" t="s">
        <v>133</v>
      </c>
      <c r="C18" s="44" t="s">
        <v>130</v>
      </c>
      <c r="D18" s="44" t="s">
        <v>129</v>
      </c>
      <c r="E18" s="44" t="s">
        <v>131</v>
      </c>
      <c r="F18" s="44" t="s">
        <v>188</v>
      </c>
      <c r="H18" s="124" t="s">
        <v>133</v>
      </c>
      <c r="I18" s="195" t="s">
        <v>111</v>
      </c>
      <c r="J18" s="195"/>
      <c r="K18" s="196" t="s">
        <v>112</v>
      </c>
      <c r="L18" s="196"/>
      <c r="M18" s="196"/>
      <c r="N18" s="196"/>
      <c r="O18" s="196"/>
      <c r="P18" s="196"/>
      <c r="Q18" s="196"/>
    </row>
    <row r="19" spans="2:17" ht="17" thickTop="1">
      <c r="B19" s="70" t="s">
        <v>135</v>
      </c>
      <c r="C19" s="70">
        <v>14.136900000000001</v>
      </c>
      <c r="D19" s="70">
        <v>10.872900000000001</v>
      </c>
      <c r="E19" s="70">
        <v>-3.2639999999999993</v>
      </c>
      <c r="F19" s="70">
        <v>9.6064274198816637</v>
      </c>
      <c r="H19" s="58"/>
      <c r="I19" s="60"/>
      <c r="P19" s="194" t="s">
        <v>117</v>
      </c>
      <c r="Q19" s="194"/>
    </row>
    <row r="20" spans="2:17" ht="48">
      <c r="B20" s="70" t="s">
        <v>136</v>
      </c>
      <c r="C20" s="70">
        <v>13.1347</v>
      </c>
      <c r="D20" s="70">
        <v>10.553099999999999</v>
      </c>
      <c r="E20" s="70">
        <v>-2.5816000000000017</v>
      </c>
      <c r="F20" s="70">
        <v>5.9860320365773783</v>
      </c>
      <c r="H20" s="61"/>
      <c r="I20" s="64" t="s">
        <v>113</v>
      </c>
      <c r="J20" s="65" t="s">
        <v>122</v>
      </c>
      <c r="K20" s="65" t="s">
        <v>121</v>
      </c>
      <c r="L20" s="65" t="s">
        <v>120</v>
      </c>
      <c r="M20" s="65" t="s">
        <v>114</v>
      </c>
      <c r="N20" s="65" t="s">
        <v>119</v>
      </c>
      <c r="O20" s="65" t="s">
        <v>118</v>
      </c>
      <c r="P20" s="65" t="s">
        <v>115</v>
      </c>
      <c r="Q20" s="65" t="s">
        <v>116</v>
      </c>
    </row>
    <row r="21" spans="2:17" ht="16">
      <c r="B21" s="70" t="s">
        <v>137</v>
      </c>
      <c r="C21" s="70">
        <v>11.199400000000001</v>
      </c>
      <c r="D21" s="70">
        <v>9.7011999999999983</v>
      </c>
      <c r="E21" s="70">
        <v>-1.4982000000000024</v>
      </c>
      <c r="F21" s="70">
        <v>2.8249003959750971</v>
      </c>
      <c r="H21" s="60" t="s">
        <v>123</v>
      </c>
      <c r="I21" s="66"/>
      <c r="J21" s="67"/>
      <c r="K21" s="67"/>
      <c r="L21" s="67"/>
      <c r="M21" s="68"/>
      <c r="N21" s="67"/>
      <c r="O21" s="67"/>
      <c r="P21" s="67"/>
      <c r="Q21" s="67"/>
    </row>
    <row r="22" spans="2:17" ht="16">
      <c r="H22" s="60" t="s">
        <v>124</v>
      </c>
      <c r="I22" s="66"/>
      <c r="J22" s="67"/>
      <c r="K22" s="67"/>
      <c r="L22" s="67"/>
      <c r="M22" s="67"/>
      <c r="N22" s="67"/>
      <c r="O22" s="67"/>
      <c r="P22" s="67"/>
      <c r="Q22" s="67"/>
    </row>
    <row r="24" spans="2:17" ht="33" thickBot="1">
      <c r="B24" s="56" t="s">
        <v>134</v>
      </c>
      <c r="C24" s="44" t="s">
        <v>130</v>
      </c>
      <c r="D24" s="44" t="s">
        <v>129</v>
      </c>
      <c r="E24" s="44" t="s">
        <v>131</v>
      </c>
      <c r="F24" s="44" t="s">
        <v>188</v>
      </c>
      <c r="H24" s="124" t="s">
        <v>134</v>
      </c>
      <c r="I24" s="195" t="s">
        <v>111</v>
      </c>
      <c r="J24" s="195"/>
      <c r="K24" s="196" t="s">
        <v>112</v>
      </c>
      <c r="L24" s="196"/>
      <c r="M24" s="196"/>
      <c r="N24" s="196"/>
      <c r="O24" s="196"/>
      <c r="P24" s="196"/>
      <c r="Q24" s="196"/>
    </row>
    <row r="25" spans="2:17" ht="17" thickTop="1">
      <c r="B25" s="70" t="s">
        <v>135</v>
      </c>
      <c r="C25" s="70">
        <v>13.232899999999999</v>
      </c>
      <c r="D25" s="70">
        <v>11.0915</v>
      </c>
      <c r="E25" s="70">
        <v>-2.1413999999999991</v>
      </c>
      <c r="F25" s="70">
        <v>4.4118997210555042</v>
      </c>
      <c r="H25" s="58"/>
      <c r="I25" s="60"/>
      <c r="P25" s="194" t="s">
        <v>117</v>
      </c>
      <c r="Q25" s="194"/>
    </row>
    <row r="26" spans="2:17" ht="48">
      <c r="B26" s="70" t="s">
        <v>136</v>
      </c>
      <c r="C26" s="70">
        <v>11.614000000000001</v>
      </c>
      <c r="D26" s="70">
        <v>9.7785999999999991</v>
      </c>
      <c r="E26" s="70">
        <v>-1.8354000000000017</v>
      </c>
      <c r="F26" s="70">
        <v>3.5687033952041629</v>
      </c>
      <c r="H26" s="61"/>
      <c r="I26" s="64" t="s">
        <v>113</v>
      </c>
      <c r="J26" s="65" t="s">
        <v>122</v>
      </c>
      <c r="K26" s="65" t="s">
        <v>121</v>
      </c>
      <c r="L26" s="65" t="s">
        <v>120</v>
      </c>
      <c r="M26" s="65" t="s">
        <v>114</v>
      </c>
      <c r="N26" s="65" t="s">
        <v>119</v>
      </c>
      <c r="O26" s="65" t="s">
        <v>118</v>
      </c>
      <c r="P26" s="65" t="s">
        <v>115</v>
      </c>
      <c r="Q26" s="65" t="s">
        <v>116</v>
      </c>
    </row>
    <row r="27" spans="2:17" ht="16">
      <c r="B27" s="70" t="s">
        <v>137</v>
      </c>
      <c r="C27" s="70">
        <v>15.8004</v>
      </c>
      <c r="D27" s="70">
        <v>14.395999999999997</v>
      </c>
      <c r="E27" s="70">
        <v>-1.4044000000000025</v>
      </c>
      <c r="F27" s="70">
        <v>2.6470767035834948</v>
      </c>
      <c r="H27" s="60" t="s">
        <v>123</v>
      </c>
      <c r="I27" s="66"/>
      <c r="J27" s="67"/>
      <c r="K27" s="67"/>
      <c r="L27" s="67"/>
      <c r="M27" s="68"/>
      <c r="N27" s="67"/>
      <c r="O27" s="67"/>
      <c r="P27" s="67"/>
      <c r="Q27" s="67"/>
    </row>
    <row r="28" spans="2:17" ht="16">
      <c r="H28" s="60" t="s">
        <v>124</v>
      </c>
      <c r="I28" s="66"/>
      <c r="J28" s="67"/>
      <c r="K28" s="67"/>
      <c r="L28" s="67"/>
      <c r="M28" s="67"/>
      <c r="N28" s="67"/>
      <c r="O28" s="67"/>
      <c r="P28" s="67"/>
      <c r="Q28" s="67"/>
    </row>
  </sheetData>
  <mergeCells count="12">
    <mergeCell ref="P25:Q25"/>
    <mergeCell ref="I4:J4"/>
    <mergeCell ref="K4:Q4"/>
    <mergeCell ref="P5:Q5"/>
    <mergeCell ref="I10:J10"/>
    <mergeCell ref="K10:Q10"/>
    <mergeCell ref="P11:Q11"/>
    <mergeCell ref="I18:J18"/>
    <mergeCell ref="K18:Q18"/>
    <mergeCell ref="P19:Q19"/>
    <mergeCell ref="I24:J24"/>
    <mergeCell ref="K24:Q24"/>
  </mergeCells>
  <phoneticPr fontId="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Fig 1a</vt:lpstr>
      <vt:lpstr>Fig 1c</vt:lpstr>
      <vt:lpstr>Fig 1d</vt:lpstr>
      <vt:lpstr>Fig 2a</vt:lpstr>
      <vt:lpstr>Fig 2b</vt:lpstr>
      <vt:lpstr>Fig 2c</vt:lpstr>
      <vt:lpstr>Fig 3e</vt:lpstr>
      <vt:lpstr>Fig 3f</vt:lpstr>
      <vt:lpstr>Fig 3g</vt:lpstr>
      <vt:lpstr>Fig 4</vt:lpstr>
      <vt:lpstr>Fig 5b</vt:lpstr>
      <vt:lpstr>Fig 5d</vt:lpstr>
      <vt:lpstr>Fig 6</vt:lpstr>
      <vt:lpstr>Sup. Fig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2021-06-05T06:40:21Z</dcterms:modified>
</cp:coreProperties>
</file>