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1Nothapodytes_nimmoniana\分析结果文件\nature_communications_author guide\submit\"/>
    </mc:Choice>
  </mc:AlternateContent>
  <xr:revisionPtr revIDLastSave="0" documentId="13_ncr:1_{2AD4A2BF-F238-4E82-9389-C7143549FFFB}" xr6:coauthVersionLast="47" xr6:coauthVersionMax="47" xr10:uidLastSave="{00000000-0000-0000-0000-000000000000}"/>
  <bookViews>
    <workbookView xWindow="-110" yWindow="-110" windowWidth="22620" windowHeight="13500" tabRatio="897" xr2:uid="{42EB3DAF-50D1-4114-BAB6-7E57BB862505}"/>
  </bookViews>
  <sheets>
    <sheet name="Table S1" sheetId="62" r:id="rId1"/>
    <sheet name="Table S2" sheetId="53" r:id="rId2"/>
    <sheet name="Table S3" sheetId="54" r:id="rId3"/>
    <sheet name="Table S4" sheetId="55" r:id="rId4"/>
    <sheet name="Table S5" sheetId="56" r:id="rId5"/>
    <sheet name="Table S6" sheetId="35" r:id="rId6"/>
    <sheet name="Table S7" sheetId="41" r:id="rId7"/>
    <sheet name="Table S8" sheetId="38" r:id="rId8"/>
    <sheet name="Table S9" sheetId="45" r:id="rId9"/>
    <sheet name="Table S10" sheetId="57" r:id="rId10"/>
    <sheet name="Table S11" sheetId="64" r:id="rId11"/>
    <sheet name="Table S12" sheetId="65" r:id="rId12"/>
    <sheet name="Table S13" sheetId="66" r:id="rId13"/>
  </sheets>
  <definedNames>
    <definedName name="_xlnm._FilterDatabase" localSheetId="11" hidden="1">'Table S12'!$A$2:$F$68</definedName>
    <definedName name="_xlnm._FilterDatabase" localSheetId="5" hidden="1">'Table S6'!$A$2:$H$31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45" l="1"/>
  <c r="F17" i="45"/>
  <c r="H17" i="45"/>
  <c r="J17" i="45"/>
  <c r="B17" i="45"/>
  <c r="C17" i="38"/>
  <c r="D17" i="38"/>
  <c r="E17" i="38"/>
  <c r="F17" i="38"/>
  <c r="B17" i="38"/>
  <c r="F26" i="41" l="1"/>
  <c r="E26" i="41"/>
  <c r="D26" i="41"/>
  <c r="C26" i="41"/>
  <c r="E57" i="41" l="1"/>
  <c r="F57" i="41"/>
  <c r="D57" i="41"/>
  <c r="C57" i="41"/>
  <c r="F14" i="41"/>
  <c r="E14" i="41"/>
  <c r="D14" i="41"/>
  <c r="C14" i="41"/>
  <c r="E17" i="35"/>
  <c r="E32" i="35" l="1"/>
  <c r="D32" i="35"/>
  <c r="D17" i="35"/>
  <c r="C32" i="35"/>
  <c r="C17" i="35"/>
</calcChain>
</file>

<file path=xl/sharedStrings.xml><?xml version="1.0" encoding="utf-8"?>
<sst xmlns="http://schemas.openxmlformats.org/spreadsheetml/2006/main" count="1099" uniqueCount="855">
  <si>
    <t>Gene (bp)</t>
    <phoneticPr fontId="1" type="noConversion"/>
  </si>
  <si>
    <t>repeat (bp)</t>
    <phoneticPr fontId="1" type="noConversion"/>
  </si>
  <si>
    <t>A02</t>
  </si>
  <si>
    <t>B02</t>
  </si>
  <si>
    <t>A03</t>
  </si>
  <si>
    <t>B03</t>
  </si>
  <si>
    <t>A04</t>
  </si>
  <si>
    <t>B04</t>
  </si>
  <si>
    <t>A05</t>
  </si>
  <si>
    <t>B05</t>
  </si>
  <si>
    <t>A06</t>
  </si>
  <si>
    <t>B06</t>
  </si>
  <si>
    <t>A07</t>
  </si>
  <si>
    <t>B07</t>
  </si>
  <si>
    <t>A08</t>
  </si>
  <si>
    <t>B08</t>
  </si>
  <si>
    <t>A09</t>
  </si>
  <si>
    <t>B09</t>
  </si>
  <si>
    <t>A10</t>
  </si>
  <si>
    <t>B10</t>
  </si>
  <si>
    <t>A11</t>
  </si>
  <si>
    <t>B11</t>
  </si>
  <si>
    <t>A12</t>
  </si>
  <si>
    <t>B12</t>
  </si>
  <si>
    <t>A13</t>
  </si>
  <si>
    <t>B13</t>
  </si>
  <si>
    <t>A14</t>
  </si>
  <si>
    <t>B14</t>
  </si>
  <si>
    <t>Chr1</t>
    <phoneticPr fontId="1" type="noConversion"/>
  </si>
  <si>
    <t>Chr3</t>
    <phoneticPr fontId="1" type="noConversion"/>
  </si>
  <si>
    <t>Chr4</t>
    <phoneticPr fontId="1" type="noConversion"/>
  </si>
  <si>
    <t>Chr5</t>
    <phoneticPr fontId="1" type="noConversion"/>
  </si>
  <si>
    <t>Chr7</t>
    <phoneticPr fontId="1" type="noConversion"/>
  </si>
  <si>
    <t>Chr10</t>
    <phoneticPr fontId="1" type="noConversion"/>
  </si>
  <si>
    <t>Chr12</t>
    <phoneticPr fontId="1" type="noConversion"/>
  </si>
  <si>
    <t>Chr13</t>
    <phoneticPr fontId="1" type="noConversion"/>
  </si>
  <si>
    <t>Chr14</t>
    <phoneticPr fontId="1" type="noConversion"/>
  </si>
  <si>
    <t>Chr15</t>
    <phoneticPr fontId="1" type="noConversion"/>
  </si>
  <si>
    <t>Chr18</t>
    <phoneticPr fontId="1" type="noConversion"/>
  </si>
  <si>
    <t>Chr19</t>
    <phoneticPr fontId="1" type="noConversion"/>
  </si>
  <si>
    <t>Chr20</t>
    <phoneticPr fontId="1" type="noConversion"/>
  </si>
  <si>
    <t>Chr21</t>
    <phoneticPr fontId="1" type="noConversion"/>
  </si>
  <si>
    <t>Chr2</t>
    <phoneticPr fontId="1" type="noConversion"/>
  </si>
  <si>
    <t>Chr9</t>
    <phoneticPr fontId="1" type="noConversion"/>
  </si>
  <si>
    <t>Chr6</t>
    <phoneticPr fontId="1" type="noConversion"/>
  </si>
  <si>
    <t>Chr8</t>
    <phoneticPr fontId="1" type="noConversion"/>
  </si>
  <si>
    <t>Chr11</t>
    <phoneticPr fontId="1" type="noConversion"/>
  </si>
  <si>
    <t>Chr16</t>
    <phoneticPr fontId="1" type="noConversion"/>
  </si>
  <si>
    <t>Chr17</t>
    <phoneticPr fontId="1" type="noConversion"/>
  </si>
  <si>
    <t>Chr22</t>
    <phoneticPr fontId="1" type="noConversion"/>
  </si>
  <si>
    <t>Chr26</t>
    <phoneticPr fontId="1" type="noConversion"/>
  </si>
  <si>
    <t>Chr23</t>
    <phoneticPr fontId="1" type="noConversion"/>
  </si>
  <si>
    <t>Chr25</t>
    <phoneticPr fontId="1" type="noConversion"/>
  </si>
  <si>
    <t>Chr24</t>
    <phoneticPr fontId="1" type="noConversion"/>
  </si>
  <si>
    <t>Chr27</t>
    <phoneticPr fontId="1" type="noConversion"/>
  </si>
  <si>
    <t>Chr28</t>
    <phoneticPr fontId="1" type="noConversion"/>
  </si>
  <si>
    <t>Number of genes</t>
    <phoneticPr fontId="1" type="noConversion"/>
  </si>
  <si>
    <t>Length(bp)</t>
    <phoneticPr fontId="1" type="noConversion"/>
  </si>
  <si>
    <t>Total subgenome A</t>
    <phoneticPr fontId="1" type="noConversion"/>
  </si>
  <si>
    <t>Total subgenome B</t>
    <phoneticPr fontId="1" type="noConversion"/>
  </si>
  <si>
    <t>\</t>
    <phoneticPr fontId="1" type="noConversion"/>
  </si>
  <si>
    <t xml:space="preserve">Percentage of whole subgenome </t>
    <phoneticPr fontId="1" type="noConversion"/>
  </si>
  <si>
    <t>Subgenome A</t>
    <phoneticPr fontId="5" type="noConversion"/>
  </si>
  <si>
    <t xml:space="preserve">Subgenome B </t>
    <phoneticPr fontId="5" type="noConversion"/>
  </si>
  <si>
    <t>LTR/BEL</t>
  </si>
  <si>
    <t>Ty1/Copia</t>
  </si>
  <si>
    <t>LTR/Gypsy</t>
  </si>
  <si>
    <t>LTR/Caulimovirus</t>
  </si>
  <si>
    <t>LTR/ERV2</t>
  </si>
  <si>
    <t>LTR/ERV1</t>
  </si>
  <si>
    <t>LTR/ERV3</t>
  </si>
  <si>
    <t>LTR</t>
  </si>
  <si>
    <t>LTR/LTR</t>
  </si>
  <si>
    <t>LTR/DIRS</t>
  </si>
  <si>
    <t>total</t>
  </si>
  <si>
    <t xml:space="preserve"> DNA transposons</t>
    <phoneticPr fontId="5" type="noConversion"/>
  </si>
  <si>
    <t>DNA/Dada</t>
  </si>
  <si>
    <t>DNA/Mariner/Tc1</t>
  </si>
  <si>
    <t>DNA/Crypton</t>
  </si>
  <si>
    <t>DNA/MuDR</t>
  </si>
  <si>
    <t>DNA/piggyBac</t>
  </si>
  <si>
    <t>DNA/hAT-Tip100</t>
  </si>
  <si>
    <t>DNA/IS3EU</t>
  </si>
  <si>
    <t>DNA/Merlin</t>
  </si>
  <si>
    <t>DNA/TcMar</t>
  </si>
  <si>
    <t>DNA/DNA</t>
  </si>
  <si>
    <t>DNA/P</t>
  </si>
  <si>
    <t>DNA/CMC-EnSpm</t>
  </si>
  <si>
    <t>DNA/MULE-MuDR</t>
  </si>
  <si>
    <t>DNA/Ginger1</t>
  </si>
  <si>
    <t>DNA/EnSpm/CACTA</t>
  </si>
  <si>
    <t>DNA/Polinton</t>
  </si>
  <si>
    <t>DNA/Helitron</t>
  </si>
  <si>
    <t>DNA/Zisupton</t>
  </si>
  <si>
    <t>DNA/CMC-Transib</t>
  </si>
  <si>
    <t>DNA</t>
  </si>
  <si>
    <t>DNA/hAT</t>
  </si>
  <si>
    <t>DNA/Sola</t>
  </si>
  <si>
    <t>DNA/PIF-Harbinger</t>
  </si>
  <si>
    <t>DNA/ISL2EU</t>
  </si>
  <si>
    <t>DNA/hAT-Tag1</t>
  </si>
  <si>
    <t>DNA/hAT-Ac</t>
  </si>
  <si>
    <t>DNA/TcMar-Fot1</t>
  </si>
  <si>
    <t>DNA/Transib</t>
  </si>
  <si>
    <t>DNA/Harbinger</t>
  </si>
  <si>
    <t>DNA/Kolobok</t>
  </si>
  <si>
    <t>LTR retrotransposons</t>
    <phoneticPr fontId="1" type="noConversion"/>
  </si>
  <si>
    <t>Number</t>
    <phoneticPr fontId="1" type="noConversion"/>
  </si>
  <si>
    <t>Size(bp)</t>
    <phoneticPr fontId="1" type="noConversion"/>
  </si>
  <si>
    <t>SINEs</t>
  </si>
  <si>
    <t>LINE/Penelope</t>
  </si>
  <si>
    <t>LINE/LINE</t>
  </si>
  <si>
    <t>LINE/CR1</t>
  </si>
  <si>
    <t>LINE/L1</t>
  </si>
  <si>
    <t>LINE/L2</t>
  </si>
  <si>
    <t>LINE/Daphne</t>
  </si>
  <si>
    <t>LINE/Nimb</t>
  </si>
  <si>
    <t>LINE/RTE</t>
  </si>
  <si>
    <t>LINE/RTE-BovB</t>
  </si>
  <si>
    <t>LINE/Kiri</t>
  </si>
  <si>
    <t>RC/Helitron</t>
  </si>
  <si>
    <t>Unknown</t>
  </si>
  <si>
    <t>Sze(bp)</t>
    <phoneticPr fontId="1" type="noConversion"/>
  </si>
  <si>
    <t>Rolling-circles</t>
    <phoneticPr fontId="5" type="noConversion"/>
  </si>
  <si>
    <t>Unclassified</t>
    <phoneticPr fontId="5" type="noConversion"/>
  </si>
  <si>
    <t>ChrA01/ChrB01</t>
    <phoneticPr fontId="1" type="noConversion"/>
  </si>
  <si>
    <t>ChrA02/ChrB02</t>
    <phoneticPr fontId="1" type="noConversion"/>
  </si>
  <si>
    <t>ChrA03/ChrB03</t>
    <phoneticPr fontId="1" type="noConversion"/>
  </si>
  <si>
    <t>ChrA04/ChrB04</t>
    <phoneticPr fontId="1" type="noConversion"/>
  </si>
  <si>
    <t>ChrA05/ChrB05</t>
    <phoneticPr fontId="1" type="noConversion"/>
  </si>
  <si>
    <t>ChrA06/ChrB06</t>
    <phoneticPr fontId="1" type="noConversion"/>
  </si>
  <si>
    <t>ChrA07/ChrB07</t>
    <phoneticPr fontId="1" type="noConversion"/>
  </si>
  <si>
    <t>ChrA08/ChrB08</t>
    <phoneticPr fontId="1" type="noConversion"/>
  </si>
  <si>
    <t>ChrA09/ChrB09</t>
    <phoneticPr fontId="1" type="noConversion"/>
  </si>
  <si>
    <t>ChrA10/ChrB10</t>
    <phoneticPr fontId="1" type="noConversion"/>
  </si>
  <si>
    <t>ChrA11/ChrB11</t>
    <phoneticPr fontId="1" type="noConversion"/>
  </si>
  <si>
    <t>ChrA12/ChrB12</t>
    <phoneticPr fontId="1" type="noConversion"/>
  </si>
  <si>
    <t>ChrA13/ChrB13</t>
    <phoneticPr fontId="1" type="noConversion"/>
  </si>
  <si>
    <t>ChrA14/ChrB14</t>
    <phoneticPr fontId="1" type="noConversion"/>
  </si>
  <si>
    <t>Indel</t>
    <phoneticPr fontId="1" type="noConversion"/>
  </si>
  <si>
    <t xml:space="preserve"> Inversions</t>
    <phoneticPr fontId="1" type="noConversion"/>
  </si>
  <si>
    <t>Translocations</t>
    <phoneticPr fontId="1" type="noConversion"/>
  </si>
  <si>
    <t>Duplications</t>
    <phoneticPr fontId="1" type="noConversion"/>
  </si>
  <si>
    <t>Chromosome name</t>
    <phoneticPr fontId="1" type="noConversion"/>
  </si>
  <si>
    <t>Subgenome name</t>
    <phoneticPr fontId="1" type="noConversion"/>
  </si>
  <si>
    <t>A01</t>
    <phoneticPr fontId="1" type="noConversion"/>
  </si>
  <si>
    <t>B01</t>
    <phoneticPr fontId="1" type="noConversion"/>
  </si>
  <si>
    <t>SNP</t>
    <phoneticPr fontId="1" type="noConversion"/>
  </si>
  <si>
    <t>Total</t>
    <phoneticPr fontId="1" type="noConversion"/>
  </si>
  <si>
    <t>Tissus</t>
  </si>
  <si>
    <t>Root</t>
  </si>
  <si>
    <t>Fruit Stalk</t>
  </si>
  <si>
    <t>Fruit</t>
  </si>
  <si>
    <t>Flower bud</t>
  </si>
  <si>
    <t>Flower</t>
  </si>
  <si>
    <t>Stem</t>
  </si>
  <si>
    <t>Petiole</t>
  </si>
  <si>
    <t>Leaf</t>
  </si>
  <si>
    <t>-</t>
  </si>
  <si>
    <t>log2(A/B(FPKM))</t>
    <phoneticPr fontId="5" type="noConversion"/>
  </si>
  <si>
    <t>Overall</t>
    <phoneticPr fontId="5" type="noConversion"/>
  </si>
  <si>
    <t>Swing</t>
    <phoneticPr fontId="5" type="noConversion"/>
  </si>
  <si>
    <t>One way</t>
    <phoneticPr fontId="5" type="noConversion"/>
  </si>
  <si>
    <t>29549 homoeologous gene pairs were identified</t>
    <phoneticPr fontId="5" type="noConversion"/>
  </si>
  <si>
    <t>RNA</t>
  </si>
  <si>
    <t>Illumina</t>
  </si>
  <si>
    <t>PacBio</t>
  </si>
  <si>
    <t>Hi-C</t>
  </si>
  <si>
    <t>Petiole</t>
    <phoneticPr fontId="1" type="noConversion"/>
  </si>
  <si>
    <t>Flower bud</t>
    <phoneticPr fontId="1" type="noConversion"/>
  </si>
  <si>
    <t xml:space="preserve">Flower </t>
    <phoneticPr fontId="1" type="noConversion"/>
  </si>
  <si>
    <t>Fruit</t>
    <phoneticPr fontId="1" type="noConversion"/>
  </si>
  <si>
    <t>Fruit stalk</t>
    <phoneticPr fontId="1" type="noConversion"/>
  </si>
  <si>
    <t>Read (#)</t>
  </si>
  <si>
    <t>Base (#)</t>
  </si>
  <si>
    <t>Depth (×)</t>
  </si>
  <si>
    <t>/</t>
    <phoneticPr fontId="1" type="noConversion"/>
  </si>
  <si>
    <t>Mapping rate</t>
    <phoneticPr fontId="1" type="noConversion"/>
  </si>
  <si>
    <t>HiFi contigs</t>
    <phoneticPr fontId="1" type="noConversion"/>
  </si>
  <si>
    <t>Total sequence#</t>
    <phoneticPr fontId="1" type="noConversion"/>
  </si>
  <si>
    <t>Total size (Mb)</t>
    <phoneticPr fontId="1" type="noConversion"/>
  </si>
  <si>
    <t>Max length (Mb)</t>
    <phoneticPr fontId="1" type="noConversion"/>
  </si>
  <si>
    <t>Min length (Mb)</t>
    <phoneticPr fontId="1" type="noConversion"/>
  </si>
  <si>
    <t>Average Length (Mb)</t>
    <phoneticPr fontId="1" type="noConversion"/>
  </si>
  <si>
    <t>N50 length (Mb)</t>
    <phoneticPr fontId="1" type="noConversion"/>
  </si>
  <si>
    <t>N90_length (Mb)</t>
    <phoneticPr fontId="1" type="noConversion"/>
  </si>
  <si>
    <t>GC content (%)</t>
    <phoneticPr fontId="1" type="noConversion"/>
  </si>
  <si>
    <t>Complete</t>
    <phoneticPr fontId="1" type="noConversion"/>
  </si>
  <si>
    <t>Single</t>
    <phoneticPr fontId="1" type="noConversion"/>
  </si>
  <si>
    <t>Duplicate</t>
    <phoneticPr fontId="1" type="noConversion"/>
  </si>
  <si>
    <t>Fragment</t>
    <phoneticPr fontId="1" type="noConversion"/>
  </si>
  <si>
    <t>Missing</t>
    <phoneticPr fontId="1" type="noConversion"/>
  </si>
  <si>
    <t>Total BUSCOs</t>
    <phoneticPr fontId="1" type="noConversion"/>
  </si>
  <si>
    <t>* BUSCO version is 3.0.2, lineage dataset is embryophyta_odb10</t>
    <phoneticPr fontId="1" type="noConversion"/>
  </si>
  <si>
    <t>Type</t>
  </si>
  <si>
    <t>#elements</t>
    <phoneticPr fontId="11" type="noConversion"/>
  </si>
  <si>
    <t>%genome</t>
    <phoneticPr fontId="11" type="noConversion"/>
  </si>
  <si>
    <t>Retroelements</t>
  </si>
  <si>
    <t>SINEs:</t>
  </si>
  <si>
    <t>Penelope</t>
  </si>
  <si>
    <t>LINEs:</t>
  </si>
  <si>
    <t>CRE/SLACS</t>
  </si>
  <si>
    <t>L2/CR1/Rex</t>
  </si>
  <si>
    <t>R1/LOA/Jockey</t>
  </si>
  <si>
    <t>R2/R4/NeSL</t>
  </si>
  <si>
    <t>RTE/Bov-B</t>
  </si>
  <si>
    <t>L1/CIN4</t>
  </si>
  <si>
    <t>LTR elements:</t>
    <phoneticPr fontId="1" type="noConversion"/>
  </si>
  <si>
    <t>BEL/Pao</t>
  </si>
  <si>
    <t>Gypsy/DIRS1</t>
  </si>
  <si>
    <t>Retroviral</t>
  </si>
  <si>
    <t>DNA transposons</t>
    <phoneticPr fontId="1" type="noConversion"/>
  </si>
  <si>
    <t>hobo-Activator</t>
  </si>
  <si>
    <t>Tc1-IS630-Pogo</t>
  </si>
  <si>
    <t>En-Spm</t>
  </si>
  <si>
    <t>MuDR-IS905</t>
  </si>
  <si>
    <t>PiggyBac</t>
  </si>
  <si>
    <t>Tourist/Harbinger</t>
  </si>
  <si>
    <t>Other</t>
  </si>
  <si>
    <t>Total interspersed repeats:</t>
    <phoneticPr fontId="1" type="noConversion"/>
  </si>
  <si>
    <t>Database</t>
    <phoneticPr fontId="1" type="noConversion"/>
  </si>
  <si>
    <t>Percent(%)</t>
    <phoneticPr fontId="1" type="noConversion"/>
  </si>
  <si>
    <t>Swissprot</t>
    <phoneticPr fontId="1" type="noConversion"/>
  </si>
  <si>
    <t>NR</t>
    <phoneticPr fontId="1" type="noConversion"/>
  </si>
  <si>
    <t>KEGG</t>
    <phoneticPr fontId="1" type="noConversion"/>
  </si>
  <si>
    <t>UniProt</t>
    <phoneticPr fontId="1" type="noConversion"/>
  </si>
  <si>
    <t>GO</t>
    <phoneticPr fontId="1" type="noConversion"/>
  </si>
  <si>
    <t>Pfam</t>
    <phoneticPr fontId="1" type="noConversion"/>
  </si>
  <si>
    <t>Annotated</t>
    <phoneticPr fontId="1" type="noConversion"/>
  </si>
  <si>
    <t>Unannotated</t>
    <phoneticPr fontId="1" type="noConversion"/>
  </si>
  <si>
    <t>Description</t>
    <phoneticPr fontId="1" type="noConversion"/>
  </si>
  <si>
    <t>Abbreviation</t>
    <phoneticPr fontId="1" type="noConversion"/>
  </si>
  <si>
    <t>Identity (%)</t>
    <phoneticPr fontId="1" type="noConversion"/>
  </si>
  <si>
    <t xml:space="preserve">  </t>
    <phoneticPr fontId="1" type="noConversion"/>
  </si>
  <si>
    <t>Query_GenBank</t>
    <phoneticPr fontId="1" type="noConversion"/>
  </si>
  <si>
    <t>7-deoxyloganetic acid synthase</t>
    <phoneticPr fontId="5" type="noConversion"/>
  </si>
  <si>
    <t>7-deoxyloganic acid 7-hydroxylase</t>
    <phoneticPr fontId="5" type="noConversion"/>
  </si>
  <si>
    <t>Geraniol synthase</t>
    <phoneticPr fontId="5" type="noConversion"/>
  </si>
  <si>
    <t>10-hydroxygeraniol oxidoreductase</t>
    <phoneticPr fontId="5" type="noConversion"/>
  </si>
  <si>
    <t>7-deoxyloganetic acid glucosyltransferase</t>
    <phoneticPr fontId="5" type="noConversion"/>
  </si>
  <si>
    <t>iridodial synthase</t>
    <phoneticPr fontId="5" type="noConversion"/>
  </si>
  <si>
    <t>9-hydroxycamptothecin O-methyltransferase 2</t>
    <phoneticPr fontId="5" type="noConversion"/>
  </si>
  <si>
    <t>9-hydroxycamptothecin O-methyltransferase 1</t>
    <phoneticPr fontId="5" type="noConversion"/>
  </si>
  <si>
    <t>camptothecin 9-hydroxylase</t>
    <phoneticPr fontId="5" type="noConversion"/>
  </si>
  <si>
    <t>Nni_ChrB01G16250.1</t>
    <phoneticPr fontId="1" type="noConversion"/>
  </si>
  <si>
    <t>Nni_ChrA03G15860.1</t>
    <phoneticPr fontId="1" type="noConversion"/>
  </si>
  <si>
    <t>Nni_ChrB02G18240.1</t>
  </si>
  <si>
    <t>Nni_ChrA02G16020.1</t>
  </si>
  <si>
    <t>Nni_ChrB06G34900.1</t>
  </si>
  <si>
    <t>Nni_ChrA04G12160.1</t>
  </si>
  <si>
    <t>Nni_ChrB04G16780.1</t>
  </si>
  <si>
    <t>Nni_ChrA06G21100.1</t>
  </si>
  <si>
    <t>Nni_ChrA05G09160.1</t>
  </si>
  <si>
    <t>Nni_ChrB05G11290.1</t>
  </si>
  <si>
    <t>Nni_ChrB04G13570.1</t>
    <phoneticPr fontId="1" type="noConversion"/>
  </si>
  <si>
    <t>Nni_ChrA06G39300.1</t>
    <phoneticPr fontId="1" type="noConversion"/>
  </si>
  <si>
    <t>Nni_ChrB07G05240.1</t>
    <phoneticPr fontId="1" type="noConversion"/>
  </si>
  <si>
    <t>Nni_ChrB07G22280.1</t>
    <phoneticPr fontId="1" type="noConversion"/>
  </si>
  <si>
    <t>Nni_ChrB07G07280.1</t>
    <phoneticPr fontId="1" type="noConversion"/>
  </si>
  <si>
    <t>Nni_ChrA07G06970.1</t>
    <phoneticPr fontId="1" type="noConversion"/>
  </si>
  <si>
    <t>54-593</t>
  </si>
  <si>
    <t>46-587</t>
  </si>
  <si>
    <t>91-592</t>
  </si>
  <si>
    <t>2-505</t>
  </si>
  <si>
    <t>1-360</t>
  </si>
  <si>
    <t>Nni_ChrB13G03080.1</t>
    <phoneticPr fontId="1" type="noConversion"/>
  </si>
  <si>
    <t>1-359</t>
  </si>
  <si>
    <t>Nni_ChrA13G10910.1</t>
    <phoneticPr fontId="1" type="noConversion"/>
  </si>
  <si>
    <t>Nni_ChrA13G10880.1</t>
    <phoneticPr fontId="1" type="noConversion"/>
  </si>
  <si>
    <t>Nni_ChrA09G14830.1</t>
    <phoneticPr fontId="1" type="noConversion"/>
  </si>
  <si>
    <t>1-389</t>
  </si>
  <si>
    <t>7-391</t>
  </si>
  <si>
    <t>Nni_ChrA09G21650.1</t>
    <phoneticPr fontId="1" type="noConversion"/>
  </si>
  <si>
    <t>7-401</t>
  </si>
  <si>
    <t>Nni_ChrB09G16080.1</t>
    <phoneticPr fontId="1" type="noConversion"/>
  </si>
  <si>
    <t>13-389</t>
  </si>
  <si>
    <t>10-381</t>
  </si>
  <si>
    <t>1-388</t>
  </si>
  <si>
    <t>1-391</t>
  </si>
  <si>
    <t>Nni_ChrB09G15610.1</t>
    <phoneticPr fontId="1" type="noConversion"/>
  </si>
  <si>
    <t>11-389</t>
  </si>
  <si>
    <t>8-355</t>
  </si>
  <si>
    <t>77-327</t>
  </si>
  <si>
    <t>15-263</t>
  </si>
  <si>
    <t>5-515</t>
  </si>
  <si>
    <t>4-514</t>
  </si>
  <si>
    <t>28-515</t>
  </si>
  <si>
    <t>18-505</t>
  </si>
  <si>
    <t>Nni_ChrB01G50990.1</t>
    <phoneticPr fontId="1" type="noConversion"/>
  </si>
  <si>
    <t>2-480</t>
  </si>
  <si>
    <t>5-477</t>
  </si>
  <si>
    <t>Nni_ChrA12G18860.1</t>
    <phoneticPr fontId="1" type="noConversion"/>
  </si>
  <si>
    <t>4-482</t>
  </si>
  <si>
    <t>2-452</t>
  </si>
  <si>
    <t>Nni_ChrA01G23990.1</t>
    <phoneticPr fontId="1" type="noConversion"/>
  </si>
  <si>
    <t>8-480</t>
  </si>
  <si>
    <t>9-474</t>
  </si>
  <si>
    <t>Nni_ChrB12G03710.1</t>
    <phoneticPr fontId="1" type="noConversion"/>
  </si>
  <si>
    <t>4-480</t>
  </si>
  <si>
    <t>22-489</t>
  </si>
  <si>
    <t>Nni_ChrA12G06000.1</t>
  </si>
  <si>
    <t>14-480</t>
  </si>
  <si>
    <t>1-458</t>
  </si>
  <si>
    <t>9-479</t>
  </si>
  <si>
    <t>6-471</t>
  </si>
  <si>
    <t>1-521</t>
  </si>
  <si>
    <t>1-519</t>
  </si>
  <si>
    <t>1-506</t>
  </si>
  <si>
    <t>1-511</t>
  </si>
  <si>
    <t>1-505</t>
  </si>
  <si>
    <t>1-486</t>
  </si>
  <si>
    <t>1-520</t>
  </si>
  <si>
    <t>1-356</t>
  </si>
  <si>
    <t>1-296</t>
  </si>
  <si>
    <t>1-363</t>
  </si>
  <si>
    <t>6-363</t>
  </si>
  <si>
    <t>1-366</t>
  </si>
  <si>
    <t>Target_gene ID</t>
    <phoneticPr fontId="1" type="noConversion"/>
  </si>
  <si>
    <t>Evalue</t>
    <phoneticPr fontId="1" type="noConversion"/>
  </si>
  <si>
    <t>query_match_range</t>
    <phoneticPr fontId="1" type="noConversion"/>
  </si>
  <si>
    <t>target_match_range</t>
    <phoneticPr fontId="1" type="noConversion"/>
  </si>
  <si>
    <t>pct_query_len</t>
    <phoneticPr fontId="1" type="noConversion"/>
  </si>
  <si>
    <t>pct_target_len</t>
    <phoneticPr fontId="1" type="noConversion"/>
  </si>
  <si>
    <t>AAQ20892.1</t>
  </si>
  <si>
    <t>AHX24370.1</t>
  </si>
  <si>
    <t>BAO01109.1</t>
  </si>
  <si>
    <t>AGX93062.1</t>
  </si>
  <si>
    <t>UUY85546.1</t>
    <phoneticPr fontId="1" type="noConversion"/>
  </si>
  <si>
    <t>WMS56966.1</t>
  </si>
  <si>
    <t>WMS56961.1</t>
  </si>
  <si>
    <t>WMS56964.1</t>
  </si>
  <si>
    <t>AON76722.1</t>
    <phoneticPr fontId="1" type="noConversion"/>
  </si>
  <si>
    <t>ALL56347.1</t>
    <phoneticPr fontId="1" type="noConversion"/>
  </si>
  <si>
    <t>Genome assembly</t>
    <phoneticPr fontId="1" type="noConversion"/>
  </si>
  <si>
    <t>Percent</t>
    <phoneticPr fontId="1" type="noConversion"/>
  </si>
  <si>
    <t>Predicted gene sets</t>
    <phoneticPr fontId="1" type="noConversion"/>
  </si>
  <si>
    <t>Rolling-circles</t>
    <phoneticPr fontId="1" type="noConversion"/>
  </si>
  <si>
    <t>Unclassified:</t>
    <phoneticPr fontId="1" type="noConversion"/>
  </si>
  <si>
    <t>length (bp)</t>
    <phoneticPr fontId="11" type="noConversion"/>
  </si>
  <si>
    <t>Nni_ChrB05G13120.1</t>
    <phoneticPr fontId="1" type="noConversion"/>
  </si>
  <si>
    <t>Nni_ChrA05G40410.1</t>
    <phoneticPr fontId="1" type="noConversion"/>
  </si>
  <si>
    <t>Singleton</t>
  </si>
  <si>
    <t>Dispersed</t>
  </si>
  <si>
    <t>WGD or segmental</t>
  </si>
  <si>
    <t>Tandem</t>
  </si>
  <si>
    <t>Proximal</t>
  </si>
  <si>
    <t>Dupilcation type</t>
    <phoneticPr fontId="1" type="noConversion"/>
  </si>
  <si>
    <t>Nni_ChrA06G03400.1</t>
    <phoneticPr fontId="1" type="noConversion"/>
  </si>
  <si>
    <t>species</t>
    <phoneticPr fontId="1" type="noConversion"/>
  </si>
  <si>
    <t>C. acuminata</t>
  </si>
  <si>
    <t>C. roseus</t>
  </si>
  <si>
    <t>WMS56964.1</t>
    <phoneticPr fontId="1" type="noConversion"/>
  </si>
  <si>
    <t>Nothapodytes tomentosa</t>
  </si>
  <si>
    <t>Nn10GHO1</t>
  </si>
  <si>
    <t>Nn10GHO2</t>
  </si>
  <si>
    <t>Nn10GHO3</t>
  </si>
  <si>
    <t>Nn10GHO4</t>
  </si>
  <si>
    <t>Nn10GHO5</t>
  </si>
  <si>
    <t>NnGES2</t>
  </si>
  <si>
    <t>NnIS2</t>
  </si>
  <si>
    <t>NnIS3</t>
  </si>
  <si>
    <t>NnIS4</t>
  </si>
  <si>
    <t>NnIS6</t>
  </si>
  <si>
    <t>NnIS8</t>
  </si>
  <si>
    <t>Nn7DLS2</t>
  </si>
  <si>
    <t>Nn7DLGT3</t>
  </si>
  <si>
    <t>Nn7DLGT5</t>
  </si>
  <si>
    <t>Nn7DLGT6</t>
  </si>
  <si>
    <t>NnDL7H2</t>
  </si>
  <si>
    <t>NnCPTH1</t>
  </si>
  <si>
    <t>NnCPTH2</t>
  </si>
  <si>
    <t>NnCPTH4</t>
  </si>
  <si>
    <t>camptothecin 10/11-hydroxylase</t>
    <phoneticPr fontId="5" type="noConversion"/>
  </si>
  <si>
    <t>NnOMT2</t>
  </si>
  <si>
    <t>NnOMT3</t>
  </si>
  <si>
    <t>NnOMT5</t>
    <phoneticPr fontId="1" type="noConversion"/>
  </si>
  <si>
    <t>NnOMT6</t>
    <phoneticPr fontId="1" type="noConversion"/>
  </si>
  <si>
    <t>Nni_ChrB12G16330.1</t>
    <phoneticPr fontId="1" type="noConversion"/>
  </si>
  <si>
    <t>Nni_ChrB06G18650.1</t>
    <phoneticPr fontId="1" type="noConversion"/>
  </si>
  <si>
    <t>Nni_ChrA05G09780.1</t>
    <phoneticPr fontId="1" type="noConversion"/>
  </si>
  <si>
    <t>Nni_ChrB05G03830.1</t>
    <phoneticPr fontId="1" type="noConversion"/>
  </si>
  <si>
    <t>NnOMT4</t>
    <phoneticPr fontId="1" type="noConversion"/>
  </si>
  <si>
    <t>Nn7DLGT1</t>
    <phoneticPr fontId="1" type="noConversion"/>
  </si>
  <si>
    <t>Nn7DLGT2</t>
    <phoneticPr fontId="1" type="noConversion"/>
  </si>
  <si>
    <t>Nn7DLGT4</t>
    <phoneticPr fontId="1" type="noConversion"/>
  </si>
  <si>
    <t>NnIS7</t>
    <phoneticPr fontId="1" type="noConversion"/>
  </si>
  <si>
    <t>Nn7DLS1</t>
    <phoneticPr fontId="1" type="noConversion"/>
  </si>
  <si>
    <t>NnDL7H1</t>
    <phoneticPr fontId="1" type="noConversion"/>
  </si>
  <si>
    <t>NnCPTH3</t>
    <phoneticPr fontId="1" type="noConversion"/>
  </si>
  <si>
    <t>NnIS5</t>
    <phoneticPr fontId="1" type="noConversion"/>
  </si>
  <si>
    <t>NnOMT1</t>
    <phoneticPr fontId="1" type="noConversion"/>
  </si>
  <si>
    <t>NnIS1</t>
    <phoneticPr fontId="1" type="noConversion"/>
  </si>
  <si>
    <t>Percentage of whole subgenome</t>
    <phoneticPr fontId="1" type="noConversion"/>
  </si>
  <si>
    <t>Non-LTR retrotransposons</t>
    <phoneticPr fontId="1" type="noConversion"/>
  </si>
  <si>
    <r>
      <rPr>
        <b/>
        <sz val="11"/>
        <rFont val="Times New Roman"/>
        <family val="1"/>
      </rPr>
      <t xml:space="preserve">Supplementary Table 1. </t>
    </r>
    <r>
      <rPr>
        <sz val="11"/>
        <rFont val="Times New Roman"/>
        <family val="1"/>
      </rPr>
      <t>Sequencing data and mapping rates.</t>
    </r>
    <phoneticPr fontId="1" type="noConversion"/>
  </si>
  <si>
    <r>
      <t xml:space="preserve">Supplemental Table 2. </t>
    </r>
    <r>
      <rPr>
        <sz val="11"/>
        <color theme="1"/>
        <rFont val="Times New Roman"/>
        <family val="1"/>
      </rPr>
      <t>Statistics of assembled contigs.</t>
    </r>
    <phoneticPr fontId="1" type="noConversion"/>
  </si>
  <si>
    <t>\</t>
  </si>
  <si>
    <t>NnIS1_NnIS3</t>
    <phoneticPr fontId="1" type="noConversion"/>
  </si>
  <si>
    <t>\</t>
    <phoneticPr fontId="1" type="noConversion"/>
  </si>
  <si>
    <t>NnIS5_NnIS6</t>
    <phoneticPr fontId="1" type="noConversion"/>
  </si>
  <si>
    <t>NnIS7_NnIS8</t>
    <phoneticPr fontId="1" type="noConversion"/>
  </si>
  <si>
    <t>Nn7DLS1_Nn7DLS2</t>
    <phoneticPr fontId="1" type="noConversion"/>
  </si>
  <si>
    <t>Nn7DLGT1_Nn7DLGT2</t>
    <phoneticPr fontId="1" type="noConversion"/>
  </si>
  <si>
    <t>Nn7DLGT4_Nn7DLGT5</t>
    <phoneticPr fontId="1" type="noConversion"/>
  </si>
  <si>
    <t>NnDL7H1_NnDL7H2</t>
    <phoneticPr fontId="1" type="noConversion"/>
  </si>
  <si>
    <t>NnCPTH3_NnCPTH4</t>
    <phoneticPr fontId="1" type="noConversion"/>
  </si>
  <si>
    <t>NnOMT1_NnOMT2</t>
    <phoneticPr fontId="1" type="noConversion"/>
  </si>
  <si>
    <t>NnOMT5_NnOMT6</t>
    <phoneticPr fontId="1" type="noConversion"/>
  </si>
  <si>
    <t>Homoeologous pair</t>
    <phoneticPr fontId="1" type="noConversion"/>
  </si>
  <si>
    <t>Function</t>
    <phoneticPr fontId="1" type="noConversion"/>
  </si>
  <si>
    <t>Organism</t>
    <phoneticPr fontId="1" type="noConversion"/>
  </si>
  <si>
    <t>P450_Name</t>
    <phoneticPr fontId="1" type="noConversion"/>
  </si>
  <si>
    <t>NCBI_Nucleotide</t>
    <phoneticPr fontId="1" type="noConversion"/>
  </si>
  <si>
    <t>NCBI_Protein</t>
    <phoneticPr fontId="1" type="noConversion"/>
  </si>
  <si>
    <t>GmCYP72A69_NP_001341874.1</t>
    <phoneticPr fontId="1" type="noConversion"/>
  </si>
  <si>
    <t>11-oxo-beta-amyrin 30-oxidase</t>
    <phoneticPr fontId="1" type="noConversion"/>
  </si>
  <si>
    <t>Glycine max</t>
  </si>
  <si>
    <t>GmCYP72A69</t>
  </si>
  <si>
    <t>NM_001354945.1</t>
  </si>
  <si>
    <t>NP_001341874.1</t>
    <phoneticPr fontId="1" type="noConversion"/>
  </si>
  <si>
    <t>CaCYP72A728v2_WMD26768.1</t>
  </si>
  <si>
    <t>no 7DLH, no SLS</t>
    <phoneticPr fontId="1" type="noConversion"/>
  </si>
  <si>
    <t>Camptotheca acuminata</t>
  </si>
  <si>
    <t>CaCYP72A728v2</t>
  </si>
  <si>
    <t>OQ330861.1</t>
  </si>
  <si>
    <t>WMD26768.1</t>
  </si>
  <si>
    <t>AtCYP72A9_NP_001319551.1</t>
    <phoneticPr fontId="1" type="noConversion"/>
  </si>
  <si>
    <t>CYP72A9, involved in gibberellins metabolism, GA 13-hydroxylases. In flowering plants, 13-OH GAs (having low bioactivity-for example, GA1) and 13-H GAs (having high bioactivity-for example, GA4) frequently coexist in the same plant.</t>
    <phoneticPr fontId="1" type="noConversion"/>
  </si>
  <si>
    <t>Arabidopsis thaliana</t>
  </si>
  <si>
    <t>AtCYP72A9</t>
    <phoneticPr fontId="1" type="noConversion"/>
  </si>
  <si>
    <t>NM_001338127.1</t>
    <phoneticPr fontId="1" type="noConversion"/>
  </si>
  <si>
    <t>NP_001319551.1</t>
    <phoneticPr fontId="1" type="noConversion"/>
  </si>
  <si>
    <t>CaCYP72A729_UNP59806.1</t>
  </si>
  <si>
    <t>7-deoxyloganic acid 7-hydroxylase</t>
    <phoneticPr fontId="1" type="noConversion"/>
  </si>
  <si>
    <t>Camptotheca acuminata</t>
    <phoneticPr fontId="1" type="noConversion"/>
  </si>
  <si>
    <t>CaCYP72A729</t>
  </si>
  <si>
    <t>MZ411559.1</t>
  </si>
  <si>
    <t>UNP59806.1</t>
  </si>
  <si>
    <t>OeCYP72A219L_QOW17551.1</t>
  </si>
  <si>
    <t>not found</t>
    <phoneticPr fontId="1" type="noConversion"/>
  </si>
  <si>
    <t>Olea europaea subsp. europaea</t>
  </si>
  <si>
    <t>OeCYP72A219L</t>
  </si>
  <si>
    <t>MT909126.1</t>
  </si>
  <si>
    <t>QOW17551.1</t>
  </si>
  <si>
    <t>TfCYP72A613_QDS03634.1</t>
  </si>
  <si>
    <t>CYP72A613, During the 5,6-spiroketalization of cholesterol, may catalyze the 27-monohydroxylation of furostanol-type steroid to an intermediate product that undergoes a stereospecific formation of the terminal heterocycle to yield diosgenin</t>
    <phoneticPr fontId="1" type="noConversion"/>
  </si>
  <si>
    <t>Trigonella foenum-graecum</t>
  </si>
  <si>
    <t>TfCYP72A613</t>
  </si>
  <si>
    <t>MK636708.1</t>
  </si>
  <si>
    <t>QDS03634.1</t>
  </si>
  <si>
    <t>PpCYP72A616_QDS03631.1</t>
  </si>
  <si>
    <t>CYP72A616, During the 5,6-spiroketalization of cholesterol, may catalyze the 27-monohydroxylation of furostanol-type steroid to an intermediate product that undergoes a stereospecific formation of the terminal heterocycle to yield diosgenin</t>
    <phoneticPr fontId="1" type="noConversion"/>
  </si>
  <si>
    <t>Paris polyphylla</t>
  </si>
  <si>
    <t>PpCYP72A616</t>
  </si>
  <si>
    <t>MK636705.1</t>
  </si>
  <si>
    <t>QDS03631.1</t>
  </si>
  <si>
    <t>CaCYP72A610_QDC27813.1</t>
  </si>
  <si>
    <t>CaCYP72A610</t>
  </si>
  <si>
    <t>MH763570.1</t>
  </si>
  <si>
    <t>QDC27813.1</t>
  </si>
  <si>
    <t>CaCYP72A565_QDC27812.1</t>
  </si>
  <si>
    <t>CaCYP72A565</t>
  </si>
  <si>
    <t>MH763569.1</t>
  </si>
  <si>
    <t>QDC27812.1</t>
  </si>
  <si>
    <t>BvCYP72A552_QAV52438.1</t>
  </si>
  <si>
    <t>Barbarea vulgaris subsp. arcuata</t>
  </si>
  <si>
    <t>BvCYP72A552</t>
  </si>
  <si>
    <t>MH252571.1</t>
  </si>
  <si>
    <t>QAV52438.1</t>
  </si>
  <si>
    <t>NnCYP72A690_AQW38832.1</t>
    <phoneticPr fontId="1" type="noConversion"/>
  </si>
  <si>
    <t>secologanin synthase</t>
    <phoneticPr fontId="1" type="noConversion"/>
  </si>
  <si>
    <t>Nothapodytes nimmoniana</t>
  </si>
  <si>
    <t>NnCYP72A690</t>
  </si>
  <si>
    <t>KX129914.1</t>
  </si>
  <si>
    <t>AQW38832.1</t>
  </si>
  <si>
    <t>KsCYP72A397_ALO23113.1</t>
  </si>
  <si>
    <t>Kalopanax septemlobus</t>
  </si>
  <si>
    <t>KsCYP72A397</t>
  </si>
  <si>
    <t>KT150517.1</t>
  </si>
  <si>
    <t>ALO23113.1</t>
  </si>
  <si>
    <t>CrCYP72SLS2_AGX93064.1</t>
  </si>
  <si>
    <t>secologanin synthase</t>
  </si>
  <si>
    <t>Catharanthus roseus</t>
  </si>
  <si>
    <t>CrCYP72A</t>
    <phoneticPr fontId="1" type="noConversion"/>
  </si>
  <si>
    <t>KF415117.1</t>
  </si>
  <si>
    <t>AGX93064.1</t>
  </si>
  <si>
    <t>CrCYP72A224_AGX93062.1</t>
  </si>
  <si>
    <t>CrCYP72A224</t>
  </si>
  <si>
    <t>KF415115.1</t>
  </si>
  <si>
    <t>GuCYP72A154_BAL45207.1</t>
  </si>
  <si>
    <t>CYP72A154, involved in the biosynthesis of Glycyrrhetinic acid. Catalyzes three sequential oxidation steps at C-30 of 11-oxo-beta-amyrin. Also able to catalyze C-30 monohydroxylation of beta-amyrin to produce 30-hydroxy-beta-amyrin. May be also responsible for the oxidation at positions C-22 and C-29 in addition to C-30.</t>
    <phoneticPr fontId="1" type="noConversion"/>
  </si>
  <si>
    <t>Glycyrrhiza uralensis</t>
  </si>
  <si>
    <t>GuCYP72A154</t>
  </si>
  <si>
    <t>AB558153.1</t>
  </si>
  <si>
    <t>BAL45207.1</t>
  </si>
  <si>
    <t>MtCYP72A63_BAL45200.1</t>
  </si>
  <si>
    <t>CYP72A63, Involved in the biosynthesis of triterpenoid saponins. Catalyzes three sequential oxidation steps at C-30 of 11-oxo-beta-amyrin. Also able to catalyze sequential C-30 hydroxylation of beta-amyrin to produce 30-hydroxy-beta-amyrin and 11-deoxoglycyrrhetinic acid.</t>
    <phoneticPr fontId="1" type="noConversion"/>
  </si>
  <si>
    <t>Medicago truncatula</t>
  </si>
  <si>
    <t>MtCYP72A63</t>
  </si>
  <si>
    <t>AB558146.1</t>
  </si>
  <si>
    <t>BAL45200.1</t>
  </si>
  <si>
    <t>CrCYP72A1_AAA33106.1</t>
  </si>
  <si>
    <t>CYP72A1, secologanin synthase, SLS.</t>
    <phoneticPr fontId="1" type="noConversion"/>
  </si>
  <si>
    <t>CrCYP72A1</t>
  </si>
  <si>
    <t>L10081.1</t>
  </si>
  <si>
    <t>AAA33106.1</t>
  </si>
  <si>
    <t>MtCYP72A68_ABC59077.1</t>
  </si>
  <si>
    <t>CYP72A68, Catalyzes the carboxylation of oleanolic acid at the C-23 position to form gypsogenic acid.</t>
    <phoneticPr fontId="1" type="noConversion"/>
  </si>
  <si>
    <t>MtCYP72A68</t>
  </si>
  <si>
    <t>DQ335782.1</t>
  </si>
  <si>
    <t>ABC59077.1</t>
  </si>
  <si>
    <t>MtCYP72A67_ABC59075.1</t>
  </si>
  <si>
    <t>CYP72A67, Catalyzes hydroxylation at the C-2 position of different intermediates of the hemolytic sapogenin biosynthetic pathway downstream of oleanolic acid synthesis.</t>
    <phoneticPr fontId="1" type="noConversion"/>
  </si>
  <si>
    <t>MtCYP72A67</t>
  </si>
  <si>
    <t>DQ335780.1</t>
  </si>
  <si>
    <t>ABC59075.1</t>
  </si>
  <si>
    <t>OpCYP72A865_QWX38536.1</t>
  </si>
  <si>
    <t>secologanin synthase 1</t>
  </si>
  <si>
    <t>Ophiorrhiza pumila</t>
  </si>
  <si>
    <t>OpCYP72A865</t>
  </si>
  <si>
    <t>MT942678.1</t>
  </si>
  <si>
    <t>QWX38536.1</t>
  </si>
  <si>
    <t>OpCYP72A870_QWX38541.1</t>
  </si>
  <si>
    <t>secologanin synthase 6</t>
  </si>
  <si>
    <t>OpCYP72A870</t>
  </si>
  <si>
    <t>MT942683.1</t>
  </si>
  <si>
    <t>QWX38541.1</t>
  </si>
  <si>
    <t>OpCYP72A869_QWX38540.1</t>
  </si>
  <si>
    <t>secologanin synthase 5</t>
  </si>
  <si>
    <t>OpCYP72A869</t>
  </si>
  <si>
    <t>MT942682.1</t>
  </si>
  <si>
    <t>QWX38540.1</t>
    <phoneticPr fontId="1" type="noConversion"/>
  </si>
  <si>
    <t>OpCYP72A868_QWX38539.1</t>
  </si>
  <si>
    <t>secologanin synthase 4</t>
  </si>
  <si>
    <t>OpCYP72A868</t>
  </si>
  <si>
    <t>MT942681.1</t>
  </si>
  <si>
    <t>QWX38539.1</t>
    <phoneticPr fontId="1" type="noConversion"/>
  </si>
  <si>
    <t>OpCYP72A867_QWX38538.1</t>
  </si>
  <si>
    <t>secologanin synthase 3</t>
  </si>
  <si>
    <t>OpCYP72A867</t>
  </si>
  <si>
    <t>MT942680.1</t>
  </si>
  <si>
    <t>QWX38538.1</t>
    <phoneticPr fontId="1" type="noConversion"/>
  </si>
  <si>
    <t>RsCYP72A7DLHL_AGX93059.1</t>
  </si>
  <si>
    <t>7-deoxyloganic acid 7-hydroxylase-like protein</t>
    <phoneticPr fontId="1" type="noConversion"/>
  </si>
  <si>
    <t>Rauvolfia serpentina</t>
  </si>
  <si>
    <t>RsCYP72A7DLHL</t>
  </si>
  <si>
    <t>KF415112.1</t>
  </si>
  <si>
    <t>AGX93059.1</t>
    <phoneticPr fontId="1" type="noConversion"/>
  </si>
  <si>
    <t>CcCYP72A7DLHL_AGX93057.1</t>
  </si>
  <si>
    <t>7-deoxyloganic acid 7-hydroxylase-like protein</t>
  </si>
  <si>
    <t>Cinchona calisaya</t>
  </si>
  <si>
    <t>CcCYP72A7DLHL</t>
  </si>
  <si>
    <t>KF415110.1</t>
  </si>
  <si>
    <t>AGX93057.1</t>
    <phoneticPr fontId="1" type="noConversion"/>
  </si>
  <si>
    <t>NnCYP72A_AIL49061.1</t>
    <phoneticPr fontId="1" type="noConversion"/>
  </si>
  <si>
    <t>not reported</t>
    <phoneticPr fontId="1" type="noConversion"/>
  </si>
  <si>
    <t>KF589935.1</t>
  </si>
  <si>
    <t>AIL49061.1</t>
    <phoneticPr fontId="1" type="noConversion"/>
  </si>
  <si>
    <t>CaCYP72A564_QNL13416.1</t>
  </si>
  <si>
    <t>CYP72A564, secologanic acid synthase, SLAS. Multifunctional P450 with 7DLH , SLAS, and SLS. Also referred to as CYP72A610.</t>
    <phoneticPr fontId="1" type="noConversion"/>
  </si>
  <si>
    <t>CaCYP72A564</t>
  </si>
  <si>
    <t>MN815881.1</t>
  </si>
  <si>
    <t>QNL13416.1</t>
    <phoneticPr fontId="1" type="noConversion"/>
  </si>
  <si>
    <t>MtCYP72A61v2_BAL45199.1</t>
  </si>
  <si>
    <t>modifies 24-OH-beta-amyrin</t>
    <phoneticPr fontId="1" type="noConversion"/>
  </si>
  <si>
    <t>MtCYP72A61v2</t>
    <phoneticPr fontId="1" type="noConversion"/>
  </si>
  <si>
    <t>AB558145.1</t>
    <phoneticPr fontId="1" type="noConversion"/>
  </si>
  <si>
    <t>BAL45199.1</t>
    <phoneticPr fontId="1" type="noConversion"/>
  </si>
  <si>
    <t>CYP72A219_AEY75218.1</t>
  </si>
  <si>
    <t>Panax ginseng (Korean ginseng)</t>
  </si>
  <si>
    <t>CYP72A219</t>
    <phoneticPr fontId="5" type="noConversion"/>
  </si>
  <si>
    <t>JN604542.1</t>
  </si>
  <si>
    <t>AEY75218.1</t>
  </si>
  <si>
    <t>CrCYP71D347_AVH80641.1</t>
  </si>
  <si>
    <t>tabersonine 6,7-epoxidase isoform 2</t>
  </si>
  <si>
    <t>CrCYP71D347</t>
  </si>
  <si>
    <t>MG873081.1</t>
    <phoneticPr fontId="1" type="noConversion"/>
  </si>
  <si>
    <t>AVH80641.1</t>
    <phoneticPr fontId="1" type="noConversion"/>
  </si>
  <si>
    <t>CrCYP71D351_AEB69788.1</t>
  </si>
  <si>
    <t>Tabersonine 16-hydroxylase 2 (EC 1.14.14.103) (Cytochrome P450 71D351)</t>
    <phoneticPr fontId="1" type="noConversion"/>
  </si>
  <si>
    <t>CrCYP71D351</t>
  </si>
  <si>
    <t>JF742645.1</t>
    <phoneticPr fontId="1" type="noConversion"/>
  </si>
  <si>
    <t>AEB69788.1</t>
    <phoneticPr fontId="1" type="noConversion"/>
  </si>
  <si>
    <t>CrCYP71D521_AVH80640.1</t>
  </si>
  <si>
    <t>tabersonine 6,7-epoxidase isoform 1</t>
  </si>
  <si>
    <t>CrCYP71D521</t>
  </si>
  <si>
    <t>MG873080.1</t>
    <phoneticPr fontId="1" type="noConversion"/>
  </si>
  <si>
    <t>AVH80640.1</t>
    <phoneticPr fontId="1" type="noConversion"/>
  </si>
  <si>
    <t>CrCYP71D12_ACM92061.1</t>
  </si>
  <si>
    <t>tabersonine 16-hydroxylase CYP71D12</t>
  </si>
  <si>
    <t>CrCYP71D12</t>
  </si>
  <si>
    <t>FJ647194.1</t>
    <phoneticPr fontId="1" type="noConversion"/>
  </si>
  <si>
    <t>ACM92061.1</t>
    <phoneticPr fontId="1" type="noConversion"/>
  </si>
  <si>
    <t>CrCYP71D1_AEX07771.1</t>
    <phoneticPr fontId="1" type="noConversion"/>
  </si>
  <si>
    <t>Catharanthus roseus (Madagascar periwinkle) (Vinca rosea)</t>
  </si>
  <si>
    <t>CYP71D1</t>
    <phoneticPr fontId="5" type="noConversion"/>
  </si>
  <si>
    <t>JN613016.1</t>
  </si>
  <si>
    <t>CYP71D178_QEU48946.1</t>
  </si>
  <si>
    <t>CYP71D178</t>
  </si>
  <si>
    <t>Origanum vulgare (Wild marjoram)</t>
  </si>
  <si>
    <t>MK209613.1</t>
  </si>
  <si>
    <t>QEU48946.1</t>
  </si>
  <si>
    <t>CYP71D180_QEU48954.1</t>
  </si>
  <si>
    <t>CYP71D180</t>
  </si>
  <si>
    <t>Thymus vulgaris (Thyme)</t>
  </si>
  <si>
    <t>MK209621.1</t>
  </si>
  <si>
    <t>QEU48954.1</t>
  </si>
  <si>
    <t>CYP71D180_QEU48951.1</t>
  </si>
  <si>
    <t>MK209618.1</t>
  </si>
  <si>
    <t>QEU48951.1</t>
  </si>
  <si>
    <t>CYP71D181_QEU48955.1</t>
  </si>
  <si>
    <t>CYP71D181</t>
  </si>
  <si>
    <t>MK209622.1</t>
  </si>
  <si>
    <t>QEU48955.1</t>
  </si>
  <si>
    <t>CYP71D181_QEU48956.1</t>
  </si>
  <si>
    <t>MK209623.1</t>
  </si>
  <si>
    <t>QEU48956.1</t>
  </si>
  <si>
    <t>NtCYP71D20_AAK62342.2</t>
    <phoneticPr fontId="1" type="noConversion"/>
  </si>
  <si>
    <t>CYP71D20</t>
  </si>
  <si>
    <t>Nicotiana tabacum (Common tobacco)</t>
  </si>
  <si>
    <t>AF368376.2</t>
  </si>
  <si>
    <t>AAK62342.2</t>
  </si>
  <si>
    <t>CYP71D445_AMY98418.1</t>
  </si>
  <si>
    <t>CYP71D445</t>
  </si>
  <si>
    <t>Euphorbia lathyris (Caper spurge)</t>
  </si>
  <si>
    <t>KR350668.1</t>
  </si>
  <si>
    <t>AMY98418.1</t>
  </si>
  <si>
    <t>CYP71D55_ABS00393.1</t>
  </si>
  <si>
    <t>CYP71D55</t>
  </si>
  <si>
    <t>Hyoscyamus muticus (Egyptian henbane)</t>
  </si>
  <si>
    <t>EF569601.1</t>
  </si>
  <si>
    <t>ABS00393.1</t>
  </si>
  <si>
    <t>CYP71DD6_AEI59778.1</t>
  </si>
  <si>
    <t>CYP71DD6</t>
  </si>
  <si>
    <t>Helianthus annuus (Common sunflower)</t>
  </si>
  <si>
    <t>HQ439596.1</t>
  </si>
  <si>
    <t>AEI59778.1</t>
  </si>
  <si>
    <t>CYP71D179_QEU48947.1</t>
  </si>
  <si>
    <t>CYP71D179</t>
  </si>
  <si>
    <t>MK209614.1</t>
    <phoneticPr fontId="1" type="noConversion"/>
  </si>
  <si>
    <t>QEU48947.1</t>
    <phoneticPr fontId="5" type="noConversion"/>
  </si>
  <si>
    <t>CYP71D15_AAD44152.1</t>
  </si>
  <si>
    <t>CYP71D15</t>
  </si>
  <si>
    <t>Mentha piperita (Peppermint) (Mentha aquatica x Mentha spicata)</t>
  </si>
  <si>
    <t>AF124817.1</t>
  </si>
  <si>
    <t>AAD44152.1</t>
  </si>
  <si>
    <t>CYP71D18_AAD44150.1</t>
  </si>
  <si>
    <t>CYP71D18</t>
  </si>
  <si>
    <t>Mentha spicata (Spearmint)</t>
  </si>
  <si>
    <t>AF124815.1</t>
  </si>
  <si>
    <t>AAD44150.1</t>
  </si>
  <si>
    <t>CYP71D182_AKF17614.1</t>
  </si>
  <si>
    <t>limonene-6-hydroxylase</t>
  </si>
  <si>
    <t>CYP71D182</t>
  </si>
  <si>
    <t>KM272331.1</t>
  </si>
  <si>
    <t>AKF17614.1</t>
  </si>
  <si>
    <t>CYP71D95_AAT39473.1</t>
  </si>
  <si>
    <t>limonene-3-hydroxylase</t>
  </si>
  <si>
    <t>CYP71D95</t>
  </si>
  <si>
    <t>AY622319.1</t>
  </si>
  <si>
    <t>AAT39473.1</t>
  </si>
  <si>
    <t>CYP71D95_AAQ18708.1</t>
  </si>
  <si>
    <t>Mentha gracilis (Gingermint)</t>
  </si>
  <si>
    <t>AY281027.1</t>
  </si>
  <si>
    <t>AAQ18708.1</t>
  </si>
  <si>
    <t>CYP71D94_AAQ18707.1</t>
  </si>
  <si>
    <t>CYP71D94</t>
  </si>
  <si>
    <t>AY281026.1</t>
  </si>
  <si>
    <t>AAQ18707.1</t>
  </si>
  <si>
    <t>CYP71D18_AAQ18706.1</t>
  </si>
  <si>
    <t>AY281025.1</t>
  </si>
  <si>
    <t>AAQ18706.1</t>
  </si>
  <si>
    <t>CYP71D13_AAD44151.1</t>
  </si>
  <si>
    <t>CYP71D13</t>
  </si>
  <si>
    <t>AF124816.1</t>
  </si>
  <si>
    <t>AAD44151.1</t>
  </si>
  <si>
    <t>CYP71D312_AEY75216.1</t>
  </si>
  <si>
    <t>CYP71D312</t>
    <phoneticPr fontId="5" type="noConversion"/>
  </si>
  <si>
    <t>JN604540.1</t>
  </si>
  <si>
    <t>AEY75216.1</t>
  </si>
  <si>
    <t>CYP71D313_AEY75217.1</t>
  </si>
  <si>
    <t>CYP71D313</t>
    <phoneticPr fontId="5" type="noConversion"/>
  </si>
  <si>
    <t>JN604541.1</t>
  </si>
  <si>
    <t>AEY75217.1</t>
  </si>
  <si>
    <t>CrCYP76B6_CAC80883.1</t>
  </si>
  <si>
    <t>geraniol 10-hydroxylase</t>
  </si>
  <si>
    <t>CrCYP76B6</t>
  </si>
  <si>
    <t>AJ251269.1</t>
  </si>
  <si>
    <t>CAC80883.1</t>
    <phoneticPr fontId="1" type="noConversion"/>
  </si>
  <si>
    <t>LeCYP76B100_QJE38067.1</t>
  </si>
  <si>
    <t>Lithospermum erythrorhizon</t>
    <phoneticPr fontId="1" type="noConversion"/>
  </si>
  <si>
    <t>LeCYP76B100</t>
    <phoneticPr fontId="1" type="noConversion"/>
  </si>
  <si>
    <t>MN056183.1</t>
  </si>
  <si>
    <t>QJE38067.1</t>
    <phoneticPr fontId="1" type="noConversion"/>
  </si>
  <si>
    <t>LeCYP76B101_QJE38068.1</t>
  </si>
  <si>
    <t>LeCYP76B101</t>
    <phoneticPr fontId="1" type="noConversion"/>
  </si>
  <si>
    <t>MN056184.1</t>
    <phoneticPr fontId="1" type="noConversion"/>
  </si>
  <si>
    <t>QJE38068.1</t>
    <phoneticPr fontId="1" type="noConversion"/>
  </si>
  <si>
    <t>CYP76B9_BAE97672.1</t>
  </si>
  <si>
    <t>Petunia hybrida (Petunia)</t>
  </si>
  <si>
    <t>CYP76B9</t>
  </si>
  <si>
    <t>AB265193.1</t>
  </si>
  <si>
    <t>BAE97672.1</t>
  </si>
  <si>
    <t>CYP76B10_ACZ48680.1</t>
  </si>
  <si>
    <t>Swertia mussotii (Felwort)</t>
  </si>
  <si>
    <t>CYP76B10</t>
    <phoneticPr fontId="5" type="noConversion"/>
  </si>
  <si>
    <t>GU168041.1</t>
  </si>
  <si>
    <t>ACZ48680.1</t>
  </si>
  <si>
    <t>CYP76B74_AZU97066.1</t>
    <phoneticPr fontId="1" type="noConversion"/>
  </si>
  <si>
    <t>geranylhydroquinone 3''-hydroxylase</t>
  </si>
  <si>
    <t>Arnebia euchroma (Pink arnebia) (Lithospermum euchromon)</t>
  </si>
  <si>
    <t>CYP76B74</t>
  </si>
  <si>
    <t>MH077962.1</t>
  </si>
  <si>
    <t>AZU97066.1</t>
  </si>
  <si>
    <t>CYP76B1_CAA71054.1</t>
  </si>
  <si>
    <t>7-ethoxycoumarin O-deethylase</t>
  </si>
  <si>
    <t>Helianthus tuberosus (Jerusalem artichoke) (Helianthus tomentosus)</t>
  </si>
  <si>
    <t>CYP76B1</t>
  </si>
  <si>
    <t>Y09920.1</t>
  </si>
  <si>
    <t>CAA71054.1</t>
  </si>
  <si>
    <t>OpCYP716E111_WTM29016.1</t>
  </si>
  <si>
    <t>strictosamide epoxidation</t>
    <phoneticPr fontId="1" type="noConversion"/>
  </si>
  <si>
    <t>OpCYP716E111</t>
    <phoneticPr fontId="1" type="noConversion"/>
  </si>
  <si>
    <t>PP140384.1</t>
    <phoneticPr fontId="1" type="noConversion"/>
  </si>
  <si>
    <t>WTM29016.1</t>
    <phoneticPr fontId="1" type="noConversion"/>
  </si>
  <si>
    <t>CasCYP716E41_AOG74834.1</t>
  </si>
  <si>
    <t>oleanolic acid 6-beta-oxidase</t>
    <phoneticPr fontId="1" type="noConversion"/>
  </si>
  <si>
    <t>Centella asiatica</t>
    <phoneticPr fontId="1" type="noConversion"/>
  </si>
  <si>
    <t>CasCYP716E41</t>
    <phoneticPr fontId="1" type="noConversion"/>
  </si>
  <si>
    <t>KU878851.1</t>
    <phoneticPr fontId="1" type="noConversion"/>
  </si>
  <si>
    <t>AOG74834.1</t>
    <phoneticPr fontId="1" type="noConversion"/>
  </si>
  <si>
    <t>NaCYP716E107_XP_019228087.1</t>
  </si>
  <si>
    <t>oleanolic acid 6-beta-oxidase, modifies C6-beta of beta-amyrin and oleanolic acid</t>
    <phoneticPr fontId="1" type="noConversion"/>
  </si>
  <si>
    <t>Nicotiana attenuata</t>
    <phoneticPr fontId="1" type="noConversion"/>
  </si>
  <si>
    <t>NaCYP716E107</t>
    <phoneticPr fontId="1" type="noConversion"/>
  </si>
  <si>
    <t>XM_019372542.1</t>
    <phoneticPr fontId="1" type="noConversion"/>
  </si>
  <si>
    <t>XP_019228087.1</t>
    <phoneticPr fontId="1" type="noConversion"/>
  </si>
  <si>
    <t>CYP716E26_XP_004241821.1</t>
  </si>
  <si>
    <t>beta-amyrin 6-beta-monooxygenase</t>
  </si>
  <si>
    <t>Solanum lycopersicum (Tomato) (Lycopersicon esculentum)</t>
    <phoneticPr fontId="5" type="noConversion"/>
  </si>
  <si>
    <t>CYP716E26</t>
  </si>
  <si>
    <t>XM_004241773.5</t>
    <phoneticPr fontId="5" type="noConversion"/>
  </si>
  <si>
    <t>XP_004241821.1</t>
  </si>
  <si>
    <r>
      <t>geranylhydroquinone 3''-hydroxylase (GHQ3''H1), catalyzed the 3</t>
    </r>
    <r>
      <rPr>
        <sz val="11"/>
        <color theme="1"/>
        <rFont val="等线"/>
        <family val="2"/>
        <charset val="134"/>
      </rPr>
      <t>″</t>
    </r>
    <r>
      <rPr>
        <sz val="11"/>
        <color theme="1"/>
        <rFont val="Times New Roman"/>
        <family val="1"/>
      </rPr>
      <t>-hydroxylation of geranylhydroquinone</t>
    </r>
    <phoneticPr fontId="1" type="noConversion"/>
  </si>
  <si>
    <r>
      <t>geranylhydroquinone 3''-hydroxylase (GHQ3''H2), carried out three-step oxidation of geranylhydroquinone at the C-3</t>
    </r>
    <r>
      <rPr>
        <sz val="11"/>
        <color theme="1"/>
        <rFont val="等线"/>
        <family val="2"/>
        <charset val="134"/>
      </rPr>
      <t>″</t>
    </r>
    <r>
      <rPr>
        <sz val="11"/>
        <color theme="1"/>
        <rFont val="Times New Roman"/>
        <family val="1"/>
      </rPr>
      <t xml:space="preserve"> position</t>
    </r>
    <phoneticPr fontId="1" type="noConversion"/>
  </si>
  <si>
    <t>NnSTR1</t>
  </si>
  <si>
    <t>NnSTR3</t>
  </si>
  <si>
    <t>CrSTR_CAA37671.1</t>
  </si>
  <si>
    <t>CaSTR1_QWX38542.1</t>
  </si>
  <si>
    <t>CaSTR2_QWX38543.1</t>
  </si>
  <si>
    <t>CaSTR3_QWX38544.1</t>
  </si>
  <si>
    <t>OpSTR_BAB47180.1</t>
  </si>
  <si>
    <t>RsSTR_CAA68725.1</t>
  </si>
  <si>
    <t>GsSTR_AXK92563.1</t>
  </si>
  <si>
    <t>CrSTR_CAA37671.1</t>
    <phoneticPr fontId="1" type="noConversion"/>
  </si>
  <si>
    <t>Prime names</t>
  </si>
  <si>
    <t>Primes</t>
  </si>
  <si>
    <t>Target plasmid</t>
  </si>
  <si>
    <t>PTES2/CT-CrSLS-F</t>
    <phoneticPr fontId="16" type="noConversion"/>
  </si>
  <si>
    <t>cttggtaccgagctcggatccATGGAGATGGATATGGATACCATTAG</t>
  </si>
  <si>
    <t>PTES2/CT-CrSLS</t>
  </si>
  <si>
    <t>PTES2/CT-CrSLS-R</t>
  </si>
  <si>
    <t>gaagggccctctagactcgagGCTCTCAAGCTTCTTGTAGATGACA</t>
  </si>
  <si>
    <t>cttggtaccgagctcggatccATGGAGTCTGACCTACTGCTAGGC</t>
  </si>
  <si>
    <t>PYES2/CT-NniSLS1</t>
  </si>
  <si>
    <t>gaagggccctctagactcgagTAGCTTACGAAAGATAGCATGTGAGC</t>
  </si>
  <si>
    <t>PYES2/CT-NniSLS2</t>
  </si>
  <si>
    <t>gaagggccctctagactcgagTAGCTTACGAAAGATCGCATGTG</t>
  </si>
  <si>
    <t>ggggacaagtttgtacaaaaaagcaggctTAATGATATCCATTTTCGTCCTAGTTTCATTGT</t>
  </si>
  <si>
    <t>pEAQ-NniSTR1</t>
  </si>
  <si>
    <t>ggggaccactttgtacaagaaagctgggtTTTAGTCATACATCCACTTGTAGACACCAACA</t>
  </si>
  <si>
    <t>ggggacaagtttgtacaaaaaagcaggctTAATGTTTAATATCAAGTATCCAATTCCCTCCCC</t>
  </si>
  <si>
    <t>pEAQ-NniSTR3</t>
  </si>
  <si>
    <t>ggggaccactttgtacaagaaagctgggtTTTAAAACTTTACACTTAACAGTTTGTGGTAAAAAAAAATTATAACAGC</t>
  </si>
  <si>
    <t>PEAQ-CrSTR-F</t>
  </si>
  <si>
    <t>ggggacaagtttgtacaaaaaagcaggctTAATGGCAAACTTTTCTGAATCTAAATCCATGA</t>
  </si>
  <si>
    <t>pEAQ-CrSTR</t>
  </si>
  <si>
    <t>PEAQ-CrSTR-R</t>
  </si>
  <si>
    <t>ggggaccactttgtacaagaaagctgggtTCTAGCTAGAAACATAAGAATTTCCCTTGTTATCATG</t>
  </si>
  <si>
    <t>accatggtagatctgactagtATGGCCTACGAGAACGCGT</t>
  </si>
  <si>
    <t>aagttcttctcctttactagtCAGTTGAACTTGAACTTGCTTGCG</t>
  </si>
  <si>
    <t>ggggacaagtttgtacaaaaaagcaggctTAATGGTTGTGCAATTAGGTCTGTCTG</t>
  </si>
  <si>
    <t>ggggaccactttgtacaagaaagctgggtTTCACTGAAAACTTGATGGTAGTTTGCG</t>
  </si>
  <si>
    <t>ggggacaagtttgtacaaaaaagcaggctTAATGGACTTACTCACACTTGCACT</t>
  </si>
  <si>
    <t>ggggaccactttgtacaagaaagctgggtTTTAGACAGGGATTGGCACGGC</t>
  </si>
  <si>
    <t>ggggacaagtttgtacaaaaaagcaggctTAATGGACTTACTAGCAGTTGCAATTTCT</t>
  </si>
  <si>
    <t>ggggaccactttgtacaagaaagctgggtTTTAGAGAGGAATTGGCACAGCACG</t>
  </si>
  <si>
    <t>ggggacaagtttgtacaaaaaagcaggctTAATGGAGGCCCTCGTCCAA</t>
  </si>
  <si>
    <t>PEAQ-OpCYP716E111-R</t>
  </si>
  <si>
    <t>ggggaccactttgtacaagaaagctgggtTTTAGTTTCCATGAGGATAGAGACGAACAGG</t>
  </si>
  <si>
    <t>PEAQ-NnSEO3-F</t>
    <phoneticPr fontId="1" type="noConversion"/>
  </si>
  <si>
    <t>pEAQ-NnSTR1-F</t>
    <phoneticPr fontId="1" type="noConversion"/>
  </si>
  <si>
    <t>pEAQ-NnSTR1-R</t>
    <phoneticPr fontId="1" type="noConversion"/>
  </si>
  <si>
    <t>pEAQ-NnSTR3-F</t>
    <phoneticPr fontId="1" type="noConversion"/>
  </si>
  <si>
    <t>pEAQ-NnSTR3-R</t>
    <phoneticPr fontId="1" type="noConversion"/>
  </si>
  <si>
    <t>PYES2/CT-NnSLS1-F</t>
    <phoneticPr fontId="1" type="noConversion"/>
  </si>
  <si>
    <t>PYES2/CT-NnSLS1-R</t>
    <phoneticPr fontId="1" type="noConversion"/>
  </si>
  <si>
    <t>PYES2/CT-NnSLS2-F</t>
    <phoneticPr fontId="1" type="noConversion"/>
  </si>
  <si>
    <t>PYES2/CT-NnSLS2-R</t>
    <phoneticPr fontId="1" type="noConversion"/>
  </si>
  <si>
    <t>PEAQ-NnSEO3-R</t>
    <phoneticPr fontId="1" type="noConversion"/>
  </si>
  <si>
    <t>PEAQ-NnSEO1-F</t>
    <phoneticPr fontId="1" type="noConversion"/>
  </si>
  <si>
    <t>PEAQ-NnSEO1-R</t>
    <phoneticPr fontId="1" type="noConversion"/>
  </si>
  <si>
    <t>PEAQ-NnSEO2-F</t>
    <phoneticPr fontId="1" type="noConversion"/>
  </si>
  <si>
    <t>PEAQ-NnSEO2-R</t>
    <phoneticPr fontId="1" type="noConversion"/>
  </si>
  <si>
    <t>pEAQ-NnSEO3</t>
    <phoneticPr fontId="1" type="noConversion"/>
  </si>
  <si>
    <t>pEAQ-NnSEO1</t>
    <phoneticPr fontId="1" type="noConversion"/>
  </si>
  <si>
    <t>pEAQ-NnSEO2</t>
    <phoneticPr fontId="1" type="noConversion"/>
  </si>
  <si>
    <t>PEAQ-OpSEO</t>
    <phoneticPr fontId="1" type="noConversion"/>
  </si>
  <si>
    <t>NnGES1</t>
    <phoneticPr fontId="1" type="noConversion"/>
  </si>
  <si>
    <t>AEX07771.1</t>
    <phoneticPr fontId="1" type="noConversion"/>
  </si>
  <si>
    <t>P450_ID</t>
    <phoneticPr fontId="1" type="noConversion"/>
  </si>
  <si>
    <t>Tabersonine 3-oxygenase</t>
  </si>
  <si>
    <t>secologanic acid synthase</t>
    <phoneticPr fontId="1" type="noConversion"/>
  </si>
  <si>
    <t>7-deoxyloganic acid 7-hydroxylase</t>
    <phoneticPr fontId="1" type="noConversion"/>
  </si>
  <si>
    <t xml:space="preserve">Catalyzes the oxidation of oleanolate at the C-23 position to form hederagenin. </t>
    <phoneticPr fontId="1" type="noConversion"/>
  </si>
  <si>
    <t>Catalyzes the oxidation of oleanolate at the C-23 position to form hederagenin.</t>
    <phoneticPr fontId="1" type="noConversion"/>
  </si>
  <si>
    <t>CYP72A219, FUNCTION: Probable heme-thiolate monooxygenase. {ECO:0000250}.</t>
    <phoneticPr fontId="1" type="noConversion"/>
  </si>
  <si>
    <t>CYP71D178, FUNCTION: Involved in the biosynthesis of phenolic monoterpenes natural products thymol and carvacrol which have a broad range of biological activities acting as antimicrobial compounds, insecticides, antioxidants and pharmaceutical agents (PubMed:26156773, Ref.1). Catalyzes the C2- and C3-hydroxylation of gamma-terpinene to produce carvacrol and thymol, respectively (Ref.1). Mediates also the C6-hydroxylation of (4S)-limonene to form carveol and the C3-hydroxylation of (4R)-limonene to generate (+)-trans-isopiperitenol (Ref.1). {ECO:0000269|PubMed:26156773, ECO:0000269|Ref.1}.</t>
    <phoneticPr fontId="1" type="noConversion"/>
  </si>
  <si>
    <t>CYP71D180, FUNCTION: Involved in the biosynthesis of phenolic monoterpenes natural products thymol and carvacrol which have a broad range of biological activities acting as antimicrobial compounds, insecticides, antioxidants and pharmaceutical agents (PubMed:26156773, Ref.1). Catalyzes the C2- and C3-hydroxylation of gamma-terpinene to produce carvacrol and thymol, respectively (Ref.1). Mediates also the C6-hydroxylation of (4S)-limonene to form carveol and the C3-hydroxylation of (4R)-limonene to generate (+)-trans-isopiperitenol (Ref.1). {ECO:0000269|PubMed:26156773, ECO:0000269|Ref.1}.</t>
    <phoneticPr fontId="1" type="noConversion"/>
  </si>
  <si>
    <t>CYP71D180, FUNCTION: Involved in the biosynthesis of phenolic monoterpenes natural products thymol and carvacrol which have a broad range of biological activities acting as antimicrobial compounds, insecticides, antioxidants and pharmaceutical agents (Ref.1). Catalyzes the C2-hydroxylation of gamma-terpinene to produce carvacrol (Ref.1). Mediates also the C6-hydroxylation of (4S)-limonene and (4R)-limonene to form carveol (Ref.1). {ECO:0000269|Ref.1}.</t>
    <phoneticPr fontId="1" type="noConversion"/>
  </si>
  <si>
    <t>CYP71D181, FUNCTION: Involved in the biosynthesis of phenolic monoterpenes natural products thymol and carvacrol which have a broad range of biological activities acting as antimicrobial compounds, insecticides, antioxidants and pharmaceutical agents (PubMed:26156773, PubMed:30231481, Ref.1). Catalyzes the C2-hydroxylation of gamma-terpinene to produce carvacrol (Ref.1). Mediates also the C6-hydroxylation of (4S)-limonene and (4R)-limonene to form carveol (Ref.1). {ECO:0000269|PubMed:26156773, ECO:0000269|PubMed:30231481, ECO:0000269|Ref.1}.</t>
    <phoneticPr fontId="1" type="noConversion"/>
  </si>
  <si>
    <t>CYP71D181, FUNCTION: Involved in the biosynthesis of phenolic monoterpenes natural products thymol and carvacrol which have a broad range of biological activities acting as antimicrobial compounds, insecticides, antioxidants and pharmaceutical agents (Ref.1). Catalyzes the C2-hydroxylation of gamma-terpinene and alpha-terpinene to produce carvacrol (Ref.1). Mediates also the C6-hydroxylation of (4S)-limonene and (4R)-limonene to form carveol (Ref.1). {ECO:0000269|Ref.1}.</t>
    <phoneticPr fontId="1" type="noConversion"/>
  </si>
  <si>
    <t>CYP71D20, FUNCTION: Involved in the biosynthesis of capsidiol. Catalyzes the successive and independent hydroxylations at the C1 and C3 positions of 5-epiaristolochene. The second hydroxylation step is 8-fold more efficient than the first hydroxylation reaction. Capable of utilizing premnaspirodiene as a substrate. {ECO:0000269|PubMed:11556809, ECO:0000269|PubMed:15522862}.</t>
    <phoneticPr fontId="1" type="noConversion"/>
  </si>
  <si>
    <t>CYP71D445, FUNCTION: Involved in the biosynthesis of macrocyclic lathyrane type diterpenoids (also called Euphorbia factors) natural products, including the cyclization route from casbene to jolkinol C, a precursor for ingenol mebutate that is used to treat actinic keratosis, a precancerous skin condition (PubMed:27506796). Catalyzes the hydroxylation of (-)-casbene and 4-hydroxycasbene to produce 8-hydroxycasbene and 4,8-dihydroxycasbene, respectively (PubMed:27506796). Mediates also the formation of 4-hydroxy-8-ketocasbene from 4,8-dihydroxycasbene (PubMed:27506796). Together with ADH1, triggers the biosynthesis of 8-ketocasbene from 8-hydroxycasbene (PubMed:27506796). {ECO:0000269|PubMed:27506796}.</t>
    <phoneticPr fontId="1" type="noConversion"/>
  </si>
  <si>
    <t>CYP71D55, FUNCTION: Involved in the biosynthesis of solavetivone, a potent antifungal phytoalexin. Catalyzes the successive and independent hydroxylations of premnaspirodiene and solavetivol. The first hydroxylation step is 3-fold more efficient than the second hydroxylation reaction.</t>
    <phoneticPr fontId="1" type="noConversion"/>
  </si>
  <si>
    <t>CYP71D179, FUNCTION: Involved in the biosynthesis of phenolic monoterpenes natural products thymol and carvacrol which have a broad range of biological activities acting as antimicrobial compounds, insecticides, antioxidants and pharmaceutical agents (PubMed:26156773, Ref.1). Catalyzes probably the C3-hydroxylation of gamma-terpinene to produce thymol (Ref.1). {ECO:0000269|PubMed:26156773, ECO:0000303|Ref.1}.</t>
    <phoneticPr fontId="1" type="noConversion"/>
  </si>
  <si>
    <t>CYP71DD6, FUNCTION: Involved in the biosynthesis of germacrene-derived sesquiterpene lactones (PubMed:29758164). Hydroxylates 8-beta-hydroxy-germacrene A acid to 6-alpha,8-beta-hydroxy-germacrene A acid, which, in turn, undergo spontaneous lactonization to become eupatolide (PubMed:29758164). {ECO:0000269|PubMed:29758164}.</t>
    <phoneticPr fontId="1" type="noConversion"/>
  </si>
  <si>
    <t>CYP71D15, FUNCTION: Hydroxylates (-)-(4S)-limonene to (-)-trans-isopiperitenol, a precursor of (-)-menthol, responsible for the cooling sensation of peppermint. Fluorinated substrate analogs are hydroxylated with the same regio- and stereochemistry. {ECO:0000269|PubMed:10415126, ECO:0000269|PubMed:11368174}.</t>
    <phoneticPr fontId="1" type="noConversion"/>
  </si>
  <si>
    <t>CYP71D18, FUNCTION: Hydroxylates (-)-(4S)-limonene to (-)-trans-carveol, a precursor of (-)-carvone, responsible for the typical spearmint flavor note. Fluorinated substrate analogs are hydroxylated with the same regio- and stereochemistry. {ECO:0000269|PubMed:10415126, ECO:0000269|PubMed:11368174}.</t>
    <phoneticPr fontId="1" type="noConversion"/>
  </si>
  <si>
    <t>CYP71D94, FUNCTION: Cytochrome P450 oxygenase of undefined substrate. Not active with limonene, (+)- or (-)-piperitone, (-)-isopiperitone, piperitenone or (+)-pulegone. {ECO:0000269|PubMed:14599518}.</t>
    <phoneticPr fontId="1" type="noConversion"/>
  </si>
  <si>
    <t>CYP71D13, FUNCTION: Hydroxylates (-)-(4S)-limonene to (-)-trans-isopiperitenol, a precursor of (-)-menthol, responsible for the cooling sensation of peppermint. {ECO:0000269|PubMed:10415126, ECO:0000269|PubMed:11368174}.</t>
    <phoneticPr fontId="1" type="noConversion"/>
  </si>
  <si>
    <t>CYP71D312, FUNCTION: Probable heme-thiolate monooxygenase. {ECO:0000250}.</t>
    <phoneticPr fontId="1" type="noConversion"/>
  </si>
  <si>
    <t>CYP71D313, FUNCTION: Probable heme-thiolate monooxygenase. {ECO:0000250}.</t>
    <phoneticPr fontId="1" type="noConversion"/>
  </si>
  <si>
    <t>CYP76J1, FUNCTION: Cytochrome P450 hydroxylase catalyzing the conversion of decanoate (capric acid) and dodecanoate (lauric acid) to their corresponding omega-hydroxy metabolites, 10-hydroxydecanoate and 12-hydroxydodecanoate, respectively; these hydroxylated components affect plant growth, including reducing root elongation. {ECO:0000269|PubMed:17213671}.</t>
    <phoneticPr fontId="1" type="noConversion"/>
  </si>
  <si>
    <t>Eight tissues</t>
    <phoneticPr fontId="5" type="noConversion"/>
  </si>
  <si>
    <t>PEAQ-OpCYP716E111-F</t>
    <phoneticPr fontId="1" type="noConversion"/>
  </si>
  <si>
    <t>pET28a-CrLAMT-F</t>
    <phoneticPr fontId="1" type="noConversion"/>
  </si>
  <si>
    <t>pET28a-CrLAMT</t>
  </si>
  <si>
    <t>pET28a-CrLAMT-R</t>
    <phoneticPr fontId="1" type="noConversion"/>
  </si>
  <si>
    <t>gtgccgcgcggcagccatatgATGGTTGCCACAATTGATTCCA</t>
  </si>
  <si>
    <t>gtggtggtggtggtgctcgagTTAATTTCCCTTGCGTTTCAAGA</t>
  </si>
  <si>
    <r>
      <t xml:space="preserve">Supplementary Table 13. </t>
    </r>
    <r>
      <rPr>
        <sz val="11"/>
        <color theme="1"/>
        <rFont val="Times New Roman"/>
        <family val="1"/>
      </rPr>
      <t>Primers used in this study.</t>
    </r>
    <phoneticPr fontId="1" type="noConversion"/>
  </si>
  <si>
    <r>
      <t>Supplementary Table 12.</t>
    </r>
    <r>
      <rPr>
        <sz val="11"/>
        <color theme="1"/>
        <rFont val="Times New Roman"/>
        <family val="1"/>
      </rPr>
      <t xml:space="preserve"> CYP450 enzymes selected for maximum likelihood phylogenetic analysis.</t>
    </r>
    <phoneticPr fontId="1" type="noConversion"/>
  </si>
  <si>
    <r>
      <t xml:space="preserve">Supplementary Table 11. </t>
    </r>
    <r>
      <rPr>
        <sz val="11"/>
        <color theme="1"/>
        <rFont val="Times New Roman"/>
        <family val="1"/>
      </rPr>
      <t>Amino acid sequence similarities (%) of characterized STR proteins.</t>
    </r>
    <phoneticPr fontId="1" type="noConversion"/>
  </si>
  <si>
    <r>
      <t>Supplementary Table 10.</t>
    </r>
    <r>
      <rPr>
        <sz val="11"/>
        <color theme="1"/>
        <rFont val="Times New Roman"/>
        <family val="1"/>
      </rPr>
      <t xml:space="preserve"> Candidate genes involved in the biosynthesis of CPT in N. nimmoniana.</t>
    </r>
    <phoneticPr fontId="1" type="noConversion"/>
  </si>
  <si>
    <r>
      <t xml:space="preserve">Supplementary Table 7. </t>
    </r>
    <r>
      <rPr>
        <sz val="11"/>
        <color theme="1"/>
        <rFont val="Times New Roman"/>
        <family val="1"/>
      </rPr>
      <t>Composition of transposable elements between subgenomes.</t>
    </r>
    <phoneticPr fontId="1" type="noConversion"/>
  </si>
  <si>
    <r>
      <t xml:space="preserve">Supplementary Table 6. </t>
    </r>
    <r>
      <rPr>
        <sz val="11"/>
        <color theme="1"/>
        <rFont val="Times New Roman"/>
        <family val="1"/>
      </rPr>
      <t>Composition comparisons between intersubgenome homoeologous chromosomes.</t>
    </r>
    <phoneticPr fontId="1" type="noConversion"/>
  </si>
  <si>
    <r>
      <t xml:space="preserve">Supplemental Table 5. </t>
    </r>
    <r>
      <rPr>
        <sz val="11"/>
        <color theme="1"/>
        <rFont val="Times New Roman"/>
        <family val="1"/>
      </rPr>
      <t>Gene functional annotation statistics.</t>
    </r>
    <phoneticPr fontId="1" type="noConversion"/>
  </si>
  <si>
    <r>
      <t xml:space="preserve">Supplemental Table 4. </t>
    </r>
    <r>
      <rPr>
        <sz val="11"/>
        <color theme="1"/>
        <rFont val="Times New Roman"/>
        <family val="1"/>
      </rPr>
      <t>Transposable elements in the N. nimmoniana genome assembly.</t>
    </r>
    <phoneticPr fontId="1" type="noConversion"/>
  </si>
  <si>
    <r>
      <t>Supplemental Table 3.</t>
    </r>
    <r>
      <rPr>
        <sz val="11"/>
        <color theme="1"/>
        <rFont val="Times New Roman"/>
        <family val="1"/>
      </rPr>
      <t xml:space="preserve"> BUSCO assessment of assemblies and predicted gene sets.</t>
    </r>
    <phoneticPr fontId="1" type="noConversion"/>
  </si>
  <si>
    <t>pCAMBIA1302-NnLAMT2</t>
    <phoneticPr fontId="1" type="noConversion"/>
  </si>
  <si>
    <t>pCAMBIA1302-NnLAMT2-F</t>
    <phoneticPr fontId="1" type="noConversion"/>
  </si>
  <si>
    <t>pCAMBIA1302-NnLAMT2-R</t>
    <phoneticPr fontId="1" type="noConversion"/>
  </si>
  <si>
    <r>
      <t xml:space="preserve">Supplementary Table 9. </t>
    </r>
    <r>
      <rPr>
        <sz val="11"/>
        <color theme="1"/>
        <rFont val="Times New Roman"/>
        <family val="1"/>
      </rPr>
      <t>Homoeologous gene expression divergence between the two subgenomes.</t>
    </r>
    <phoneticPr fontId="1" type="noConversion"/>
  </si>
  <si>
    <r>
      <t xml:space="preserve">Supplementary Table 8. </t>
    </r>
    <r>
      <rPr>
        <sz val="11"/>
        <color theme="1"/>
        <rFont val="Times New Roman"/>
        <family val="1"/>
      </rPr>
      <t>Variations between homoeologous chromosome pairs.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</si>
</sst>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0.00_ "/>
    <numFmt numFmtId="179" formatCode="0.00_);[Red]\(0.00\)"/>
  </numFmts>
  <fonts count="18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name val="等线"/>
      <family val="3"/>
      <charset val="134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sz val="12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0000"/>
      <name val="Times New Roman"/>
      <family val="1"/>
    </font>
    <font>
      <sz val="9"/>
      <name val="等线"/>
      <family val="2"/>
      <charset val="134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2"/>
      <color theme="1"/>
      <name val="Times New Roman"/>
      <family val="1"/>
    </font>
    <font>
      <sz val="11"/>
      <color theme="1"/>
      <name val="等线"/>
      <family val="2"/>
      <charset val="134"/>
    </font>
    <font>
      <sz val="9"/>
      <name val="宋体"/>
      <family val="3"/>
      <charset val="134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176" fontId="3" fillId="0" borderId="0" xfId="0" applyNumberFormat="1" applyFont="1">
      <alignment vertical="center"/>
    </xf>
    <xf numFmtId="176" fontId="0" fillId="0" borderId="0" xfId="0" applyNumberFormat="1">
      <alignment vertical="center"/>
    </xf>
    <xf numFmtId="178" fontId="3" fillId="0" borderId="0" xfId="0" applyNumberFormat="1" applyFont="1">
      <alignment vertical="center"/>
    </xf>
    <xf numFmtId="177" fontId="3" fillId="0" borderId="0" xfId="0" applyNumberFormat="1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177" fontId="6" fillId="0" borderId="0" xfId="0" applyNumberFormat="1" applyFont="1" applyAlignment="1">
      <alignment horizontal="center" vertical="center"/>
    </xf>
    <xf numFmtId="177" fontId="6" fillId="0" borderId="0" xfId="0" applyNumberFormat="1" applyFont="1" applyAlignment="1">
      <alignment horizontal="center"/>
    </xf>
    <xf numFmtId="0" fontId="7" fillId="0" borderId="0" xfId="0" applyFont="1" applyAlignment="1"/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177" fontId="7" fillId="0" borderId="0" xfId="0" applyNumberFormat="1" applyFont="1" applyAlignment="1">
      <alignment horizont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8" fillId="0" borderId="0" xfId="0" applyFont="1">
      <alignment vertical="center"/>
    </xf>
    <xf numFmtId="10" fontId="3" fillId="0" borderId="0" xfId="0" applyNumberFormat="1" applyFont="1">
      <alignment vertical="center"/>
    </xf>
    <xf numFmtId="10" fontId="3" fillId="0" borderId="1" xfId="0" applyNumberFormat="1" applyFont="1" applyBorder="1">
      <alignment vertical="center"/>
    </xf>
    <xf numFmtId="0" fontId="3" fillId="0" borderId="4" xfId="0" applyFont="1" applyBorder="1">
      <alignment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left"/>
    </xf>
    <xf numFmtId="3" fontId="3" fillId="0" borderId="0" xfId="0" applyNumberFormat="1" applyFont="1" applyAlignment="1">
      <alignment horizontal="center"/>
    </xf>
    <xf numFmtId="176" fontId="6" fillId="0" borderId="0" xfId="0" applyNumberFormat="1" applyFont="1" applyAlignment="1">
      <alignment horizontal="center"/>
    </xf>
    <xf numFmtId="176" fontId="3" fillId="0" borderId="5" xfId="0" applyNumberFormat="1" applyFont="1" applyBorder="1" applyAlignment="1">
      <alignment horizontal="center"/>
    </xf>
    <xf numFmtId="176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left"/>
    </xf>
    <xf numFmtId="3" fontId="6" fillId="0" borderId="0" xfId="0" applyNumberFormat="1" applyFont="1" applyAlignment="1">
      <alignment horizontal="center"/>
    </xf>
    <xf numFmtId="3" fontId="3" fillId="0" borderId="5" xfId="0" applyNumberFormat="1" applyFont="1" applyBorder="1" applyAlignment="1">
      <alignment horizontal="center"/>
    </xf>
    <xf numFmtId="179" fontId="3" fillId="0" borderId="0" xfId="0" applyNumberFormat="1" applyFont="1">
      <alignment vertical="center"/>
    </xf>
    <xf numFmtId="0" fontId="3" fillId="0" borderId="0" xfId="0" applyFont="1" applyAlignment="1">
      <alignment horizontal="left" vertical="center"/>
    </xf>
    <xf numFmtId="10" fontId="3" fillId="0" borderId="0" xfId="0" applyNumberFormat="1" applyFont="1" applyAlignment="1">
      <alignment horizontal="left" vertical="center"/>
    </xf>
    <xf numFmtId="176" fontId="3" fillId="0" borderId="4" xfId="0" applyNumberFormat="1" applyFont="1" applyBorder="1">
      <alignment vertical="center"/>
    </xf>
    <xf numFmtId="0" fontId="3" fillId="0" borderId="4" xfId="0" applyFont="1" applyBorder="1" applyAlignment="1">
      <alignment horizontal="right" vertical="center"/>
    </xf>
    <xf numFmtId="11" fontId="0" fillId="0" borderId="0" xfId="0" applyNumberFormat="1">
      <alignment vertical="center"/>
    </xf>
    <xf numFmtId="0" fontId="12" fillId="0" borderId="0" xfId="0" applyFont="1">
      <alignment vertical="center"/>
    </xf>
    <xf numFmtId="0" fontId="3" fillId="0" borderId="0" xfId="0" applyFont="1" applyAlignment="1">
      <alignment horizontal="center"/>
    </xf>
    <xf numFmtId="0" fontId="13" fillId="0" borderId="0" xfId="0" applyFont="1">
      <alignment vertical="center"/>
    </xf>
    <xf numFmtId="10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14" fillId="0" borderId="0" xfId="0" applyFont="1">
      <alignment vertical="center"/>
    </xf>
    <xf numFmtId="0" fontId="3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10" fontId="3" fillId="0" borderId="4" xfId="0" applyNumberFormat="1" applyFont="1" applyBorder="1" applyAlignment="1">
      <alignment horizontal="center"/>
    </xf>
    <xf numFmtId="10" fontId="9" fillId="0" borderId="4" xfId="0" applyNumberFormat="1" applyFont="1" applyBorder="1" applyAlignment="1">
      <alignment horizontal="center"/>
    </xf>
    <xf numFmtId="10" fontId="3" fillId="0" borderId="11" xfId="0" applyNumberFormat="1" applyFont="1" applyBorder="1" applyAlignment="1">
      <alignment horizontal="center"/>
    </xf>
    <xf numFmtId="0" fontId="3" fillId="0" borderId="12" xfId="0" applyFont="1" applyBorder="1">
      <alignment vertical="center"/>
    </xf>
    <xf numFmtId="0" fontId="4" fillId="0" borderId="12" xfId="0" applyFont="1" applyBorder="1">
      <alignment vertical="center"/>
    </xf>
    <xf numFmtId="179" fontId="3" fillId="0" borderId="4" xfId="2" applyNumberFormat="1" applyFont="1" applyBorder="1">
      <alignment vertical="center"/>
    </xf>
    <xf numFmtId="0" fontId="3" fillId="0" borderId="4" xfId="0" applyFont="1" applyBorder="1" applyAlignment="1">
      <alignment horizontal="left" vertical="center"/>
    </xf>
    <xf numFmtId="0" fontId="10" fillId="0" borderId="12" xfId="0" applyFont="1" applyBorder="1">
      <alignment vertical="center"/>
    </xf>
    <xf numFmtId="179" fontId="10" fillId="0" borderId="12" xfId="0" applyNumberFormat="1" applyFont="1" applyBorder="1">
      <alignment vertical="center"/>
    </xf>
    <xf numFmtId="0" fontId="0" fillId="0" borderId="4" xfId="0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 applyAlignment="1">
      <alignment horizontal="justify" vertical="center" wrapText="1"/>
    </xf>
    <xf numFmtId="0" fontId="4" fillId="0" borderId="4" xfId="0" applyFont="1" applyBorder="1">
      <alignment vertical="center"/>
    </xf>
    <xf numFmtId="178" fontId="3" fillId="0" borderId="4" xfId="0" applyNumberFormat="1" applyFont="1" applyBorder="1">
      <alignment vertical="center"/>
    </xf>
    <xf numFmtId="177" fontId="3" fillId="0" borderId="4" xfId="0" applyNumberFormat="1" applyFont="1" applyBorder="1">
      <alignment vertical="center"/>
    </xf>
    <xf numFmtId="0" fontId="6" fillId="0" borderId="4" xfId="0" applyFont="1" applyBorder="1" applyAlignment="1">
      <alignment horizontal="center"/>
    </xf>
    <xf numFmtId="0" fontId="7" fillId="0" borderId="4" xfId="0" applyFont="1" applyBorder="1" applyAlignment="1"/>
    <xf numFmtId="0" fontId="6" fillId="0" borderId="4" xfId="0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justify" vertical="center" wrapText="1"/>
    </xf>
    <xf numFmtId="0" fontId="3" fillId="0" borderId="13" xfId="0" applyFont="1" applyBorder="1">
      <alignment vertical="center"/>
    </xf>
    <xf numFmtId="49" fontId="0" fillId="0" borderId="0" xfId="0" applyNumberFormat="1">
      <alignment vertical="center"/>
    </xf>
    <xf numFmtId="0" fontId="4" fillId="0" borderId="12" xfId="0" applyFont="1" applyBorder="1" applyAlignment="1">
      <alignment horizontal="center" vertical="center"/>
    </xf>
    <xf numFmtId="0" fontId="14" fillId="0" borderId="4" xfId="0" applyFont="1" applyBorder="1">
      <alignment vertical="center"/>
    </xf>
    <xf numFmtId="49" fontId="0" fillId="0" borderId="4" xfId="0" applyNumberForma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0" fillId="0" borderId="12" xfId="0" applyBorder="1">
      <alignment vertical="center"/>
    </xf>
    <xf numFmtId="0" fontId="17" fillId="0" borderId="0" xfId="0" applyFont="1">
      <alignment vertical="center"/>
    </xf>
    <xf numFmtId="0" fontId="17" fillId="0" borderId="12" xfId="0" applyFont="1" applyBorder="1">
      <alignment vertical="center"/>
    </xf>
    <xf numFmtId="0" fontId="17" fillId="0" borderId="4" xfId="0" applyFont="1" applyBorder="1">
      <alignment vertical="center"/>
    </xf>
    <xf numFmtId="0" fontId="7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</cellXfs>
  <cellStyles count="3">
    <cellStyle name="百分比" xfId="2" builtinId="5"/>
    <cellStyle name="常规" xfId="0" builtinId="0"/>
    <cellStyle name="常规 2" xfId="1" xr:uid="{554D951C-2578-4275-BBB4-AAF207C145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E6250-2822-4E05-AA43-CEBA1E01A3C0}">
  <dimension ref="A1:L8"/>
  <sheetViews>
    <sheetView tabSelected="1" workbookViewId="0"/>
  </sheetViews>
  <sheetFormatPr defaultRowHeight="14" x14ac:dyDescent="0.3"/>
  <cols>
    <col min="1" max="1" width="16.25" customWidth="1"/>
    <col min="3" max="3" width="15.33203125" customWidth="1"/>
    <col min="4" max="4" width="13.5" bestFit="1" customWidth="1"/>
    <col min="12" max="12" width="16.75" customWidth="1"/>
  </cols>
  <sheetData>
    <row r="1" spans="1:12" ht="14.5" thickBot="1" x14ac:dyDescent="0.35">
      <c r="A1" s="22" t="s">
        <v>394</v>
      </c>
    </row>
    <row r="2" spans="1:12" ht="14.25" customHeight="1" x14ac:dyDescent="0.3">
      <c r="A2" s="43"/>
      <c r="B2" s="44" t="s">
        <v>95</v>
      </c>
      <c r="C2" s="44"/>
      <c r="D2" s="45"/>
      <c r="E2" s="46" t="s">
        <v>164</v>
      </c>
      <c r="F2" s="44"/>
      <c r="G2" s="44"/>
      <c r="H2" s="44"/>
      <c r="I2" s="44"/>
      <c r="J2" s="44"/>
      <c r="K2" s="44"/>
      <c r="L2" s="44"/>
    </row>
    <row r="3" spans="1:12" ht="14.25" customHeight="1" x14ac:dyDescent="0.3">
      <c r="A3" s="38"/>
      <c r="B3" s="47" t="s">
        <v>165</v>
      </c>
      <c r="C3" s="47" t="s">
        <v>166</v>
      </c>
      <c r="D3" s="48" t="s">
        <v>167</v>
      </c>
      <c r="E3" s="50" t="s">
        <v>165</v>
      </c>
      <c r="F3" s="51"/>
      <c r="G3" s="51"/>
      <c r="H3" s="51"/>
      <c r="I3" s="51"/>
      <c r="J3" s="51"/>
      <c r="K3" s="51"/>
      <c r="L3" s="51"/>
    </row>
    <row r="4" spans="1:12" ht="14.25" customHeight="1" thickBot="1" x14ac:dyDescent="0.35">
      <c r="A4" s="52"/>
      <c r="B4" s="53"/>
      <c r="C4" s="53"/>
      <c r="D4" s="53"/>
      <c r="E4" s="54" t="s">
        <v>150</v>
      </c>
      <c r="F4" s="54" t="s">
        <v>155</v>
      </c>
      <c r="G4" s="54" t="s">
        <v>157</v>
      </c>
      <c r="H4" s="54" t="s">
        <v>168</v>
      </c>
      <c r="I4" s="54" t="s">
        <v>169</v>
      </c>
      <c r="J4" s="54" t="s">
        <v>170</v>
      </c>
      <c r="K4" s="54" t="s">
        <v>171</v>
      </c>
      <c r="L4" s="54" t="s">
        <v>172</v>
      </c>
    </row>
    <row r="5" spans="1:12" x14ac:dyDescent="0.3">
      <c r="A5" s="23" t="s">
        <v>173</v>
      </c>
      <c r="B5" s="24">
        <v>511674930</v>
      </c>
      <c r="C5" s="25">
        <v>10296860</v>
      </c>
      <c r="D5" s="24">
        <v>1296928192</v>
      </c>
      <c r="E5" s="26">
        <v>64961597</v>
      </c>
      <c r="F5" s="27">
        <v>64229772</v>
      </c>
      <c r="G5" s="27">
        <v>64840733</v>
      </c>
      <c r="H5" s="27">
        <v>65932745</v>
      </c>
      <c r="I5" s="27">
        <v>66447182</v>
      </c>
      <c r="J5" s="27">
        <v>62664775</v>
      </c>
      <c r="K5" s="27">
        <v>63216225</v>
      </c>
      <c r="L5" s="27">
        <v>63193496</v>
      </c>
    </row>
    <row r="6" spans="1:12" x14ac:dyDescent="0.3">
      <c r="A6" s="23" t="s">
        <v>174</v>
      </c>
      <c r="B6" s="24">
        <v>153502479000</v>
      </c>
      <c r="C6" s="25">
        <v>171685171253</v>
      </c>
      <c r="D6" s="24">
        <v>509078457600</v>
      </c>
      <c r="E6" s="26">
        <v>19488479100</v>
      </c>
      <c r="F6" s="27">
        <v>19268931600</v>
      </c>
      <c r="G6" s="27">
        <v>19452219900</v>
      </c>
      <c r="H6" s="27">
        <v>19779823500</v>
      </c>
      <c r="I6" s="27">
        <v>19934154600</v>
      </c>
      <c r="J6" s="27">
        <v>18799432500</v>
      </c>
      <c r="K6" s="27">
        <v>18964867500</v>
      </c>
      <c r="L6" s="27">
        <v>18958048800</v>
      </c>
    </row>
    <row r="7" spans="1:12" x14ac:dyDescent="0.3">
      <c r="A7" s="28" t="s">
        <v>175</v>
      </c>
      <c r="B7" s="24">
        <v>30</v>
      </c>
      <c r="C7" s="29">
        <v>34</v>
      </c>
      <c r="D7" s="24">
        <v>100</v>
      </c>
      <c r="E7" s="30" t="s">
        <v>176</v>
      </c>
      <c r="F7" s="24" t="s">
        <v>176</v>
      </c>
      <c r="G7" s="24" t="s">
        <v>176</v>
      </c>
      <c r="H7" s="24" t="s">
        <v>176</v>
      </c>
      <c r="I7" s="24" t="s">
        <v>176</v>
      </c>
      <c r="J7" s="24" t="s">
        <v>176</v>
      </c>
      <c r="K7" s="24" t="s">
        <v>176</v>
      </c>
      <c r="L7" s="24" t="s">
        <v>176</v>
      </c>
    </row>
    <row r="8" spans="1:12" ht="14.5" thickBot="1" x14ac:dyDescent="0.35">
      <c r="A8" s="55" t="s">
        <v>177</v>
      </c>
      <c r="B8" s="56">
        <v>0.99504999999999999</v>
      </c>
      <c r="C8" s="57"/>
      <c r="D8" s="56">
        <v>0.71512500000000001</v>
      </c>
      <c r="E8" s="58">
        <v>0.98243333333333338</v>
      </c>
      <c r="F8" s="56">
        <v>0.96660000000000001</v>
      </c>
      <c r="G8" s="56">
        <v>0.98273333333333335</v>
      </c>
      <c r="H8" s="56">
        <v>0.96739999999999993</v>
      </c>
      <c r="I8" s="56">
        <v>0.96626666666666705</v>
      </c>
      <c r="J8" s="56">
        <v>0.96930000000000005</v>
      </c>
      <c r="K8" s="56">
        <v>0.98039999999999994</v>
      </c>
      <c r="L8" s="56">
        <v>0.9814666666666666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B2FEC-2A0D-4AB9-A28B-21500F3A80A8}">
  <dimension ref="A1:M37"/>
  <sheetViews>
    <sheetView zoomScaleNormal="100" workbookViewId="0">
      <selection activeCell="B35" sqref="B35"/>
    </sheetView>
  </sheetViews>
  <sheetFormatPr defaultRowHeight="14" x14ac:dyDescent="0.3"/>
  <cols>
    <col min="1" max="1" width="42.08203125" customWidth="1"/>
    <col min="2" max="2" width="20" customWidth="1"/>
    <col min="3" max="4" width="21.58203125" customWidth="1"/>
    <col min="5" max="5" width="22.25" customWidth="1"/>
    <col min="6" max="6" width="14.08203125" customWidth="1"/>
    <col min="7" max="7" width="16.5" customWidth="1"/>
    <col min="9" max="10" width="9.08203125" bestFit="1" customWidth="1"/>
    <col min="11" max="11" width="9.83203125" bestFit="1" customWidth="1"/>
    <col min="12" max="12" width="16.58203125" customWidth="1"/>
    <col min="13" max="13" width="15.5" customWidth="1"/>
  </cols>
  <sheetData>
    <row r="1" spans="1:13" ht="14.5" thickBot="1" x14ac:dyDescent="0.35">
      <c r="A1" s="2" t="s">
        <v>844</v>
      </c>
    </row>
    <row r="2" spans="1:13" ht="14.5" thickBot="1" x14ac:dyDescent="0.35">
      <c r="A2" s="78" t="s">
        <v>230</v>
      </c>
      <c r="B2" s="78" t="s">
        <v>231</v>
      </c>
      <c r="C2" s="78" t="s">
        <v>234</v>
      </c>
      <c r="D2" s="78" t="s">
        <v>348</v>
      </c>
      <c r="E2" s="78" t="s">
        <v>317</v>
      </c>
      <c r="F2" s="78" t="s">
        <v>232</v>
      </c>
      <c r="G2" s="78" t="s">
        <v>319</v>
      </c>
      <c r="H2" s="78" t="s">
        <v>320</v>
      </c>
      <c r="I2" s="78" t="s">
        <v>321</v>
      </c>
      <c r="J2" s="78" t="s">
        <v>322</v>
      </c>
      <c r="K2" s="78" t="s">
        <v>318</v>
      </c>
      <c r="L2" s="78" t="s">
        <v>346</v>
      </c>
      <c r="M2" s="78" t="s">
        <v>408</v>
      </c>
    </row>
    <row r="3" spans="1:13" ht="15.5" x14ac:dyDescent="0.3">
      <c r="A3" s="49" t="s">
        <v>237</v>
      </c>
      <c r="B3" t="s">
        <v>808</v>
      </c>
      <c r="C3" t="s">
        <v>332</v>
      </c>
      <c r="D3" s="42" t="s">
        <v>349</v>
      </c>
      <c r="E3" t="s">
        <v>244</v>
      </c>
      <c r="F3">
        <v>65.69</v>
      </c>
      <c r="G3" t="s">
        <v>260</v>
      </c>
      <c r="H3" t="s">
        <v>261</v>
      </c>
      <c r="I3">
        <v>90.91</v>
      </c>
      <c r="J3">
        <v>92.02</v>
      </c>
      <c r="K3">
        <v>0</v>
      </c>
      <c r="L3" t="s">
        <v>341</v>
      </c>
      <c r="M3" s="77" t="s">
        <v>396</v>
      </c>
    </row>
    <row r="4" spans="1:13" ht="15.5" x14ac:dyDescent="0.3">
      <c r="A4" s="49" t="s">
        <v>237</v>
      </c>
      <c r="B4" t="s">
        <v>358</v>
      </c>
      <c r="C4" t="s">
        <v>332</v>
      </c>
      <c r="D4" s="42" t="s">
        <v>349</v>
      </c>
      <c r="E4" t="s">
        <v>245</v>
      </c>
      <c r="F4">
        <v>67.91</v>
      </c>
      <c r="G4" t="s">
        <v>262</v>
      </c>
      <c r="H4" t="s">
        <v>263</v>
      </c>
      <c r="I4">
        <v>84.51</v>
      </c>
      <c r="J4">
        <v>99.21</v>
      </c>
      <c r="K4">
        <v>0</v>
      </c>
      <c r="L4" t="s">
        <v>341</v>
      </c>
      <c r="M4" s="77" t="s">
        <v>396</v>
      </c>
    </row>
    <row r="5" spans="1:13" ht="15.5" x14ac:dyDescent="0.3">
      <c r="A5" s="49" t="s">
        <v>238</v>
      </c>
      <c r="B5" t="s">
        <v>353</v>
      </c>
      <c r="C5" t="s">
        <v>323</v>
      </c>
      <c r="D5" s="42" t="s">
        <v>349</v>
      </c>
      <c r="E5" t="s">
        <v>247</v>
      </c>
      <c r="F5">
        <v>76.11</v>
      </c>
      <c r="G5" t="s">
        <v>264</v>
      </c>
      <c r="H5" t="s">
        <v>264</v>
      </c>
      <c r="I5">
        <v>100</v>
      </c>
      <c r="J5">
        <v>99.17</v>
      </c>
      <c r="K5">
        <v>0</v>
      </c>
      <c r="L5" t="s">
        <v>341</v>
      </c>
      <c r="M5" s="77" t="s">
        <v>396</v>
      </c>
    </row>
    <row r="6" spans="1:13" ht="15.5" x14ac:dyDescent="0.3">
      <c r="A6" s="49" t="s">
        <v>238</v>
      </c>
      <c r="B6" t="s">
        <v>354</v>
      </c>
      <c r="C6" t="s">
        <v>323</v>
      </c>
      <c r="D6" s="42" t="s">
        <v>349</v>
      </c>
      <c r="E6" t="s">
        <v>246</v>
      </c>
      <c r="F6">
        <v>76.11</v>
      </c>
      <c r="G6" t="s">
        <v>264</v>
      </c>
      <c r="H6" t="s">
        <v>264</v>
      </c>
      <c r="I6">
        <v>100</v>
      </c>
      <c r="J6">
        <v>99.17</v>
      </c>
      <c r="K6">
        <v>0</v>
      </c>
      <c r="L6" t="s">
        <v>341</v>
      </c>
      <c r="M6" s="77" t="s">
        <v>396</v>
      </c>
    </row>
    <row r="7" spans="1:13" ht="15.5" x14ac:dyDescent="0.3">
      <c r="A7" s="49" t="s">
        <v>238</v>
      </c>
      <c r="B7" t="s">
        <v>355</v>
      </c>
      <c r="C7" t="s">
        <v>323</v>
      </c>
      <c r="D7" s="42" t="s">
        <v>349</v>
      </c>
      <c r="E7" t="s">
        <v>268</v>
      </c>
      <c r="F7">
        <v>76.599999999999994</v>
      </c>
      <c r="G7" t="s">
        <v>266</v>
      </c>
      <c r="H7" t="s">
        <v>266</v>
      </c>
      <c r="I7">
        <v>99.72</v>
      </c>
      <c r="J7">
        <v>99.72</v>
      </c>
      <c r="K7">
        <v>0</v>
      </c>
      <c r="L7" t="s">
        <v>343</v>
      </c>
      <c r="M7" s="77" t="s">
        <v>396</v>
      </c>
    </row>
    <row r="8" spans="1:13" ht="15.5" x14ac:dyDescent="0.3">
      <c r="A8" s="49" t="s">
        <v>238</v>
      </c>
      <c r="B8" t="s">
        <v>356</v>
      </c>
      <c r="C8" t="s">
        <v>323</v>
      </c>
      <c r="D8" s="42" t="s">
        <v>349</v>
      </c>
      <c r="E8" t="s">
        <v>265</v>
      </c>
      <c r="F8">
        <v>77.16</v>
      </c>
      <c r="G8" t="s">
        <v>266</v>
      </c>
      <c r="H8" t="s">
        <v>266</v>
      </c>
      <c r="I8">
        <v>99.72</v>
      </c>
      <c r="J8">
        <v>99.72</v>
      </c>
      <c r="K8">
        <v>0</v>
      </c>
      <c r="L8" t="s">
        <v>343</v>
      </c>
      <c r="M8" s="77" t="s">
        <v>396</v>
      </c>
    </row>
    <row r="9" spans="1:13" ht="15.5" x14ac:dyDescent="0.3">
      <c r="A9" s="49" t="s">
        <v>238</v>
      </c>
      <c r="B9" t="s">
        <v>357</v>
      </c>
      <c r="C9" t="s">
        <v>323</v>
      </c>
      <c r="D9" s="42" t="s">
        <v>349</v>
      </c>
      <c r="E9" t="s">
        <v>267</v>
      </c>
      <c r="F9">
        <v>76.88</v>
      </c>
      <c r="G9" t="s">
        <v>266</v>
      </c>
      <c r="H9" t="s">
        <v>266</v>
      </c>
      <c r="I9">
        <v>99.72</v>
      </c>
      <c r="J9">
        <v>99.72</v>
      </c>
      <c r="K9">
        <v>0</v>
      </c>
      <c r="L9" t="s">
        <v>344</v>
      </c>
      <c r="M9" s="77" t="s">
        <v>396</v>
      </c>
    </row>
    <row r="10" spans="1:13" ht="15.5" x14ac:dyDescent="0.3">
      <c r="A10" s="49" t="s">
        <v>240</v>
      </c>
      <c r="B10" t="s">
        <v>391</v>
      </c>
      <c r="C10" t="s">
        <v>331</v>
      </c>
      <c r="D10" s="42" t="s">
        <v>349</v>
      </c>
      <c r="E10" s="37" t="s">
        <v>269</v>
      </c>
      <c r="F10">
        <v>67.44</v>
      </c>
      <c r="G10" t="s">
        <v>270</v>
      </c>
      <c r="H10" t="s">
        <v>271</v>
      </c>
      <c r="I10">
        <v>100</v>
      </c>
      <c r="J10">
        <v>98.47</v>
      </c>
      <c r="K10">
        <v>0</v>
      </c>
      <c r="L10" t="s">
        <v>343</v>
      </c>
      <c r="M10" s="77" t="s">
        <v>397</v>
      </c>
    </row>
    <row r="11" spans="1:13" ht="15.5" x14ac:dyDescent="0.3">
      <c r="A11" s="49" t="s">
        <v>240</v>
      </c>
      <c r="B11" t="s">
        <v>359</v>
      </c>
      <c r="C11" t="s">
        <v>331</v>
      </c>
      <c r="D11" s="42" t="s">
        <v>349</v>
      </c>
      <c r="E11" s="37" t="s">
        <v>272</v>
      </c>
      <c r="F11">
        <v>65.5</v>
      </c>
      <c r="G11" t="s">
        <v>270</v>
      </c>
      <c r="H11" t="s">
        <v>273</v>
      </c>
      <c r="I11">
        <v>100</v>
      </c>
      <c r="J11">
        <v>98.5</v>
      </c>
      <c r="K11">
        <v>0</v>
      </c>
      <c r="L11" t="s">
        <v>345</v>
      </c>
      <c r="M11" s="77" t="s">
        <v>398</v>
      </c>
    </row>
    <row r="12" spans="1:13" ht="15.5" x14ac:dyDescent="0.3">
      <c r="A12" s="49" t="s">
        <v>240</v>
      </c>
      <c r="B12" t="s">
        <v>360</v>
      </c>
      <c r="C12" t="s">
        <v>331</v>
      </c>
      <c r="D12" s="42" t="s">
        <v>349</v>
      </c>
      <c r="E12" s="37" t="s">
        <v>274</v>
      </c>
      <c r="F12">
        <v>66.84</v>
      </c>
      <c r="G12" t="s">
        <v>275</v>
      </c>
      <c r="H12" t="s">
        <v>276</v>
      </c>
      <c r="I12">
        <v>96.92</v>
      </c>
      <c r="J12">
        <v>97.64</v>
      </c>
      <c r="K12">
        <v>0</v>
      </c>
      <c r="L12" t="s">
        <v>343</v>
      </c>
      <c r="M12" s="77" t="s">
        <v>397</v>
      </c>
    </row>
    <row r="13" spans="1:13" ht="15.5" x14ac:dyDescent="0.3">
      <c r="A13" s="49" t="s">
        <v>240</v>
      </c>
      <c r="B13" t="s">
        <v>361</v>
      </c>
      <c r="C13" t="s">
        <v>331</v>
      </c>
      <c r="D13" s="42" t="s">
        <v>349</v>
      </c>
      <c r="E13" s="37" t="s">
        <v>279</v>
      </c>
      <c r="F13">
        <v>61.74</v>
      </c>
      <c r="G13" t="s">
        <v>280</v>
      </c>
      <c r="H13" t="s">
        <v>281</v>
      </c>
      <c r="I13">
        <v>97.43</v>
      </c>
      <c r="J13">
        <v>98.03</v>
      </c>
      <c r="K13" s="36">
        <v>5.1299999999999997E-177</v>
      </c>
      <c r="L13" t="s">
        <v>344</v>
      </c>
      <c r="M13" s="77" t="s">
        <v>398</v>
      </c>
    </row>
    <row r="14" spans="1:13" ht="15.5" x14ac:dyDescent="0.3">
      <c r="A14" s="49" t="s">
        <v>240</v>
      </c>
      <c r="B14" t="s">
        <v>389</v>
      </c>
      <c r="C14" t="s">
        <v>331</v>
      </c>
      <c r="D14" s="42" t="s">
        <v>349</v>
      </c>
      <c r="E14" s="37" t="s">
        <v>251</v>
      </c>
      <c r="F14">
        <v>62.74</v>
      </c>
      <c r="G14" t="s">
        <v>282</v>
      </c>
      <c r="H14" t="s">
        <v>283</v>
      </c>
      <c r="I14">
        <v>64.52</v>
      </c>
      <c r="J14">
        <v>89.89</v>
      </c>
      <c r="K14" s="36">
        <v>6.8799999999999996E-115</v>
      </c>
      <c r="L14" t="s">
        <v>343</v>
      </c>
      <c r="M14" s="77" t="s">
        <v>399</v>
      </c>
    </row>
    <row r="15" spans="1:13" ht="15.5" x14ac:dyDescent="0.3">
      <c r="A15" s="49" t="s">
        <v>240</v>
      </c>
      <c r="B15" t="s">
        <v>362</v>
      </c>
      <c r="C15" t="s">
        <v>331</v>
      </c>
      <c r="D15" s="42" t="s">
        <v>349</v>
      </c>
      <c r="E15" s="37" t="s">
        <v>248</v>
      </c>
      <c r="F15">
        <v>65.48</v>
      </c>
      <c r="G15" t="s">
        <v>270</v>
      </c>
      <c r="H15" t="s">
        <v>277</v>
      </c>
      <c r="I15">
        <v>100</v>
      </c>
      <c r="J15">
        <v>100</v>
      </c>
      <c r="K15">
        <v>0</v>
      </c>
      <c r="L15" t="s">
        <v>342</v>
      </c>
      <c r="M15" s="77" t="s">
        <v>399</v>
      </c>
    </row>
    <row r="16" spans="1:13" ht="15.5" x14ac:dyDescent="0.3">
      <c r="A16" s="49" t="s">
        <v>240</v>
      </c>
      <c r="B16" t="s">
        <v>385</v>
      </c>
      <c r="C16" t="s">
        <v>331</v>
      </c>
      <c r="D16" s="42" t="s">
        <v>349</v>
      </c>
      <c r="E16" s="37" t="s">
        <v>249</v>
      </c>
      <c r="F16">
        <v>62.53</v>
      </c>
      <c r="G16" t="s">
        <v>270</v>
      </c>
      <c r="H16" t="s">
        <v>278</v>
      </c>
      <c r="I16">
        <v>100</v>
      </c>
      <c r="J16">
        <v>100</v>
      </c>
      <c r="K16">
        <v>0</v>
      </c>
      <c r="L16" t="s">
        <v>341</v>
      </c>
      <c r="M16" s="77" t="s">
        <v>400</v>
      </c>
    </row>
    <row r="17" spans="1:13" ht="15.5" x14ac:dyDescent="0.3">
      <c r="A17" s="49" t="s">
        <v>240</v>
      </c>
      <c r="B17" t="s">
        <v>363</v>
      </c>
      <c r="C17" t="s">
        <v>331</v>
      </c>
      <c r="D17" s="42" t="s">
        <v>349</v>
      </c>
      <c r="E17" s="37" t="s">
        <v>250</v>
      </c>
      <c r="F17">
        <v>62.02</v>
      </c>
      <c r="G17" t="s">
        <v>270</v>
      </c>
      <c r="H17" t="s">
        <v>278</v>
      </c>
      <c r="I17">
        <v>100</v>
      </c>
      <c r="J17">
        <v>100</v>
      </c>
      <c r="K17">
        <v>0</v>
      </c>
      <c r="L17" t="s">
        <v>341</v>
      </c>
      <c r="M17" s="77" t="s">
        <v>400</v>
      </c>
    </row>
    <row r="18" spans="1:13" ht="15.5" x14ac:dyDescent="0.3">
      <c r="A18" s="49" t="s">
        <v>235</v>
      </c>
      <c r="B18" t="s">
        <v>386</v>
      </c>
      <c r="C18" t="s">
        <v>324</v>
      </c>
      <c r="D18" s="42" t="s">
        <v>350</v>
      </c>
      <c r="E18" s="37" t="s">
        <v>252</v>
      </c>
      <c r="F18">
        <v>81.209999999999994</v>
      </c>
      <c r="G18" t="s">
        <v>284</v>
      </c>
      <c r="H18" t="s">
        <v>285</v>
      </c>
      <c r="I18">
        <v>99.22</v>
      </c>
      <c r="J18">
        <v>99.42</v>
      </c>
      <c r="K18">
        <v>0</v>
      </c>
      <c r="L18" t="s">
        <v>341</v>
      </c>
      <c r="M18" s="77" t="s">
        <v>401</v>
      </c>
    </row>
    <row r="19" spans="1:13" ht="15.5" x14ac:dyDescent="0.3">
      <c r="A19" s="49" t="s">
        <v>235</v>
      </c>
      <c r="B19" t="s">
        <v>364</v>
      </c>
      <c r="C19" t="s">
        <v>324</v>
      </c>
      <c r="D19" s="42" t="s">
        <v>350</v>
      </c>
      <c r="E19" s="37" t="s">
        <v>253</v>
      </c>
      <c r="F19">
        <v>81.150000000000006</v>
      </c>
      <c r="G19" t="s">
        <v>286</v>
      </c>
      <c r="H19" t="s">
        <v>287</v>
      </c>
      <c r="I19">
        <v>94.76</v>
      </c>
      <c r="J19">
        <v>96.63</v>
      </c>
      <c r="K19">
        <v>0</v>
      </c>
      <c r="L19" t="s">
        <v>343</v>
      </c>
      <c r="M19" s="77" t="s">
        <v>401</v>
      </c>
    </row>
    <row r="20" spans="1:13" ht="15.5" x14ac:dyDescent="0.3">
      <c r="A20" s="49" t="s">
        <v>239</v>
      </c>
      <c r="B20" t="s">
        <v>382</v>
      </c>
      <c r="C20" t="s">
        <v>325</v>
      </c>
      <c r="D20" s="42" t="s">
        <v>350</v>
      </c>
      <c r="E20" s="37" t="s">
        <v>294</v>
      </c>
      <c r="F20">
        <v>54.32</v>
      </c>
      <c r="G20" t="s">
        <v>295</v>
      </c>
      <c r="H20" t="s">
        <v>296</v>
      </c>
      <c r="I20">
        <v>98.13</v>
      </c>
      <c r="J20">
        <v>97.49</v>
      </c>
      <c r="K20">
        <v>0</v>
      </c>
      <c r="L20" t="s">
        <v>341</v>
      </c>
      <c r="M20" s="77" t="s">
        <v>402</v>
      </c>
    </row>
    <row r="21" spans="1:13" ht="15.5" x14ac:dyDescent="0.3">
      <c r="A21" s="49" t="s">
        <v>239</v>
      </c>
      <c r="B21" t="s">
        <v>383</v>
      </c>
      <c r="C21" t="s">
        <v>325</v>
      </c>
      <c r="D21" s="42" t="s">
        <v>350</v>
      </c>
      <c r="E21" s="37" t="s">
        <v>288</v>
      </c>
      <c r="F21">
        <v>53.94</v>
      </c>
      <c r="G21" t="s">
        <v>289</v>
      </c>
      <c r="H21" t="s">
        <v>290</v>
      </c>
      <c r="I21">
        <v>99.38</v>
      </c>
      <c r="J21">
        <v>98.34</v>
      </c>
      <c r="K21">
        <v>0</v>
      </c>
      <c r="L21" t="s">
        <v>341</v>
      </c>
      <c r="M21" s="77" t="s">
        <v>402</v>
      </c>
    </row>
    <row r="22" spans="1:13" ht="15.5" x14ac:dyDescent="0.3">
      <c r="A22" s="49" t="s">
        <v>239</v>
      </c>
      <c r="B22" t="s">
        <v>365</v>
      </c>
      <c r="C22" t="s">
        <v>325</v>
      </c>
      <c r="D22" s="42" t="s">
        <v>350</v>
      </c>
      <c r="E22" s="37" t="s">
        <v>291</v>
      </c>
      <c r="F22">
        <v>55.74</v>
      </c>
      <c r="G22" t="s">
        <v>292</v>
      </c>
      <c r="H22" t="s">
        <v>293</v>
      </c>
      <c r="I22">
        <v>99.38</v>
      </c>
      <c r="J22">
        <v>98.69</v>
      </c>
      <c r="K22">
        <v>0</v>
      </c>
      <c r="L22" t="s">
        <v>344</v>
      </c>
      <c r="M22" s="77" t="s">
        <v>398</v>
      </c>
    </row>
    <row r="23" spans="1:13" ht="15.5" x14ac:dyDescent="0.3">
      <c r="A23" s="49" t="s">
        <v>239</v>
      </c>
      <c r="B23" t="s">
        <v>384</v>
      </c>
      <c r="C23" t="s">
        <v>325</v>
      </c>
      <c r="D23" s="42" t="s">
        <v>350</v>
      </c>
      <c r="E23" s="37" t="s">
        <v>297</v>
      </c>
      <c r="F23">
        <v>48.75</v>
      </c>
      <c r="G23" t="s">
        <v>298</v>
      </c>
      <c r="H23" t="s">
        <v>299</v>
      </c>
      <c r="I23">
        <v>98.96</v>
      </c>
      <c r="J23">
        <v>95.12</v>
      </c>
      <c r="K23" s="36">
        <v>5.46E-172</v>
      </c>
      <c r="L23" t="s">
        <v>344</v>
      </c>
      <c r="M23" s="77" t="s">
        <v>403</v>
      </c>
    </row>
    <row r="24" spans="1:13" ht="15.5" x14ac:dyDescent="0.3">
      <c r="A24" s="49" t="s">
        <v>239</v>
      </c>
      <c r="B24" t="s">
        <v>366</v>
      </c>
      <c r="C24" t="s">
        <v>325</v>
      </c>
      <c r="D24" s="42" t="s">
        <v>350</v>
      </c>
      <c r="E24" s="37" t="s">
        <v>300</v>
      </c>
      <c r="F24">
        <v>47.87</v>
      </c>
      <c r="G24" t="s">
        <v>301</v>
      </c>
      <c r="H24" t="s">
        <v>302</v>
      </c>
      <c r="I24">
        <v>96.89</v>
      </c>
      <c r="J24">
        <v>99.57</v>
      </c>
      <c r="K24" s="36">
        <v>6.4499999999999997E-164</v>
      </c>
      <c r="L24" t="s">
        <v>343</v>
      </c>
      <c r="M24" s="77" t="s">
        <v>403</v>
      </c>
    </row>
    <row r="25" spans="1:13" ht="15.5" x14ac:dyDescent="0.3">
      <c r="A25" s="49" t="s">
        <v>239</v>
      </c>
      <c r="B25" t="s">
        <v>367</v>
      </c>
      <c r="C25" t="s">
        <v>325</v>
      </c>
      <c r="D25" s="42" t="s">
        <v>350</v>
      </c>
      <c r="E25" s="37" t="s">
        <v>377</v>
      </c>
      <c r="F25">
        <v>46.55</v>
      </c>
      <c r="G25" t="s">
        <v>303</v>
      </c>
      <c r="H25" t="s">
        <v>304</v>
      </c>
      <c r="I25">
        <v>97.72</v>
      </c>
      <c r="J25">
        <v>98.11</v>
      </c>
      <c r="K25" s="36">
        <v>3.54E-150</v>
      </c>
      <c r="L25" t="s">
        <v>343</v>
      </c>
      <c r="M25" s="77" t="s">
        <v>398</v>
      </c>
    </row>
    <row r="26" spans="1:13" ht="15.5" x14ac:dyDescent="0.3">
      <c r="A26" s="49" t="s">
        <v>236</v>
      </c>
      <c r="B26" t="s">
        <v>387</v>
      </c>
      <c r="C26" t="s">
        <v>326</v>
      </c>
      <c r="D26" s="42" t="s">
        <v>350</v>
      </c>
      <c r="E26" s="37" t="s">
        <v>340</v>
      </c>
      <c r="F26">
        <v>79.459999999999994</v>
      </c>
      <c r="G26" t="s">
        <v>305</v>
      </c>
      <c r="H26" t="s">
        <v>306</v>
      </c>
      <c r="I26">
        <v>100</v>
      </c>
      <c r="J26">
        <v>100</v>
      </c>
      <c r="K26">
        <v>0</v>
      </c>
      <c r="L26" t="s">
        <v>341</v>
      </c>
      <c r="M26" s="77" t="s">
        <v>404</v>
      </c>
    </row>
    <row r="27" spans="1:13" ht="15.5" x14ac:dyDescent="0.3">
      <c r="A27" s="49" t="s">
        <v>236</v>
      </c>
      <c r="B27" t="s">
        <v>368</v>
      </c>
      <c r="C27" t="s">
        <v>326</v>
      </c>
      <c r="D27" s="42" t="s">
        <v>350</v>
      </c>
      <c r="E27" s="37" t="s">
        <v>339</v>
      </c>
      <c r="F27">
        <v>78.89</v>
      </c>
      <c r="G27" t="s">
        <v>305</v>
      </c>
      <c r="H27" t="s">
        <v>306</v>
      </c>
      <c r="I27">
        <v>100</v>
      </c>
      <c r="J27">
        <v>100</v>
      </c>
      <c r="K27">
        <v>0</v>
      </c>
      <c r="L27" t="s">
        <v>343</v>
      </c>
      <c r="M27" s="77" t="s">
        <v>404</v>
      </c>
    </row>
    <row r="28" spans="1:13" ht="15.5" x14ac:dyDescent="0.3">
      <c r="A28" s="49" t="s">
        <v>372</v>
      </c>
      <c r="B28" t="s">
        <v>369</v>
      </c>
      <c r="C28" t="s">
        <v>327</v>
      </c>
      <c r="D28" s="42" t="s">
        <v>349</v>
      </c>
      <c r="E28" s="37" t="s">
        <v>254</v>
      </c>
      <c r="F28">
        <v>59.3</v>
      </c>
      <c r="G28" t="s">
        <v>307</v>
      </c>
      <c r="H28" t="s">
        <v>308</v>
      </c>
      <c r="I28">
        <v>98.83</v>
      </c>
      <c r="J28">
        <v>100</v>
      </c>
      <c r="K28">
        <v>0</v>
      </c>
      <c r="L28" t="s">
        <v>341</v>
      </c>
      <c r="M28" s="77" t="s">
        <v>398</v>
      </c>
    </row>
    <row r="29" spans="1:13" ht="15.5" x14ac:dyDescent="0.3">
      <c r="A29" s="49" t="s">
        <v>372</v>
      </c>
      <c r="B29" t="s">
        <v>370</v>
      </c>
      <c r="C29" t="s">
        <v>327</v>
      </c>
      <c r="D29" s="42" t="s">
        <v>349</v>
      </c>
      <c r="E29" s="37" t="s">
        <v>255</v>
      </c>
      <c r="F29">
        <v>49.02</v>
      </c>
      <c r="G29" t="s">
        <v>309</v>
      </c>
      <c r="H29" t="s">
        <v>310</v>
      </c>
      <c r="I29">
        <v>98.63</v>
      </c>
      <c r="J29">
        <v>99.79</v>
      </c>
      <c r="K29" s="36">
        <v>1.9299999999999999E-175</v>
      </c>
      <c r="L29" t="s">
        <v>343</v>
      </c>
      <c r="M29" s="77" t="s">
        <v>398</v>
      </c>
    </row>
    <row r="30" spans="1:13" ht="15.5" x14ac:dyDescent="0.3">
      <c r="A30" s="49" t="s">
        <v>243</v>
      </c>
      <c r="B30" t="s">
        <v>388</v>
      </c>
      <c r="C30" t="s">
        <v>351</v>
      </c>
      <c r="D30" s="42" t="s">
        <v>352</v>
      </c>
      <c r="E30" s="37" t="s">
        <v>347</v>
      </c>
      <c r="F30">
        <v>98.65</v>
      </c>
      <c r="G30" t="s">
        <v>311</v>
      </c>
      <c r="H30" t="s">
        <v>311</v>
      </c>
      <c r="I30">
        <v>100</v>
      </c>
      <c r="J30">
        <v>100</v>
      </c>
      <c r="K30">
        <v>0</v>
      </c>
      <c r="L30" t="s">
        <v>343</v>
      </c>
      <c r="M30" s="77" t="s">
        <v>405</v>
      </c>
    </row>
    <row r="31" spans="1:13" ht="15.5" x14ac:dyDescent="0.3">
      <c r="A31" s="49" t="s">
        <v>243</v>
      </c>
      <c r="B31" t="s">
        <v>371</v>
      </c>
      <c r="C31" t="s">
        <v>330</v>
      </c>
      <c r="D31" s="42" t="s">
        <v>352</v>
      </c>
      <c r="E31" s="37" t="s">
        <v>378</v>
      </c>
      <c r="F31">
        <v>97.89</v>
      </c>
      <c r="G31" t="s">
        <v>311</v>
      </c>
      <c r="H31" t="s">
        <v>311</v>
      </c>
      <c r="I31">
        <v>100</v>
      </c>
      <c r="J31">
        <v>100</v>
      </c>
      <c r="K31">
        <v>0</v>
      </c>
      <c r="L31" t="s">
        <v>343</v>
      </c>
      <c r="M31" s="77" t="s">
        <v>405</v>
      </c>
    </row>
    <row r="32" spans="1:13" ht="15.5" x14ac:dyDescent="0.3">
      <c r="A32" s="49" t="s">
        <v>241</v>
      </c>
      <c r="B32" t="s">
        <v>390</v>
      </c>
      <c r="C32" t="s">
        <v>328</v>
      </c>
      <c r="D32" s="42" t="s">
        <v>352</v>
      </c>
      <c r="E32" t="s">
        <v>259</v>
      </c>
      <c r="F32">
        <v>97.3</v>
      </c>
      <c r="G32" t="s">
        <v>313</v>
      </c>
      <c r="H32" t="s">
        <v>313</v>
      </c>
      <c r="I32">
        <v>83.15</v>
      </c>
      <c r="J32">
        <v>95.18</v>
      </c>
      <c r="K32">
        <v>0</v>
      </c>
      <c r="L32" t="s">
        <v>342</v>
      </c>
      <c r="M32" s="77" t="s">
        <v>406</v>
      </c>
    </row>
    <row r="33" spans="1:13" ht="15.5" x14ac:dyDescent="0.3">
      <c r="A33" s="49" t="s">
        <v>241</v>
      </c>
      <c r="B33" t="s">
        <v>373</v>
      </c>
      <c r="C33" t="s">
        <v>328</v>
      </c>
      <c r="D33" s="42" t="s">
        <v>352</v>
      </c>
      <c r="E33" t="s">
        <v>256</v>
      </c>
      <c r="F33">
        <v>95.51</v>
      </c>
      <c r="G33" t="s">
        <v>312</v>
      </c>
      <c r="H33" t="s">
        <v>312</v>
      </c>
      <c r="I33">
        <v>100</v>
      </c>
      <c r="J33">
        <v>100</v>
      </c>
      <c r="K33">
        <v>0</v>
      </c>
      <c r="L33" t="s">
        <v>343</v>
      </c>
      <c r="M33" s="77" t="s">
        <v>406</v>
      </c>
    </row>
    <row r="34" spans="1:13" ht="15.5" x14ac:dyDescent="0.3">
      <c r="A34" s="49" t="s">
        <v>241</v>
      </c>
      <c r="B34" t="s">
        <v>374</v>
      </c>
      <c r="C34" t="s">
        <v>328</v>
      </c>
      <c r="D34" s="42" t="s">
        <v>352</v>
      </c>
      <c r="E34" t="s">
        <v>257</v>
      </c>
      <c r="F34">
        <v>95.22</v>
      </c>
      <c r="G34" t="s">
        <v>312</v>
      </c>
      <c r="H34" t="s">
        <v>312</v>
      </c>
      <c r="I34">
        <v>100</v>
      </c>
      <c r="J34">
        <v>100</v>
      </c>
      <c r="K34">
        <v>0</v>
      </c>
      <c r="L34" t="s">
        <v>343</v>
      </c>
      <c r="M34" s="77" t="s">
        <v>398</v>
      </c>
    </row>
    <row r="35" spans="1:13" ht="15.5" x14ac:dyDescent="0.3">
      <c r="A35" s="49" t="s">
        <v>241</v>
      </c>
      <c r="B35" t="s">
        <v>381</v>
      </c>
      <c r="C35" t="s">
        <v>328</v>
      </c>
      <c r="D35" s="42" t="s">
        <v>352</v>
      </c>
      <c r="E35" t="s">
        <v>258</v>
      </c>
      <c r="F35">
        <v>95.51</v>
      </c>
      <c r="G35" t="s">
        <v>312</v>
      </c>
      <c r="H35" t="s">
        <v>312</v>
      </c>
      <c r="I35">
        <v>100</v>
      </c>
      <c r="J35">
        <v>100</v>
      </c>
      <c r="K35">
        <v>0</v>
      </c>
      <c r="L35" t="s">
        <v>342</v>
      </c>
      <c r="M35" s="77" t="s">
        <v>398</v>
      </c>
    </row>
    <row r="36" spans="1:13" ht="15.5" x14ac:dyDescent="0.3">
      <c r="A36" s="49" t="s">
        <v>242</v>
      </c>
      <c r="B36" t="s">
        <v>375</v>
      </c>
      <c r="C36" t="s">
        <v>329</v>
      </c>
      <c r="D36" s="42" t="s">
        <v>352</v>
      </c>
      <c r="E36" t="s">
        <v>379</v>
      </c>
      <c r="F36">
        <v>98.62</v>
      </c>
      <c r="G36" t="s">
        <v>314</v>
      </c>
      <c r="H36" t="s">
        <v>314</v>
      </c>
      <c r="I36">
        <v>100</v>
      </c>
      <c r="J36">
        <v>100</v>
      </c>
      <c r="K36">
        <v>0</v>
      </c>
      <c r="L36" t="s">
        <v>341</v>
      </c>
      <c r="M36" s="77" t="s">
        <v>407</v>
      </c>
    </row>
    <row r="37" spans="1:13" ht="16" thickBot="1" x14ac:dyDescent="0.35">
      <c r="A37" s="81" t="s">
        <v>242</v>
      </c>
      <c r="B37" s="65" t="s">
        <v>376</v>
      </c>
      <c r="C37" s="65" t="s">
        <v>329</v>
      </c>
      <c r="D37" s="79" t="s">
        <v>352</v>
      </c>
      <c r="E37" s="65" t="s">
        <v>380</v>
      </c>
      <c r="F37" s="65">
        <v>93.17</v>
      </c>
      <c r="G37" s="65" t="s">
        <v>315</v>
      </c>
      <c r="H37" s="65" t="s">
        <v>316</v>
      </c>
      <c r="I37" s="65">
        <v>98.62</v>
      </c>
      <c r="J37" s="65">
        <v>100</v>
      </c>
      <c r="K37" s="65">
        <v>0</v>
      </c>
      <c r="L37" s="65" t="s">
        <v>342</v>
      </c>
      <c r="M37" s="80" t="s">
        <v>407</v>
      </c>
    </row>
  </sheetData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17AF9-7BB4-43D5-B5BD-2C906F5A3C74}">
  <dimension ref="A1:J11"/>
  <sheetViews>
    <sheetView workbookViewId="0">
      <selection activeCell="A24" sqref="A24"/>
    </sheetView>
  </sheetViews>
  <sheetFormatPr defaultRowHeight="14" x14ac:dyDescent="0.3"/>
  <cols>
    <col min="1" max="1" width="51" customWidth="1"/>
    <col min="4" max="4" width="14" customWidth="1"/>
  </cols>
  <sheetData>
    <row r="1" spans="1:10" ht="14.5" thickBot="1" x14ac:dyDescent="0.35">
      <c r="A1" s="68" t="s">
        <v>843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ht="14.5" thickBot="1" x14ac:dyDescent="0.35">
      <c r="A2" s="82"/>
      <c r="B2" s="82" t="s">
        <v>745</v>
      </c>
      <c r="C2" s="82" t="s">
        <v>746</v>
      </c>
      <c r="D2" s="82" t="s">
        <v>747</v>
      </c>
      <c r="E2" s="82" t="s">
        <v>748</v>
      </c>
      <c r="F2" s="82" t="s">
        <v>749</v>
      </c>
      <c r="G2" s="82" t="s">
        <v>750</v>
      </c>
      <c r="H2" s="82" t="s">
        <v>751</v>
      </c>
      <c r="I2" s="82" t="s">
        <v>752</v>
      </c>
      <c r="J2" s="82" t="s">
        <v>753</v>
      </c>
    </row>
    <row r="3" spans="1:10" x14ac:dyDescent="0.3">
      <c r="A3" t="s">
        <v>745</v>
      </c>
      <c r="C3">
        <v>38.570999999999998</v>
      </c>
      <c r="D3">
        <v>33.718000000000004</v>
      </c>
      <c r="E3">
        <v>53.56</v>
      </c>
      <c r="F3">
        <v>53.87</v>
      </c>
      <c r="G3">
        <v>44.923000000000002</v>
      </c>
      <c r="H3">
        <v>37.176000000000002</v>
      </c>
      <c r="I3">
        <v>35.905000000000001</v>
      </c>
      <c r="J3">
        <v>40.418999999999997</v>
      </c>
    </row>
    <row r="4" spans="1:10" x14ac:dyDescent="0.3">
      <c r="A4" t="s">
        <v>746</v>
      </c>
      <c r="B4">
        <v>38.570999999999998</v>
      </c>
      <c r="D4">
        <v>33.244999999999997</v>
      </c>
      <c r="E4">
        <v>41.917999999999999</v>
      </c>
      <c r="F4">
        <v>41.643999999999998</v>
      </c>
      <c r="G4">
        <v>40.054000000000002</v>
      </c>
      <c r="H4">
        <v>37.466999999999999</v>
      </c>
      <c r="I4">
        <v>35.561</v>
      </c>
      <c r="J4">
        <v>38.107999999999997</v>
      </c>
    </row>
    <row r="5" spans="1:10" x14ac:dyDescent="0.3">
      <c r="A5" t="s">
        <v>754</v>
      </c>
      <c r="B5">
        <v>33.718000000000004</v>
      </c>
      <c r="C5">
        <v>33.244999999999997</v>
      </c>
      <c r="E5">
        <v>34.734000000000002</v>
      </c>
      <c r="F5">
        <v>33.893999999999998</v>
      </c>
      <c r="G5">
        <v>34.078000000000003</v>
      </c>
      <c r="H5">
        <v>50</v>
      </c>
      <c r="I5">
        <v>76.62</v>
      </c>
      <c r="J5">
        <v>52.957999999999998</v>
      </c>
    </row>
    <row r="6" spans="1:10" x14ac:dyDescent="0.3">
      <c r="A6" t="s">
        <v>748</v>
      </c>
      <c r="B6">
        <v>53.56</v>
      </c>
      <c r="C6">
        <v>41.917999999999999</v>
      </c>
      <c r="D6">
        <v>34.734000000000002</v>
      </c>
      <c r="F6">
        <v>96.061000000000007</v>
      </c>
      <c r="G6">
        <v>65.06</v>
      </c>
      <c r="H6">
        <v>37.814999999999998</v>
      </c>
      <c r="I6">
        <v>39.768999999999998</v>
      </c>
      <c r="J6">
        <v>41.86</v>
      </c>
    </row>
    <row r="7" spans="1:10" x14ac:dyDescent="0.3">
      <c r="A7" t="s">
        <v>749</v>
      </c>
      <c r="B7">
        <v>53.87</v>
      </c>
      <c r="C7">
        <v>41.643999999999998</v>
      </c>
      <c r="D7">
        <v>33.893999999999998</v>
      </c>
      <c r="E7">
        <v>96.061000000000007</v>
      </c>
      <c r="G7">
        <v>65.861000000000004</v>
      </c>
      <c r="H7">
        <v>37.255000000000003</v>
      </c>
      <c r="I7">
        <v>38.04</v>
      </c>
      <c r="J7">
        <v>40.406999999999996</v>
      </c>
    </row>
    <row r="8" spans="1:10" x14ac:dyDescent="0.3">
      <c r="A8" t="s">
        <v>750</v>
      </c>
      <c r="B8">
        <v>44.923000000000002</v>
      </c>
      <c r="C8">
        <v>40.054000000000002</v>
      </c>
      <c r="D8">
        <v>34.078000000000003</v>
      </c>
      <c r="E8">
        <v>65.06</v>
      </c>
      <c r="F8">
        <v>65.861000000000004</v>
      </c>
      <c r="H8">
        <v>37.709000000000003</v>
      </c>
      <c r="I8">
        <v>35.92</v>
      </c>
      <c r="J8">
        <v>38.551000000000002</v>
      </c>
    </row>
    <row r="9" spans="1:10" x14ac:dyDescent="0.3">
      <c r="A9" t="s">
        <v>751</v>
      </c>
      <c r="B9">
        <v>37.176000000000002</v>
      </c>
      <c r="C9">
        <v>37.466999999999999</v>
      </c>
      <c r="D9">
        <v>50</v>
      </c>
      <c r="E9">
        <v>37.814999999999998</v>
      </c>
      <c r="F9">
        <v>37.255000000000003</v>
      </c>
      <c r="G9">
        <v>37.709000000000003</v>
      </c>
      <c r="I9">
        <v>54.017000000000003</v>
      </c>
      <c r="J9">
        <v>61.69</v>
      </c>
    </row>
    <row r="10" spans="1:10" x14ac:dyDescent="0.3">
      <c r="A10" t="s">
        <v>752</v>
      </c>
      <c r="B10">
        <v>35.905000000000001</v>
      </c>
      <c r="C10">
        <v>35.561</v>
      </c>
      <c r="D10">
        <v>76.62</v>
      </c>
      <c r="E10">
        <v>39.768999999999998</v>
      </c>
      <c r="F10">
        <v>38.04</v>
      </c>
      <c r="G10">
        <v>35.92</v>
      </c>
      <c r="H10">
        <v>54.017000000000003</v>
      </c>
      <c r="J10">
        <v>57.88</v>
      </c>
    </row>
    <row r="11" spans="1:10" ht="14.5" thickBot="1" x14ac:dyDescent="0.35">
      <c r="A11" s="65" t="s">
        <v>753</v>
      </c>
      <c r="B11" s="65">
        <v>40.418999999999997</v>
      </c>
      <c r="C11" s="65">
        <v>38.107999999999997</v>
      </c>
      <c r="D11" s="65">
        <v>52.957999999999998</v>
      </c>
      <c r="E11" s="65">
        <v>41.86</v>
      </c>
      <c r="F11" s="65">
        <v>40.406999999999996</v>
      </c>
      <c r="G11" s="65">
        <v>38.551000000000002</v>
      </c>
      <c r="H11" s="65">
        <v>61.69</v>
      </c>
      <c r="I11" s="65">
        <v>57.88</v>
      </c>
      <c r="J11" s="65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01C81-0F51-46BF-BCD3-3EBBC5B531BF}">
  <dimension ref="A1:F68"/>
  <sheetViews>
    <sheetView workbookViewId="0">
      <selection activeCell="K18" sqref="K18"/>
    </sheetView>
  </sheetViews>
  <sheetFormatPr defaultRowHeight="14" x14ac:dyDescent="0.3"/>
  <cols>
    <col min="1" max="1" width="24.25" customWidth="1"/>
    <col min="2" max="2" width="28.83203125" customWidth="1"/>
    <col min="3" max="3" width="18" customWidth="1"/>
    <col min="4" max="4" width="15" customWidth="1"/>
    <col min="5" max="5" width="16" customWidth="1"/>
    <col min="6" max="6" width="13.58203125" customWidth="1"/>
  </cols>
  <sheetData>
    <row r="1" spans="1:6" ht="14.5" thickBot="1" x14ac:dyDescent="0.35">
      <c r="A1" s="68" t="s">
        <v>842</v>
      </c>
      <c r="B1" s="21"/>
      <c r="C1" s="21"/>
      <c r="D1" s="21"/>
      <c r="E1" s="21"/>
      <c r="F1" s="21"/>
    </row>
    <row r="2" spans="1:6" ht="14.5" thickBot="1" x14ac:dyDescent="0.35">
      <c r="A2" s="60" t="s">
        <v>810</v>
      </c>
      <c r="B2" s="60" t="s">
        <v>409</v>
      </c>
      <c r="C2" s="60" t="s">
        <v>410</v>
      </c>
      <c r="D2" s="60" t="s">
        <v>411</v>
      </c>
      <c r="E2" s="60" t="s">
        <v>412</v>
      </c>
      <c r="F2" s="60" t="s">
        <v>413</v>
      </c>
    </row>
    <row r="3" spans="1:6" x14ac:dyDescent="0.3">
      <c r="A3" s="1" t="s">
        <v>414</v>
      </c>
      <c r="B3" s="1" t="s">
        <v>415</v>
      </c>
      <c r="C3" s="1" t="s">
        <v>416</v>
      </c>
      <c r="D3" s="1" t="s">
        <v>417</v>
      </c>
      <c r="E3" s="1" t="s">
        <v>418</v>
      </c>
      <c r="F3" s="1" t="s">
        <v>419</v>
      </c>
    </row>
    <row r="4" spans="1:6" x14ac:dyDescent="0.3">
      <c r="A4" s="1" t="s">
        <v>420</v>
      </c>
      <c r="B4" s="1" t="s">
        <v>421</v>
      </c>
      <c r="C4" s="1" t="s">
        <v>422</v>
      </c>
      <c r="D4" s="1" t="s">
        <v>423</v>
      </c>
      <c r="E4" s="1" t="s">
        <v>424</v>
      </c>
      <c r="F4" s="1" t="s">
        <v>425</v>
      </c>
    </row>
    <row r="5" spans="1:6" x14ac:dyDescent="0.3">
      <c r="A5" s="1" t="s">
        <v>426</v>
      </c>
      <c r="B5" s="1" t="s">
        <v>427</v>
      </c>
      <c r="C5" s="1" t="s">
        <v>428</v>
      </c>
      <c r="D5" s="1" t="s">
        <v>429</v>
      </c>
      <c r="E5" s="1" t="s">
        <v>430</v>
      </c>
      <c r="F5" s="1" t="s">
        <v>431</v>
      </c>
    </row>
    <row r="6" spans="1:6" x14ac:dyDescent="0.3">
      <c r="A6" s="1" t="s">
        <v>432</v>
      </c>
      <c r="B6" s="1" t="s">
        <v>433</v>
      </c>
      <c r="C6" s="1" t="s">
        <v>434</v>
      </c>
      <c r="D6" s="1" t="s">
        <v>435</v>
      </c>
      <c r="E6" s="1" t="s">
        <v>436</v>
      </c>
      <c r="F6" s="1" t="s">
        <v>437</v>
      </c>
    </row>
    <row r="7" spans="1:6" x14ac:dyDescent="0.3">
      <c r="A7" s="1" t="s">
        <v>438</v>
      </c>
      <c r="B7" s="1" t="s">
        <v>439</v>
      </c>
      <c r="C7" s="1" t="s">
        <v>440</v>
      </c>
      <c r="D7" s="1" t="s">
        <v>441</v>
      </c>
      <c r="E7" s="1" t="s">
        <v>442</v>
      </c>
      <c r="F7" s="1" t="s">
        <v>443</v>
      </c>
    </row>
    <row r="8" spans="1:6" x14ac:dyDescent="0.3">
      <c r="A8" s="1" t="s">
        <v>444</v>
      </c>
      <c r="B8" s="1" t="s">
        <v>445</v>
      </c>
      <c r="C8" s="1" t="s">
        <v>446</v>
      </c>
      <c r="D8" s="1" t="s">
        <v>447</v>
      </c>
      <c r="E8" s="1" t="s">
        <v>448</v>
      </c>
      <c r="F8" s="1" t="s">
        <v>449</v>
      </c>
    </row>
    <row r="9" spans="1:6" x14ac:dyDescent="0.3">
      <c r="A9" s="1" t="s">
        <v>450</v>
      </c>
      <c r="B9" s="1" t="s">
        <v>451</v>
      </c>
      <c r="C9" s="1" t="s">
        <v>452</v>
      </c>
      <c r="D9" s="1" t="s">
        <v>453</v>
      </c>
      <c r="E9" s="1" t="s">
        <v>454</v>
      </c>
      <c r="F9" s="1" t="s">
        <v>455</v>
      </c>
    </row>
    <row r="10" spans="1:6" x14ac:dyDescent="0.3">
      <c r="A10" s="1" t="s">
        <v>456</v>
      </c>
      <c r="B10" s="1" t="s">
        <v>812</v>
      </c>
      <c r="C10" s="1" t="s">
        <v>422</v>
      </c>
      <c r="D10" s="1" t="s">
        <v>457</v>
      </c>
      <c r="E10" s="1" t="s">
        <v>458</v>
      </c>
      <c r="F10" s="1" t="s">
        <v>459</v>
      </c>
    </row>
    <row r="11" spans="1:6" x14ac:dyDescent="0.3">
      <c r="A11" s="1" t="s">
        <v>460</v>
      </c>
      <c r="B11" s="1" t="s">
        <v>812</v>
      </c>
      <c r="C11" s="1" t="s">
        <v>422</v>
      </c>
      <c r="D11" s="1" t="s">
        <v>461</v>
      </c>
      <c r="E11" s="1" t="s">
        <v>462</v>
      </c>
      <c r="F11" s="1" t="s">
        <v>463</v>
      </c>
    </row>
    <row r="12" spans="1:6" x14ac:dyDescent="0.3">
      <c r="A12" s="1" t="s">
        <v>464</v>
      </c>
      <c r="B12" s="1" t="s">
        <v>814</v>
      </c>
      <c r="C12" s="1" t="s">
        <v>465</v>
      </c>
      <c r="D12" s="1" t="s">
        <v>466</v>
      </c>
      <c r="E12" s="1" t="s">
        <v>467</v>
      </c>
      <c r="F12" s="1" t="s">
        <v>468</v>
      </c>
    </row>
    <row r="13" spans="1:6" x14ac:dyDescent="0.3">
      <c r="A13" s="16" t="s">
        <v>469</v>
      </c>
      <c r="B13" s="1" t="s">
        <v>470</v>
      </c>
      <c r="C13" s="1" t="s">
        <v>471</v>
      </c>
      <c r="D13" s="1" t="s">
        <v>472</v>
      </c>
      <c r="E13" s="1" t="s">
        <v>473</v>
      </c>
      <c r="F13" s="1" t="s">
        <v>474</v>
      </c>
    </row>
    <row r="14" spans="1:6" x14ac:dyDescent="0.3">
      <c r="A14" s="1" t="s">
        <v>475</v>
      </c>
      <c r="B14" s="1" t="s">
        <v>815</v>
      </c>
      <c r="C14" s="1" t="s">
        <v>476</v>
      </c>
      <c r="D14" s="1" t="s">
        <v>477</v>
      </c>
      <c r="E14" s="1" t="s">
        <v>478</v>
      </c>
      <c r="F14" s="1" t="s">
        <v>479</v>
      </c>
    </row>
    <row r="15" spans="1:6" x14ac:dyDescent="0.3">
      <c r="A15" s="1" t="s">
        <v>480</v>
      </c>
      <c r="B15" s="1" t="s">
        <v>481</v>
      </c>
      <c r="C15" s="1" t="s">
        <v>482</v>
      </c>
      <c r="D15" s="1" t="s">
        <v>483</v>
      </c>
      <c r="E15" s="1" t="s">
        <v>484</v>
      </c>
      <c r="F15" s="1" t="s">
        <v>485</v>
      </c>
    </row>
    <row r="16" spans="1:6" x14ac:dyDescent="0.3">
      <c r="A16" s="1" t="s">
        <v>486</v>
      </c>
      <c r="B16" s="1" t="s">
        <v>813</v>
      </c>
      <c r="C16" s="1" t="s">
        <v>482</v>
      </c>
      <c r="D16" s="1" t="s">
        <v>487</v>
      </c>
      <c r="E16" s="1" t="s">
        <v>488</v>
      </c>
      <c r="F16" s="1" t="s">
        <v>326</v>
      </c>
    </row>
    <row r="17" spans="1:6" x14ac:dyDescent="0.3">
      <c r="A17" s="1" t="s">
        <v>489</v>
      </c>
      <c r="B17" s="1" t="s">
        <v>490</v>
      </c>
      <c r="C17" s="1" t="s">
        <v>491</v>
      </c>
      <c r="D17" s="1" t="s">
        <v>492</v>
      </c>
      <c r="E17" s="1" t="s">
        <v>493</v>
      </c>
      <c r="F17" s="1" t="s">
        <v>494</v>
      </c>
    </row>
    <row r="18" spans="1:6" x14ac:dyDescent="0.3">
      <c r="A18" s="1" t="s">
        <v>495</v>
      </c>
      <c r="B18" s="1" t="s">
        <v>496</v>
      </c>
      <c r="C18" s="1" t="s">
        <v>497</v>
      </c>
      <c r="D18" s="1" t="s">
        <v>498</v>
      </c>
      <c r="E18" s="1" t="s">
        <v>499</v>
      </c>
      <c r="F18" s="1" t="s">
        <v>500</v>
      </c>
    </row>
    <row r="19" spans="1:6" x14ac:dyDescent="0.3">
      <c r="A19" s="1" t="s">
        <v>501</v>
      </c>
      <c r="B19" s="1" t="s">
        <v>502</v>
      </c>
      <c r="C19" s="1" t="s">
        <v>482</v>
      </c>
      <c r="D19" s="1" t="s">
        <v>503</v>
      </c>
      <c r="E19" s="1" t="s">
        <v>504</v>
      </c>
      <c r="F19" s="1" t="s">
        <v>505</v>
      </c>
    </row>
    <row r="20" spans="1:6" x14ac:dyDescent="0.3">
      <c r="A20" s="1" t="s">
        <v>506</v>
      </c>
      <c r="B20" s="1" t="s">
        <v>507</v>
      </c>
      <c r="C20" s="1" t="s">
        <v>497</v>
      </c>
      <c r="D20" s="1" t="s">
        <v>508</v>
      </c>
      <c r="E20" s="1" t="s">
        <v>509</v>
      </c>
      <c r="F20" s="1" t="s">
        <v>510</v>
      </c>
    </row>
    <row r="21" spans="1:6" x14ac:dyDescent="0.3">
      <c r="A21" s="1" t="s">
        <v>511</v>
      </c>
      <c r="B21" s="1" t="s">
        <v>512</v>
      </c>
      <c r="C21" s="1" t="s">
        <v>497</v>
      </c>
      <c r="D21" s="1" t="s">
        <v>513</v>
      </c>
      <c r="E21" s="1" t="s">
        <v>514</v>
      </c>
      <c r="F21" s="1" t="s">
        <v>515</v>
      </c>
    </row>
    <row r="22" spans="1:6" x14ac:dyDescent="0.3">
      <c r="A22" s="1" t="s">
        <v>516</v>
      </c>
      <c r="B22" s="1" t="s">
        <v>517</v>
      </c>
      <c r="C22" s="1" t="s">
        <v>518</v>
      </c>
      <c r="D22" s="1" t="s">
        <v>519</v>
      </c>
      <c r="E22" s="1" t="s">
        <v>520</v>
      </c>
      <c r="F22" s="1" t="s">
        <v>521</v>
      </c>
    </row>
    <row r="23" spans="1:6" x14ac:dyDescent="0.3">
      <c r="A23" s="1" t="s">
        <v>522</v>
      </c>
      <c r="B23" s="1" t="s">
        <v>523</v>
      </c>
      <c r="C23" s="1" t="s">
        <v>518</v>
      </c>
      <c r="D23" s="1" t="s">
        <v>524</v>
      </c>
      <c r="E23" s="1" t="s">
        <v>525</v>
      </c>
      <c r="F23" s="1" t="s">
        <v>526</v>
      </c>
    </row>
    <row r="24" spans="1:6" x14ac:dyDescent="0.3">
      <c r="A24" s="1" t="s">
        <v>527</v>
      </c>
      <c r="B24" s="1" t="s">
        <v>528</v>
      </c>
      <c r="C24" s="1" t="s">
        <v>518</v>
      </c>
      <c r="D24" s="1" t="s">
        <v>529</v>
      </c>
      <c r="E24" s="1" t="s">
        <v>530</v>
      </c>
      <c r="F24" s="1" t="s">
        <v>531</v>
      </c>
    </row>
    <row r="25" spans="1:6" x14ac:dyDescent="0.3">
      <c r="A25" s="1" t="s">
        <v>532</v>
      </c>
      <c r="B25" s="1" t="s">
        <v>533</v>
      </c>
      <c r="C25" s="1" t="s">
        <v>518</v>
      </c>
      <c r="D25" s="1" t="s">
        <v>534</v>
      </c>
      <c r="E25" s="1" t="s">
        <v>535</v>
      </c>
      <c r="F25" s="1" t="s">
        <v>536</v>
      </c>
    </row>
    <row r="26" spans="1:6" x14ac:dyDescent="0.3">
      <c r="A26" s="1" t="s">
        <v>537</v>
      </c>
      <c r="B26" s="1" t="s">
        <v>538</v>
      </c>
      <c r="C26" s="1" t="s">
        <v>518</v>
      </c>
      <c r="D26" s="1" t="s">
        <v>539</v>
      </c>
      <c r="E26" s="1" t="s">
        <v>540</v>
      </c>
      <c r="F26" s="1" t="s">
        <v>541</v>
      </c>
    </row>
    <row r="27" spans="1:6" ht="15.5" x14ac:dyDescent="0.3">
      <c r="A27" s="1" t="s">
        <v>542</v>
      </c>
      <c r="B27" s="18" t="s">
        <v>543</v>
      </c>
      <c r="C27" s="1" t="s">
        <v>544</v>
      </c>
      <c r="D27" s="1" t="s">
        <v>545</v>
      </c>
      <c r="E27" s="1" t="s">
        <v>546</v>
      </c>
      <c r="F27" s="1" t="s">
        <v>547</v>
      </c>
    </row>
    <row r="28" spans="1:6" ht="15.5" x14ac:dyDescent="0.3">
      <c r="A28" s="1" t="s">
        <v>548</v>
      </c>
      <c r="B28" s="18" t="s">
        <v>549</v>
      </c>
      <c r="C28" s="1" t="s">
        <v>550</v>
      </c>
      <c r="D28" s="1" t="s">
        <v>551</v>
      </c>
      <c r="E28" s="1" t="s">
        <v>552</v>
      </c>
      <c r="F28" s="1" t="s">
        <v>553</v>
      </c>
    </row>
    <row r="29" spans="1:6" x14ac:dyDescent="0.3">
      <c r="A29" s="1" t="s">
        <v>554</v>
      </c>
      <c r="B29" s="1" t="s">
        <v>555</v>
      </c>
      <c r="C29" s="1" t="s">
        <v>471</v>
      </c>
      <c r="D29" s="1" t="s">
        <v>472</v>
      </c>
      <c r="E29" s="1" t="s">
        <v>556</v>
      </c>
      <c r="F29" s="1" t="s">
        <v>557</v>
      </c>
    </row>
    <row r="30" spans="1:6" x14ac:dyDescent="0.3">
      <c r="A30" s="1" t="s">
        <v>558</v>
      </c>
      <c r="B30" s="1" t="s">
        <v>559</v>
      </c>
      <c r="C30" s="1" t="s">
        <v>422</v>
      </c>
      <c r="D30" s="1" t="s">
        <v>560</v>
      </c>
      <c r="E30" s="1" t="s">
        <v>561</v>
      </c>
      <c r="F30" s="1" t="s">
        <v>562</v>
      </c>
    </row>
    <row r="31" spans="1:6" x14ac:dyDescent="0.3">
      <c r="A31" s="1" t="s">
        <v>563</v>
      </c>
      <c r="B31" s="1" t="s">
        <v>564</v>
      </c>
      <c r="C31" s="1" t="s">
        <v>497</v>
      </c>
      <c r="D31" s="1" t="s">
        <v>565</v>
      </c>
      <c r="E31" s="1" t="s">
        <v>566</v>
      </c>
      <c r="F31" s="1" t="s">
        <v>567</v>
      </c>
    </row>
    <row r="32" spans="1:6" ht="15.5" x14ac:dyDescent="0.3">
      <c r="A32" s="1" t="s">
        <v>568</v>
      </c>
      <c r="B32" s="18" t="s">
        <v>816</v>
      </c>
      <c r="C32" s="1" t="s">
        <v>569</v>
      </c>
      <c r="D32" s="1" t="s">
        <v>570</v>
      </c>
      <c r="E32" s="1" t="s">
        <v>571</v>
      </c>
      <c r="F32" s="1" t="s">
        <v>572</v>
      </c>
    </row>
    <row r="33" spans="1:6" x14ac:dyDescent="0.3">
      <c r="A33" s="1" t="s">
        <v>573</v>
      </c>
      <c r="B33" s="1" t="s">
        <v>574</v>
      </c>
      <c r="C33" s="1" t="s">
        <v>482</v>
      </c>
      <c r="D33" s="1" t="s">
        <v>575</v>
      </c>
      <c r="E33" s="1" t="s">
        <v>576</v>
      </c>
      <c r="F33" s="1" t="s">
        <v>577</v>
      </c>
    </row>
    <row r="34" spans="1:6" x14ac:dyDescent="0.3">
      <c r="A34" s="1" t="s">
        <v>578</v>
      </c>
      <c r="B34" s="1" t="s">
        <v>579</v>
      </c>
      <c r="C34" s="1" t="s">
        <v>482</v>
      </c>
      <c r="D34" s="1" t="s">
        <v>580</v>
      </c>
      <c r="E34" s="1" t="s">
        <v>581</v>
      </c>
      <c r="F34" s="1" t="s">
        <v>582</v>
      </c>
    </row>
    <row r="35" spans="1:6" x14ac:dyDescent="0.3">
      <c r="A35" s="1" t="s">
        <v>583</v>
      </c>
      <c r="B35" s="1" t="s">
        <v>584</v>
      </c>
      <c r="C35" s="1" t="s">
        <v>482</v>
      </c>
      <c r="D35" s="1" t="s">
        <v>585</v>
      </c>
      <c r="E35" s="1" t="s">
        <v>586</v>
      </c>
      <c r="F35" s="1" t="s">
        <v>587</v>
      </c>
    </row>
    <row r="36" spans="1:6" x14ac:dyDescent="0.3">
      <c r="A36" s="1" t="s">
        <v>588</v>
      </c>
      <c r="B36" s="1" t="s">
        <v>589</v>
      </c>
      <c r="C36" s="1" t="s">
        <v>482</v>
      </c>
      <c r="D36" s="1" t="s">
        <v>590</v>
      </c>
      <c r="E36" s="1" t="s">
        <v>591</v>
      </c>
      <c r="F36" s="1" t="s">
        <v>592</v>
      </c>
    </row>
    <row r="37" spans="1:6" x14ac:dyDescent="0.3">
      <c r="A37" s="1" t="s">
        <v>593</v>
      </c>
      <c r="B37" s="1" t="s">
        <v>811</v>
      </c>
      <c r="C37" s="1" t="s">
        <v>594</v>
      </c>
      <c r="D37" s="1" t="s">
        <v>595</v>
      </c>
      <c r="E37" s="1" t="s">
        <v>596</v>
      </c>
      <c r="F37" s="1" t="s">
        <v>809</v>
      </c>
    </row>
    <row r="38" spans="1:6" ht="15.5" x14ac:dyDescent="0.3">
      <c r="A38" s="1" t="s">
        <v>597</v>
      </c>
      <c r="B38" s="18" t="s">
        <v>817</v>
      </c>
      <c r="C38" s="1" t="s">
        <v>599</v>
      </c>
      <c r="D38" s="1" t="s">
        <v>598</v>
      </c>
      <c r="E38" s="1" t="s">
        <v>600</v>
      </c>
      <c r="F38" s="1" t="s">
        <v>601</v>
      </c>
    </row>
    <row r="39" spans="1:6" ht="15.5" x14ac:dyDescent="0.3">
      <c r="A39" s="1" t="s">
        <v>602</v>
      </c>
      <c r="B39" s="18" t="s">
        <v>818</v>
      </c>
      <c r="C39" s="1" t="s">
        <v>604</v>
      </c>
      <c r="D39" s="1" t="s">
        <v>603</v>
      </c>
      <c r="E39" s="1" t="s">
        <v>605</v>
      </c>
      <c r="F39" s="1" t="s">
        <v>606</v>
      </c>
    </row>
    <row r="40" spans="1:6" ht="15.5" x14ac:dyDescent="0.3">
      <c r="A40" s="1" t="s">
        <v>607</v>
      </c>
      <c r="B40" s="18" t="s">
        <v>819</v>
      </c>
      <c r="C40" s="1" t="s">
        <v>599</v>
      </c>
      <c r="D40" s="1" t="s">
        <v>603</v>
      </c>
      <c r="E40" s="1" t="s">
        <v>608</v>
      </c>
      <c r="F40" s="1" t="s">
        <v>609</v>
      </c>
    </row>
    <row r="41" spans="1:6" ht="15.5" x14ac:dyDescent="0.3">
      <c r="A41" s="1" t="s">
        <v>610</v>
      </c>
      <c r="B41" s="18" t="s">
        <v>820</v>
      </c>
      <c r="C41" s="1" t="s">
        <v>599</v>
      </c>
      <c r="D41" s="1" t="s">
        <v>611</v>
      </c>
      <c r="E41" s="1" t="s">
        <v>612</v>
      </c>
      <c r="F41" s="1" t="s">
        <v>613</v>
      </c>
    </row>
    <row r="42" spans="1:6" ht="15.5" x14ac:dyDescent="0.3">
      <c r="A42" s="1" t="s">
        <v>614</v>
      </c>
      <c r="B42" s="18" t="s">
        <v>821</v>
      </c>
      <c r="C42" s="1" t="s">
        <v>604</v>
      </c>
      <c r="D42" s="1" t="s">
        <v>611</v>
      </c>
      <c r="E42" s="1" t="s">
        <v>615</v>
      </c>
      <c r="F42" s="1" t="s">
        <v>616</v>
      </c>
    </row>
    <row r="43" spans="1:6" ht="15.5" x14ac:dyDescent="0.3">
      <c r="A43" s="1" t="s">
        <v>617</v>
      </c>
      <c r="B43" s="18" t="s">
        <v>822</v>
      </c>
      <c r="C43" s="1" t="s">
        <v>619</v>
      </c>
      <c r="D43" s="1" t="s">
        <v>618</v>
      </c>
      <c r="E43" s="1" t="s">
        <v>620</v>
      </c>
      <c r="F43" s="1" t="s">
        <v>621</v>
      </c>
    </row>
    <row r="44" spans="1:6" ht="15.5" x14ac:dyDescent="0.3">
      <c r="A44" s="1" t="s">
        <v>622</v>
      </c>
      <c r="B44" s="18" t="s">
        <v>823</v>
      </c>
      <c r="C44" s="1" t="s">
        <v>624</v>
      </c>
      <c r="D44" s="1" t="s">
        <v>623</v>
      </c>
      <c r="E44" s="1" t="s">
        <v>625</v>
      </c>
      <c r="F44" s="1" t="s">
        <v>626</v>
      </c>
    </row>
    <row r="45" spans="1:6" ht="15.5" x14ac:dyDescent="0.3">
      <c r="A45" s="1" t="s">
        <v>627</v>
      </c>
      <c r="B45" s="18" t="s">
        <v>824</v>
      </c>
      <c r="C45" s="1" t="s">
        <v>629</v>
      </c>
      <c r="D45" s="1" t="s">
        <v>628</v>
      </c>
      <c r="E45" s="1" t="s">
        <v>630</v>
      </c>
      <c r="F45" s="1" t="s">
        <v>631</v>
      </c>
    </row>
    <row r="46" spans="1:6" ht="15.5" x14ac:dyDescent="0.3">
      <c r="A46" s="1" t="s">
        <v>632</v>
      </c>
      <c r="B46" s="18" t="s">
        <v>826</v>
      </c>
      <c r="C46" s="1" t="s">
        <v>634</v>
      </c>
      <c r="D46" s="1" t="s">
        <v>633</v>
      </c>
      <c r="E46" s="1" t="s">
        <v>635</v>
      </c>
      <c r="F46" s="1" t="s">
        <v>636</v>
      </c>
    </row>
    <row r="47" spans="1:6" ht="15.5" x14ac:dyDescent="0.3">
      <c r="A47" s="1" t="s">
        <v>637</v>
      </c>
      <c r="B47" s="18" t="s">
        <v>825</v>
      </c>
      <c r="C47" s="1" t="s">
        <v>599</v>
      </c>
      <c r="D47" s="1" t="s">
        <v>638</v>
      </c>
      <c r="E47" s="1" t="s">
        <v>639</v>
      </c>
      <c r="F47" s="1" t="s">
        <v>640</v>
      </c>
    </row>
    <row r="48" spans="1:6" ht="15.5" x14ac:dyDescent="0.3">
      <c r="A48" s="1" t="s">
        <v>641</v>
      </c>
      <c r="B48" s="18" t="s">
        <v>827</v>
      </c>
      <c r="C48" s="1" t="s">
        <v>643</v>
      </c>
      <c r="D48" s="1" t="s">
        <v>642</v>
      </c>
      <c r="E48" s="1" t="s">
        <v>644</v>
      </c>
      <c r="F48" s="1" t="s">
        <v>645</v>
      </c>
    </row>
    <row r="49" spans="1:6" ht="15.5" x14ac:dyDescent="0.3">
      <c r="A49" s="1" t="s">
        <v>646</v>
      </c>
      <c r="B49" s="18" t="s">
        <v>828</v>
      </c>
      <c r="C49" s="1" t="s">
        <v>648</v>
      </c>
      <c r="D49" s="1" t="s">
        <v>647</v>
      </c>
      <c r="E49" s="1" t="s">
        <v>649</v>
      </c>
      <c r="F49" s="1" t="s">
        <v>650</v>
      </c>
    </row>
    <row r="50" spans="1:6" x14ac:dyDescent="0.3">
      <c r="A50" s="1" t="s">
        <v>651</v>
      </c>
      <c r="B50" s="1" t="s">
        <v>652</v>
      </c>
      <c r="C50" s="1" t="s">
        <v>604</v>
      </c>
      <c r="D50" s="1" t="s">
        <v>653</v>
      </c>
      <c r="E50" s="1" t="s">
        <v>654</v>
      </c>
      <c r="F50" s="1" t="s">
        <v>655</v>
      </c>
    </row>
    <row r="51" spans="1:6" x14ac:dyDescent="0.3">
      <c r="A51" s="1" t="s">
        <v>656</v>
      </c>
      <c r="B51" s="1" t="s">
        <v>657</v>
      </c>
      <c r="C51" s="1" t="s">
        <v>648</v>
      </c>
      <c r="D51" s="1" t="s">
        <v>658</v>
      </c>
      <c r="E51" s="1" t="s">
        <v>659</v>
      </c>
      <c r="F51" s="1" t="s">
        <v>660</v>
      </c>
    </row>
    <row r="52" spans="1:6" x14ac:dyDescent="0.3">
      <c r="A52" s="1" t="s">
        <v>661</v>
      </c>
      <c r="B52" s="1" t="s">
        <v>657</v>
      </c>
      <c r="C52" s="1" t="s">
        <v>662</v>
      </c>
      <c r="D52" s="1" t="s">
        <v>658</v>
      </c>
      <c r="E52" s="1" t="s">
        <v>663</v>
      </c>
      <c r="F52" s="1" t="s">
        <v>664</v>
      </c>
    </row>
    <row r="53" spans="1:6" ht="15.5" x14ac:dyDescent="0.3">
      <c r="A53" s="1" t="s">
        <v>665</v>
      </c>
      <c r="B53" s="18" t="s">
        <v>829</v>
      </c>
      <c r="C53" s="1" t="s">
        <v>662</v>
      </c>
      <c r="D53" s="1" t="s">
        <v>666</v>
      </c>
      <c r="E53" s="1" t="s">
        <v>667</v>
      </c>
      <c r="F53" s="1" t="s">
        <v>668</v>
      </c>
    </row>
    <row r="54" spans="1:6" x14ac:dyDescent="0.3">
      <c r="A54" s="1" t="s">
        <v>669</v>
      </c>
      <c r="B54" s="1" t="s">
        <v>652</v>
      </c>
      <c r="C54" s="1" t="s">
        <v>662</v>
      </c>
      <c r="D54" s="1" t="s">
        <v>647</v>
      </c>
      <c r="E54" s="1" t="s">
        <v>670</v>
      </c>
      <c r="F54" s="1" t="s">
        <v>671</v>
      </c>
    </row>
    <row r="55" spans="1:6" ht="15.5" x14ac:dyDescent="0.3">
      <c r="A55" s="1" t="s">
        <v>672</v>
      </c>
      <c r="B55" s="18" t="s">
        <v>830</v>
      </c>
      <c r="C55" s="1" t="s">
        <v>643</v>
      </c>
      <c r="D55" s="1" t="s">
        <v>673</v>
      </c>
      <c r="E55" s="1" t="s">
        <v>674</v>
      </c>
      <c r="F55" s="1" t="s">
        <v>675</v>
      </c>
    </row>
    <row r="56" spans="1:6" ht="15.5" x14ac:dyDescent="0.3">
      <c r="A56" s="1" t="s">
        <v>676</v>
      </c>
      <c r="B56" s="18" t="s">
        <v>831</v>
      </c>
      <c r="C56" s="1" t="s">
        <v>569</v>
      </c>
      <c r="D56" s="1" t="s">
        <v>677</v>
      </c>
      <c r="E56" s="1" t="s">
        <v>678</v>
      </c>
      <c r="F56" s="1" t="s">
        <v>679</v>
      </c>
    </row>
    <row r="57" spans="1:6" ht="15.5" x14ac:dyDescent="0.3">
      <c r="A57" s="1" t="s">
        <v>680</v>
      </c>
      <c r="B57" s="18" t="s">
        <v>832</v>
      </c>
      <c r="C57" s="1" t="s">
        <v>569</v>
      </c>
      <c r="D57" s="1" t="s">
        <v>681</v>
      </c>
      <c r="E57" s="1" t="s">
        <v>682</v>
      </c>
      <c r="F57" s="1" t="s">
        <v>683</v>
      </c>
    </row>
    <row r="58" spans="1:6" x14ac:dyDescent="0.3">
      <c r="A58" s="1" t="s">
        <v>684</v>
      </c>
      <c r="B58" s="1" t="s">
        <v>685</v>
      </c>
      <c r="C58" s="1" t="s">
        <v>482</v>
      </c>
      <c r="D58" s="1" t="s">
        <v>686</v>
      </c>
      <c r="E58" s="1" t="s">
        <v>687</v>
      </c>
      <c r="F58" s="1" t="s">
        <v>688</v>
      </c>
    </row>
    <row r="59" spans="1:6" x14ac:dyDescent="0.3">
      <c r="A59" s="1" t="s">
        <v>689</v>
      </c>
      <c r="B59" s="1" t="s">
        <v>743</v>
      </c>
      <c r="C59" s="1" t="s">
        <v>690</v>
      </c>
      <c r="D59" s="1" t="s">
        <v>691</v>
      </c>
      <c r="E59" s="1" t="s">
        <v>692</v>
      </c>
      <c r="F59" s="1" t="s">
        <v>693</v>
      </c>
    </row>
    <row r="60" spans="1:6" x14ac:dyDescent="0.3">
      <c r="A60" s="1" t="s">
        <v>694</v>
      </c>
      <c r="B60" s="1" t="s">
        <v>744</v>
      </c>
      <c r="C60" s="1" t="s">
        <v>690</v>
      </c>
      <c r="D60" s="1" t="s">
        <v>695</v>
      </c>
      <c r="E60" s="1" t="s">
        <v>696</v>
      </c>
      <c r="F60" s="1" t="s">
        <v>697</v>
      </c>
    </row>
    <row r="61" spans="1:6" ht="15.5" x14ac:dyDescent="0.3">
      <c r="A61" s="1" t="s">
        <v>698</v>
      </c>
      <c r="B61" s="18" t="s">
        <v>833</v>
      </c>
      <c r="C61" s="1" t="s">
        <v>699</v>
      </c>
      <c r="D61" s="1" t="s">
        <v>700</v>
      </c>
      <c r="E61" s="1" t="s">
        <v>701</v>
      </c>
      <c r="F61" s="1" t="s">
        <v>702</v>
      </c>
    </row>
    <row r="62" spans="1:6" x14ac:dyDescent="0.3">
      <c r="A62" s="1" t="s">
        <v>703</v>
      </c>
      <c r="B62" s="1" t="s">
        <v>685</v>
      </c>
      <c r="C62" s="1" t="s">
        <v>704</v>
      </c>
      <c r="D62" s="1" t="s">
        <v>705</v>
      </c>
      <c r="E62" s="1" t="s">
        <v>706</v>
      </c>
      <c r="F62" s="1" t="s">
        <v>707</v>
      </c>
    </row>
    <row r="63" spans="1:6" x14ac:dyDescent="0.3">
      <c r="A63" s="1" t="s">
        <v>708</v>
      </c>
      <c r="B63" s="1" t="s">
        <v>709</v>
      </c>
      <c r="C63" s="1" t="s">
        <v>710</v>
      </c>
      <c r="D63" s="1" t="s">
        <v>711</v>
      </c>
      <c r="E63" s="1" t="s">
        <v>712</v>
      </c>
      <c r="F63" s="1" t="s">
        <v>713</v>
      </c>
    </row>
    <row r="64" spans="1:6" x14ac:dyDescent="0.3">
      <c r="A64" s="1" t="s">
        <v>714</v>
      </c>
      <c r="B64" s="1" t="s">
        <v>715</v>
      </c>
      <c r="C64" s="1" t="s">
        <v>716</v>
      </c>
      <c r="D64" s="1" t="s">
        <v>717</v>
      </c>
      <c r="E64" s="1" t="s">
        <v>718</v>
      </c>
      <c r="F64" s="1" t="s">
        <v>719</v>
      </c>
    </row>
    <row r="65" spans="1:6" x14ac:dyDescent="0.3">
      <c r="A65" s="1" t="s">
        <v>720</v>
      </c>
      <c r="B65" s="1" t="s">
        <v>721</v>
      </c>
      <c r="C65" s="1" t="s">
        <v>518</v>
      </c>
      <c r="D65" s="1" t="s">
        <v>722</v>
      </c>
      <c r="E65" s="1" t="s">
        <v>723</v>
      </c>
      <c r="F65" s="1" t="s">
        <v>724</v>
      </c>
    </row>
    <row r="66" spans="1:6" x14ac:dyDescent="0.3">
      <c r="A66" s="1" t="s">
        <v>725</v>
      </c>
      <c r="B66" s="1" t="s">
        <v>726</v>
      </c>
      <c r="C66" s="1" t="s">
        <v>727</v>
      </c>
      <c r="D66" s="1" t="s">
        <v>728</v>
      </c>
      <c r="E66" s="1" t="s">
        <v>729</v>
      </c>
      <c r="F66" s="1" t="s">
        <v>730</v>
      </c>
    </row>
    <row r="67" spans="1:6" x14ac:dyDescent="0.3">
      <c r="A67" s="1" t="s">
        <v>731</v>
      </c>
      <c r="B67" s="1" t="s">
        <v>732</v>
      </c>
      <c r="C67" s="1" t="s">
        <v>733</v>
      </c>
      <c r="D67" s="1" t="s">
        <v>734</v>
      </c>
      <c r="E67" s="1" t="s">
        <v>735</v>
      </c>
      <c r="F67" s="1" t="s">
        <v>736</v>
      </c>
    </row>
    <row r="68" spans="1:6" ht="14.5" thickBot="1" x14ac:dyDescent="0.35">
      <c r="A68" s="21" t="s">
        <v>737</v>
      </c>
      <c r="B68" s="21" t="s">
        <v>738</v>
      </c>
      <c r="C68" s="21" t="s">
        <v>739</v>
      </c>
      <c r="D68" s="21" t="s">
        <v>740</v>
      </c>
      <c r="E68" s="21" t="s">
        <v>741</v>
      </c>
      <c r="F68" s="21" t="s">
        <v>742</v>
      </c>
    </row>
  </sheetData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4984D-B2A4-419D-9841-4B79FDEF08FE}">
  <dimension ref="A1:D26"/>
  <sheetViews>
    <sheetView workbookViewId="0">
      <selection activeCell="H17" sqref="H17"/>
    </sheetView>
  </sheetViews>
  <sheetFormatPr defaultRowHeight="14" x14ac:dyDescent="0.3"/>
  <cols>
    <col min="1" max="1" width="27.25" customWidth="1"/>
    <col min="2" max="2" width="76.58203125" customWidth="1"/>
    <col min="3" max="3" width="21" customWidth="1"/>
    <col min="8" max="8" width="21.83203125" customWidth="1"/>
  </cols>
  <sheetData>
    <row r="1" spans="1:4" ht="14.5" thickBot="1" x14ac:dyDescent="0.35">
      <c r="A1" s="68" t="s">
        <v>841</v>
      </c>
      <c r="B1" s="21"/>
      <c r="C1" s="21"/>
      <c r="D1" s="1"/>
    </row>
    <row r="2" spans="1:4" ht="16" thickBot="1" x14ac:dyDescent="0.35">
      <c r="A2" s="59" t="s">
        <v>755</v>
      </c>
      <c r="B2" s="59" t="s">
        <v>756</v>
      </c>
      <c r="C2" s="84" t="s">
        <v>757</v>
      </c>
      <c r="D2" s="1"/>
    </row>
    <row r="3" spans="1:4" ht="15.5" x14ac:dyDescent="0.3">
      <c r="A3" s="83" t="s">
        <v>795</v>
      </c>
      <c r="B3" s="1" t="s">
        <v>763</v>
      </c>
      <c r="C3" s="83" t="s">
        <v>764</v>
      </c>
      <c r="D3" s="1"/>
    </row>
    <row r="4" spans="1:4" ht="15.5" x14ac:dyDescent="0.3">
      <c r="A4" s="83" t="s">
        <v>796</v>
      </c>
      <c r="B4" s="1" t="s">
        <v>765</v>
      </c>
      <c r="C4" s="83" t="s">
        <v>764</v>
      </c>
      <c r="D4" s="1"/>
    </row>
    <row r="5" spans="1:4" ht="15.5" x14ac:dyDescent="0.3">
      <c r="A5" s="83" t="s">
        <v>797</v>
      </c>
      <c r="B5" s="1" t="s">
        <v>763</v>
      </c>
      <c r="C5" s="83" t="s">
        <v>766</v>
      </c>
      <c r="D5" s="1"/>
    </row>
    <row r="6" spans="1:4" ht="15.5" x14ac:dyDescent="0.3">
      <c r="A6" s="83" t="s">
        <v>798</v>
      </c>
      <c r="B6" s="1" t="s">
        <v>767</v>
      </c>
      <c r="C6" s="83" t="s">
        <v>766</v>
      </c>
      <c r="D6" s="1"/>
    </row>
    <row r="7" spans="1:4" ht="15.5" x14ac:dyDescent="0.3">
      <c r="A7" s="83" t="s">
        <v>758</v>
      </c>
      <c r="B7" s="1" t="s">
        <v>759</v>
      </c>
      <c r="C7" s="83" t="s">
        <v>760</v>
      </c>
      <c r="D7" s="1"/>
    </row>
    <row r="8" spans="1:4" ht="15.5" x14ac:dyDescent="0.3">
      <c r="A8" s="83" t="s">
        <v>761</v>
      </c>
      <c r="B8" s="1" t="s">
        <v>762</v>
      </c>
      <c r="C8" s="83" t="s">
        <v>760</v>
      </c>
      <c r="D8" s="1"/>
    </row>
    <row r="9" spans="1:4" ht="15.5" x14ac:dyDescent="0.3">
      <c r="A9" s="83" t="s">
        <v>836</v>
      </c>
      <c r="B9" s="1" t="s">
        <v>839</v>
      </c>
      <c r="C9" s="83" t="s">
        <v>837</v>
      </c>
      <c r="D9" s="1"/>
    </row>
    <row r="10" spans="1:4" ht="15.5" x14ac:dyDescent="0.3">
      <c r="A10" s="83" t="s">
        <v>838</v>
      </c>
      <c r="B10" s="1" t="s">
        <v>840</v>
      </c>
      <c r="C10" s="83" t="s">
        <v>837</v>
      </c>
      <c r="D10" s="1"/>
    </row>
    <row r="11" spans="1:4" ht="15.5" x14ac:dyDescent="0.3">
      <c r="A11" s="83" t="s">
        <v>791</v>
      </c>
      <c r="B11" s="1" t="s">
        <v>768</v>
      </c>
      <c r="C11" s="83" t="s">
        <v>769</v>
      </c>
      <c r="D11" s="1"/>
    </row>
    <row r="12" spans="1:4" ht="15.5" x14ac:dyDescent="0.3">
      <c r="A12" s="83" t="s">
        <v>792</v>
      </c>
      <c r="B12" s="1" t="s">
        <v>770</v>
      </c>
      <c r="C12" s="83" t="s">
        <v>769</v>
      </c>
      <c r="D12" s="1"/>
    </row>
    <row r="13" spans="1:4" ht="15.5" x14ac:dyDescent="0.3">
      <c r="A13" s="83" t="s">
        <v>793</v>
      </c>
      <c r="B13" s="1" t="s">
        <v>771</v>
      </c>
      <c r="C13" s="83" t="s">
        <v>772</v>
      </c>
      <c r="D13" s="1"/>
    </row>
    <row r="14" spans="1:4" ht="15.5" x14ac:dyDescent="0.3">
      <c r="A14" s="83" t="s">
        <v>794</v>
      </c>
      <c r="B14" s="1" t="s">
        <v>773</v>
      </c>
      <c r="C14" s="83" t="s">
        <v>772</v>
      </c>
      <c r="D14" s="1"/>
    </row>
    <row r="15" spans="1:4" ht="15.5" x14ac:dyDescent="0.3">
      <c r="A15" s="83" t="s">
        <v>774</v>
      </c>
      <c r="B15" s="1" t="s">
        <v>775</v>
      </c>
      <c r="C15" s="83" t="s">
        <v>776</v>
      </c>
      <c r="D15" s="1"/>
    </row>
    <row r="16" spans="1:4" ht="15.5" x14ac:dyDescent="0.3">
      <c r="A16" s="83" t="s">
        <v>777</v>
      </c>
      <c r="B16" s="1" t="s">
        <v>778</v>
      </c>
      <c r="C16" s="83" t="s">
        <v>776</v>
      </c>
      <c r="D16" s="1"/>
    </row>
    <row r="17" spans="1:3" ht="15.5" x14ac:dyDescent="0.3">
      <c r="A17" s="83" t="s">
        <v>790</v>
      </c>
      <c r="B17" s="83" t="s">
        <v>781</v>
      </c>
      <c r="C17" s="83" t="s">
        <v>804</v>
      </c>
    </row>
    <row r="18" spans="1:3" ht="15.5" x14ac:dyDescent="0.3">
      <c r="A18" s="83" t="s">
        <v>799</v>
      </c>
      <c r="B18" s="83" t="s">
        <v>782</v>
      </c>
      <c r="C18" s="83" t="s">
        <v>804</v>
      </c>
    </row>
    <row r="19" spans="1:3" ht="15.5" x14ac:dyDescent="0.3">
      <c r="A19" s="83" t="s">
        <v>800</v>
      </c>
      <c r="B19" s="83" t="s">
        <v>783</v>
      </c>
      <c r="C19" s="83" t="s">
        <v>805</v>
      </c>
    </row>
    <row r="20" spans="1:3" ht="15.5" x14ac:dyDescent="0.3">
      <c r="A20" s="83" t="s">
        <v>801</v>
      </c>
      <c r="B20" s="83" t="s">
        <v>784</v>
      </c>
      <c r="C20" s="83" t="s">
        <v>805</v>
      </c>
    </row>
    <row r="21" spans="1:3" ht="15.5" x14ac:dyDescent="0.3">
      <c r="A21" s="83" t="s">
        <v>802</v>
      </c>
      <c r="B21" s="83" t="s">
        <v>785</v>
      </c>
      <c r="C21" s="83" t="s">
        <v>806</v>
      </c>
    </row>
    <row r="22" spans="1:3" ht="15.5" x14ac:dyDescent="0.3">
      <c r="A22" s="83" t="s">
        <v>803</v>
      </c>
      <c r="B22" s="83" t="s">
        <v>786</v>
      </c>
      <c r="C22" s="83" t="s">
        <v>806</v>
      </c>
    </row>
    <row r="23" spans="1:3" ht="15.5" x14ac:dyDescent="0.3">
      <c r="A23" s="83" t="s">
        <v>835</v>
      </c>
      <c r="B23" s="83" t="s">
        <v>787</v>
      </c>
      <c r="C23" s="83" t="s">
        <v>807</v>
      </c>
    </row>
    <row r="24" spans="1:3" ht="15.5" x14ac:dyDescent="0.3">
      <c r="A24" s="83" t="s">
        <v>788</v>
      </c>
      <c r="B24" s="83" t="s">
        <v>789</v>
      </c>
      <c r="C24" s="83" t="s">
        <v>807</v>
      </c>
    </row>
    <row r="25" spans="1:3" ht="15.5" x14ac:dyDescent="0.3">
      <c r="A25" s="83" t="s">
        <v>851</v>
      </c>
      <c r="B25" s="83" t="s">
        <v>779</v>
      </c>
      <c r="C25" s="83" t="s">
        <v>850</v>
      </c>
    </row>
    <row r="26" spans="1:3" ht="16" thickBot="1" x14ac:dyDescent="0.35">
      <c r="A26" s="85" t="s">
        <v>852</v>
      </c>
      <c r="B26" s="85" t="s">
        <v>780</v>
      </c>
      <c r="C26" s="85" t="s">
        <v>850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3DD27-5EC0-4CFE-8BD4-113E443AF970}">
  <dimension ref="A1:B10"/>
  <sheetViews>
    <sheetView workbookViewId="0"/>
  </sheetViews>
  <sheetFormatPr defaultRowHeight="14" x14ac:dyDescent="0.3"/>
  <cols>
    <col min="1" max="1" width="15.33203125" customWidth="1"/>
  </cols>
  <sheetData>
    <row r="1" spans="1:2" ht="14.5" thickBot="1" x14ac:dyDescent="0.35">
      <c r="A1" s="2" t="s">
        <v>395</v>
      </c>
      <c r="B1" s="1"/>
    </row>
    <row r="2" spans="1:2" ht="14.5" thickBot="1" x14ac:dyDescent="0.35">
      <c r="A2" s="59"/>
      <c r="B2" s="60" t="s">
        <v>178</v>
      </c>
    </row>
    <row r="3" spans="1:2" x14ac:dyDescent="0.3">
      <c r="A3" s="1" t="s">
        <v>179</v>
      </c>
      <c r="B3" s="6">
        <v>732</v>
      </c>
    </row>
    <row r="4" spans="1:2" x14ac:dyDescent="0.3">
      <c r="A4" s="1" t="s">
        <v>180</v>
      </c>
      <c r="B4" s="31">
        <v>5075.6864180000002</v>
      </c>
    </row>
    <row r="5" spans="1:2" x14ac:dyDescent="0.3">
      <c r="A5" s="1" t="s">
        <v>181</v>
      </c>
      <c r="B5" s="31">
        <v>288.32593700000001</v>
      </c>
    </row>
    <row r="6" spans="1:2" x14ac:dyDescent="0.3">
      <c r="A6" s="1" t="s">
        <v>182</v>
      </c>
      <c r="B6" s="31">
        <v>14.365</v>
      </c>
    </row>
    <row r="7" spans="1:2" x14ac:dyDescent="0.3">
      <c r="A7" s="1" t="s">
        <v>183</v>
      </c>
      <c r="B7" s="31">
        <v>6.9339969999999997</v>
      </c>
    </row>
    <row r="8" spans="1:2" x14ac:dyDescent="0.3">
      <c r="A8" s="1" t="s">
        <v>184</v>
      </c>
      <c r="B8" s="31">
        <v>159.6336</v>
      </c>
    </row>
    <row r="9" spans="1:2" x14ac:dyDescent="0.3">
      <c r="A9" s="1" t="s">
        <v>185</v>
      </c>
      <c r="B9" s="31">
        <v>66.005976000000004</v>
      </c>
    </row>
    <row r="10" spans="1:2" ht="14.5" thickBot="1" x14ac:dyDescent="0.35">
      <c r="A10" s="21" t="s">
        <v>186</v>
      </c>
      <c r="B10" s="61">
        <v>31.14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FDBF0-FBB4-4B39-8CDC-D18BCBBEF1C6}">
  <dimension ref="A1:L10"/>
  <sheetViews>
    <sheetView workbookViewId="0">
      <selection activeCell="E19" sqref="E19"/>
    </sheetView>
  </sheetViews>
  <sheetFormatPr defaultRowHeight="14" x14ac:dyDescent="0.3"/>
  <cols>
    <col min="3" max="3" width="12.58203125" customWidth="1"/>
    <col min="5" max="5" width="14.75" customWidth="1"/>
  </cols>
  <sheetData>
    <row r="1" spans="1:12" ht="14.5" thickBot="1" x14ac:dyDescent="0.35">
      <c r="A1" s="2" t="s">
        <v>849</v>
      </c>
      <c r="B1" s="1"/>
      <c r="C1" s="1"/>
      <c r="D1" s="1"/>
      <c r="E1" s="1"/>
      <c r="F1" s="1"/>
    </row>
    <row r="2" spans="1:12" ht="14.5" thickBot="1" x14ac:dyDescent="0.35">
      <c r="A2" s="59"/>
      <c r="B2" s="59"/>
      <c r="C2" s="60" t="s">
        <v>333</v>
      </c>
      <c r="D2" s="60" t="s">
        <v>334</v>
      </c>
      <c r="E2" s="60" t="s">
        <v>335</v>
      </c>
      <c r="F2" s="60" t="s">
        <v>334</v>
      </c>
    </row>
    <row r="3" spans="1:12" x14ac:dyDescent="0.3">
      <c r="A3" s="1" t="s">
        <v>187</v>
      </c>
      <c r="B3" s="1"/>
      <c r="C3" s="32">
        <v>2030</v>
      </c>
      <c r="D3" s="33">
        <v>0.95699999999999996</v>
      </c>
      <c r="E3" s="32">
        <v>2050</v>
      </c>
      <c r="F3" s="33">
        <v>0.96699999999999997</v>
      </c>
    </row>
    <row r="4" spans="1:12" x14ac:dyDescent="0.3">
      <c r="A4" s="1"/>
      <c r="B4" s="1" t="s">
        <v>188</v>
      </c>
      <c r="C4" s="32">
        <v>695</v>
      </c>
      <c r="D4" s="33">
        <v>0.32800000000000001</v>
      </c>
      <c r="E4" s="32">
        <v>772</v>
      </c>
      <c r="F4" s="33">
        <v>0.36399999999999999</v>
      </c>
    </row>
    <row r="5" spans="1:12" x14ac:dyDescent="0.3">
      <c r="A5" s="1"/>
      <c r="B5" s="1" t="s">
        <v>189</v>
      </c>
      <c r="C5" s="32">
        <v>1335</v>
      </c>
      <c r="D5" s="33">
        <v>0.629</v>
      </c>
      <c r="E5" s="32">
        <v>1278</v>
      </c>
      <c r="F5" s="33">
        <v>0.60299999999999998</v>
      </c>
    </row>
    <row r="6" spans="1:12" x14ac:dyDescent="0.3">
      <c r="A6" s="1" t="s">
        <v>190</v>
      </c>
      <c r="B6" s="1"/>
      <c r="C6" s="32">
        <v>14</v>
      </c>
      <c r="D6" s="33">
        <v>7.0000000000000001E-3</v>
      </c>
      <c r="E6" s="32">
        <v>47</v>
      </c>
      <c r="F6" s="33">
        <v>2.1999999999999999E-2</v>
      </c>
    </row>
    <row r="7" spans="1:12" x14ac:dyDescent="0.3">
      <c r="A7" s="1" t="s">
        <v>191</v>
      </c>
      <c r="B7" s="1"/>
      <c r="C7" s="32">
        <v>77</v>
      </c>
      <c r="D7" s="33">
        <v>3.5999999999999997E-2</v>
      </c>
      <c r="E7" s="32">
        <v>24</v>
      </c>
      <c r="F7" s="33">
        <v>1.0999999999999999E-2</v>
      </c>
      <c r="L7" t="s">
        <v>233</v>
      </c>
    </row>
    <row r="8" spans="1:12" ht="14.5" thickBot="1" x14ac:dyDescent="0.35">
      <c r="A8" s="21" t="s">
        <v>192</v>
      </c>
      <c r="B8" s="21"/>
      <c r="C8" s="62">
        <v>2121</v>
      </c>
      <c r="D8" s="62" t="s">
        <v>176</v>
      </c>
      <c r="E8" s="62">
        <v>2121</v>
      </c>
      <c r="F8" s="62" t="s">
        <v>176</v>
      </c>
    </row>
    <row r="9" spans="1:12" x14ac:dyDescent="0.3">
      <c r="A9" s="1" t="s">
        <v>193</v>
      </c>
      <c r="B9" s="1"/>
      <c r="C9" s="1"/>
      <c r="D9" s="1"/>
      <c r="E9" s="1"/>
      <c r="F9" s="1"/>
    </row>
    <row r="10" spans="1:12" x14ac:dyDescent="0.3">
      <c r="A10" s="1"/>
      <c r="B10" s="1"/>
      <c r="C10" s="1"/>
      <c r="D10" s="1"/>
      <c r="E10" s="1"/>
      <c r="F10" s="1"/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D0809-1391-4BAA-99C7-E9F54894EA72}">
  <dimension ref="A1:I28"/>
  <sheetViews>
    <sheetView workbookViewId="0">
      <selection activeCell="F18" sqref="F18"/>
    </sheetView>
  </sheetViews>
  <sheetFormatPr defaultRowHeight="14" x14ac:dyDescent="0.3"/>
  <cols>
    <col min="1" max="1" width="20.83203125" customWidth="1"/>
    <col min="2" max="2" width="16.25" customWidth="1"/>
    <col min="3" max="3" width="15.25" customWidth="1"/>
    <col min="4" max="4" width="14.33203125" customWidth="1"/>
    <col min="5" max="5" width="12.5" customWidth="1"/>
    <col min="6" max="6" width="26.25" customWidth="1"/>
    <col min="8" max="8" width="9.08203125" bestFit="1" customWidth="1"/>
    <col min="9" max="11" width="11.58203125" bestFit="1" customWidth="1"/>
    <col min="12" max="13" width="9.08203125" bestFit="1" customWidth="1"/>
  </cols>
  <sheetData>
    <row r="1" spans="1:5" ht="14.5" thickBot="1" x14ac:dyDescent="0.35">
      <c r="A1" s="2" t="s">
        <v>848</v>
      </c>
    </row>
    <row r="2" spans="1:5" ht="14.5" thickBot="1" x14ac:dyDescent="0.35">
      <c r="A2" s="63" t="s">
        <v>194</v>
      </c>
      <c r="B2" s="63" t="s">
        <v>195</v>
      </c>
      <c r="C2" s="63" t="s">
        <v>338</v>
      </c>
      <c r="D2" s="64" t="s">
        <v>196</v>
      </c>
    </row>
    <row r="3" spans="1:5" x14ac:dyDescent="0.3">
      <c r="A3" t="s">
        <v>197</v>
      </c>
      <c r="B3">
        <v>2351628</v>
      </c>
      <c r="C3">
        <v>2727429462</v>
      </c>
      <c r="D3" s="41">
        <v>53.73</v>
      </c>
      <c r="E3" s="40"/>
    </row>
    <row r="4" spans="1:5" x14ac:dyDescent="0.3">
      <c r="A4" t="s">
        <v>198</v>
      </c>
      <c r="B4">
        <v>12</v>
      </c>
      <c r="C4">
        <v>8481</v>
      </c>
      <c r="D4">
        <v>0</v>
      </c>
      <c r="E4" s="40"/>
    </row>
    <row r="5" spans="1:5" x14ac:dyDescent="0.3">
      <c r="A5" t="s">
        <v>199</v>
      </c>
      <c r="B5">
        <v>107</v>
      </c>
      <c r="C5">
        <v>78086</v>
      </c>
      <c r="D5">
        <v>0</v>
      </c>
      <c r="E5" s="40"/>
    </row>
    <row r="6" spans="1:5" x14ac:dyDescent="0.3">
      <c r="A6" t="s">
        <v>200</v>
      </c>
      <c r="B6">
        <v>13566</v>
      </c>
      <c r="C6">
        <v>14070702</v>
      </c>
      <c r="D6">
        <v>0.28000000000000003</v>
      </c>
      <c r="E6" s="40"/>
    </row>
    <row r="7" spans="1:5" x14ac:dyDescent="0.3">
      <c r="A7" t="s">
        <v>201</v>
      </c>
      <c r="B7">
        <v>0</v>
      </c>
      <c r="C7">
        <v>0</v>
      </c>
      <c r="D7">
        <v>0</v>
      </c>
      <c r="E7" s="40"/>
    </row>
    <row r="8" spans="1:5" x14ac:dyDescent="0.3">
      <c r="A8" t="s">
        <v>202</v>
      </c>
      <c r="B8">
        <v>78</v>
      </c>
      <c r="C8">
        <v>81538</v>
      </c>
      <c r="D8">
        <v>0</v>
      </c>
      <c r="E8" s="40"/>
    </row>
    <row r="9" spans="1:5" x14ac:dyDescent="0.3">
      <c r="A9" t="s">
        <v>203</v>
      </c>
      <c r="B9">
        <v>0</v>
      </c>
      <c r="C9">
        <v>0</v>
      </c>
      <c r="D9">
        <v>0</v>
      </c>
      <c r="E9" s="40"/>
    </row>
    <row r="10" spans="1:5" x14ac:dyDescent="0.3">
      <c r="A10" t="s">
        <v>204</v>
      </c>
      <c r="B10">
        <v>0</v>
      </c>
      <c r="C10">
        <v>0</v>
      </c>
      <c r="D10">
        <v>0</v>
      </c>
      <c r="E10" s="40"/>
    </row>
    <row r="11" spans="1:5" x14ac:dyDescent="0.3">
      <c r="A11" t="s">
        <v>205</v>
      </c>
      <c r="B11">
        <v>9002</v>
      </c>
      <c r="C11">
        <v>8352109</v>
      </c>
      <c r="D11">
        <v>0.16</v>
      </c>
      <c r="E11" s="40"/>
    </row>
    <row r="12" spans="1:5" x14ac:dyDescent="0.3">
      <c r="A12" t="s">
        <v>206</v>
      </c>
      <c r="B12">
        <v>4360</v>
      </c>
      <c r="C12">
        <v>5547908</v>
      </c>
      <c r="D12">
        <v>0.11</v>
      </c>
      <c r="E12" s="40"/>
    </row>
    <row r="13" spans="1:5" x14ac:dyDescent="0.3">
      <c r="A13" t="s">
        <v>207</v>
      </c>
      <c r="B13">
        <v>2338050</v>
      </c>
      <c r="C13">
        <v>2713350279</v>
      </c>
      <c r="D13">
        <v>53.46</v>
      </c>
      <c r="E13" s="40"/>
    </row>
    <row r="14" spans="1:5" x14ac:dyDescent="0.3">
      <c r="A14" t="s">
        <v>208</v>
      </c>
      <c r="B14">
        <v>0</v>
      </c>
      <c r="C14">
        <v>0</v>
      </c>
      <c r="D14">
        <v>0</v>
      </c>
      <c r="E14" s="40"/>
    </row>
    <row r="15" spans="1:5" x14ac:dyDescent="0.3">
      <c r="A15" t="s">
        <v>65</v>
      </c>
      <c r="B15">
        <v>663321</v>
      </c>
      <c r="C15">
        <v>858788513</v>
      </c>
      <c r="D15">
        <v>16.920000000000002</v>
      </c>
      <c r="E15" s="40"/>
    </row>
    <row r="16" spans="1:5" x14ac:dyDescent="0.3">
      <c r="A16" t="s">
        <v>209</v>
      </c>
      <c r="B16">
        <v>1342843</v>
      </c>
      <c r="C16">
        <v>1496905580</v>
      </c>
      <c r="D16">
        <v>29.49</v>
      </c>
      <c r="E16" s="40"/>
    </row>
    <row r="17" spans="1:9" x14ac:dyDescent="0.3">
      <c r="A17" t="s">
        <v>210</v>
      </c>
      <c r="B17">
        <v>277</v>
      </c>
      <c r="C17">
        <v>587396</v>
      </c>
      <c r="D17">
        <v>0.01</v>
      </c>
      <c r="E17" s="40"/>
    </row>
    <row r="18" spans="1:9" x14ac:dyDescent="0.3">
      <c r="A18" t="s">
        <v>211</v>
      </c>
      <c r="B18">
        <v>7567</v>
      </c>
      <c r="C18">
        <v>24112780</v>
      </c>
      <c r="D18">
        <v>0.48</v>
      </c>
      <c r="E18" s="40"/>
    </row>
    <row r="19" spans="1:9" x14ac:dyDescent="0.3">
      <c r="A19" t="s">
        <v>212</v>
      </c>
      <c r="B19">
        <v>4932</v>
      </c>
      <c r="C19">
        <v>8878792</v>
      </c>
      <c r="D19">
        <v>0.17</v>
      </c>
      <c r="E19" s="40"/>
    </row>
    <row r="20" spans="1:9" x14ac:dyDescent="0.3">
      <c r="A20" t="s">
        <v>213</v>
      </c>
      <c r="B20">
        <v>0</v>
      </c>
      <c r="C20">
        <v>0</v>
      </c>
      <c r="D20">
        <v>0</v>
      </c>
      <c r="E20" s="40"/>
    </row>
    <row r="21" spans="1:9" x14ac:dyDescent="0.3">
      <c r="A21" t="s">
        <v>214</v>
      </c>
      <c r="B21">
        <v>0</v>
      </c>
      <c r="C21">
        <v>0</v>
      </c>
      <c r="D21">
        <v>0</v>
      </c>
      <c r="E21" s="40"/>
    </row>
    <row r="22" spans="1:9" x14ac:dyDescent="0.3">
      <c r="A22" t="s">
        <v>215</v>
      </c>
      <c r="B22">
        <v>863</v>
      </c>
      <c r="C22">
        <v>8013568</v>
      </c>
      <c r="D22">
        <v>0.16</v>
      </c>
      <c r="E22" s="40"/>
    </row>
    <row r="23" spans="1:9" x14ac:dyDescent="0.3">
      <c r="A23" t="s">
        <v>216</v>
      </c>
      <c r="B23">
        <v>0</v>
      </c>
      <c r="C23">
        <v>0</v>
      </c>
      <c r="D23">
        <v>0</v>
      </c>
      <c r="E23" s="40"/>
    </row>
    <row r="24" spans="1:9" x14ac:dyDescent="0.3">
      <c r="A24" t="s">
        <v>217</v>
      </c>
      <c r="B24">
        <v>23</v>
      </c>
      <c r="C24">
        <v>40294</v>
      </c>
      <c r="D24">
        <v>0</v>
      </c>
      <c r="E24" s="40"/>
    </row>
    <row r="25" spans="1:9" x14ac:dyDescent="0.3">
      <c r="A25" t="s">
        <v>218</v>
      </c>
      <c r="B25">
        <v>19</v>
      </c>
      <c r="C25">
        <v>35510</v>
      </c>
      <c r="D25">
        <v>0</v>
      </c>
      <c r="E25" s="40"/>
    </row>
    <row r="26" spans="1:9" x14ac:dyDescent="0.3">
      <c r="A26" t="s">
        <v>336</v>
      </c>
      <c r="B26">
        <v>8</v>
      </c>
      <c r="C26">
        <v>10591</v>
      </c>
      <c r="D26">
        <v>0</v>
      </c>
      <c r="E26" s="40"/>
    </row>
    <row r="27" spans="1:9" x14ac:dyDescent="0.3">
      <c r="A27" t="s">
        <v>337</v>
      </c>
      <c r="B27">
        <v>95692</v>
      </c>
      <c r="C27">
        <v>129532364</v>
      </c>
      <c r="D27">
        <v>2.5499999999999998</v>
      </c>
      <c r="E27" s="40"/>
      <c r="H27" s="39"/>
      <c r="I27" s="39"/>
    </row>
    <row r="28" spans="1:9" ht="14.5" thickBot="1" x14ac:dyDescent="0.35">
      <c r="A28" s="65" t="s">
        <v>219</v>
      </c>
      <c r="B28" s="65"/>
      <c r="C28" s="65">
        <v>2881074606</v>
      </c>
      <c r="D28" s="65">
        <v>56.76</v>
      </c>
      <c r="E28" s="40"/>
      <c r="H28" s="39"/>
      <c r="I28" s="39"/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783C3-19EF-46D5-8AC7-D6DFB4E39B05}">
  <dimension ref="A1:C11"/>
  <sheetViews>
    <sheetView workbookViewId="0">
      <selection activeCell="D22" sqref="D22"/>
    </sheetView>
  </sheetViews>
  <sheetFormatPr defaultRowHeight="14" x14ac:dyDescent="0.3"/>
  <sheetData>
    <row r="1" spans="1:3" ht="14.5" thickBot="1" x14ac:dyDescent="0.35">
      <c r="A1" s="2" t="s">
        <v>847</v>
      </c>
      <c r="B1" s="1"/>
      <c r="C1" s="1"/>
    </row>
    <row r="2" spans="1:3" x14ac:dyDescent="0.3">
      <c r="A2" s="66" t="s">
        <v>220</v>
      </c>
      <c r="B2" s="66" t="s">
        <v>107</v>
      </c>
      <c r="C2" s="66" t="s">
        <v>221</v>
      </c>
    </row>
    <row r="3" spans="1:3" x14ac:dyDescent="0.3">
      <c r="A3" s="1" t="s">
        <v>222</v>
      </c>
      <c r="B3" s="3">
        <v>70388</v>
      </c>
      <c r="C3" s="1">
        <v>75.209999999999994</v>
      </c>
    </row>
    <row r="4" spans="1:3" x14ac:dyDescent="0.3">
      <c r="A4" s="1" t="s">
        <v>223</v>
      </c>
      <c r="B4" s="3">
        <v>86115</v>
      </c>
      <c r="C4" s="1">
        <v>92.01</v>
      </c>
    </row>
    <row r="5" spans="1:3" x14ac:dyDescent="0.3">
      <c r="A5" s="1" t="s">
        <v>224</v>
      </c>
      <c r="B5" s="3">
        <v>68426</v>
      </c>
      <c r="C5" s="1">
        <v>73.11</v>
      </c>
    </row>
    <row r="6" spans="1:3" x14ac:dyDescent="0.3">
      <c r="A6" s="1" t="s">
        <v>225</v>
      </c>
      <c r="B6" s="3">
        <v>86016</v>
      </c>
      <c r="C6" s="1">
        <v>91.9</v>
      </c>
    </row>
    <row r="7" spans="1:3" x14ac:dyDescent="0.3">
      <c r="A7" s="1" t="s">
        <v>226</v>
      </c>
      <c r="B7" s="3">
        <v>50213</v>
      </c>
      <c r="C7" s="1">
        <v>53.65</v>
      </c>
    </row>
    <row r="8" spans="1:3" x14ac:dyDescent="0.3">
      <c r="A8" s="1" t="s">
        <v>227</v>
      </c>
      <c r="B8" s="3">
        <v>62809</v>
      </c>
      <c r="C8" s="1">
        <v>67.11</v>
      </c>
    </row>
    <row r="9" spans="1:3" x14ac:dyDescent="0.3">
      <c r="A9" s="1" t="s">
        <v>228</v>
      </c>
      <c r="B9" s="3">
        <v>88588</v>
      </c>
      <c r="C9" s="1">
        <v>94.65</v>
      </c>
    </row>
    <row r="10" spans="1:3" x14ac:dyDescent="0.3">
      <c r="A10" s="1" t="s">
        <v>229</v>
      </c>
      <c r="B10" s="3">
        <v>5005</v>
      </c>
      <c r="C10" s="1">
        <v>5.35</v>
      </c>
    </row>
    <row r="11" spans="1:3" ht="14.5" thickBot="1" x14ac:dyDescent="0.35">
      <c r="A11" s="21" t="s">
        <v>148</v>
      </c>
      <c r="B11" s="34">
        <v>93590</v>
      </c>
      <c r="C11" s="35" t="s">
        <v>176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C261A-1407-41FD-8ECB-2C475EF448BB}">
  <sheetPr codeName="Sheet1"/>
  <dimension ref="A1:J36"/>
  <sheetViews>
    <sheetView workbookViewId="0"/>
  </sheetViews>
  <sheetFormatPr defaultRowHeight="14" x14ac:dyDescent="0.3"/>
  <cols>
    <col min="1" max="1" width="17.33203125" customWidth="1"/>
    <col min="2" max="3" width="12" customWidth="1"/>
    <col min="4" max="4" width="11.58203125" customWidth="1"/>
    <col min="5" max="5" width="12.75" customWidth="1"/>
    <col min="6" max="6" width="12.5" customWidth="1"/>
    <col min="7" max="7" width="17.25" customWidth="1"/>
    <col min="8" max="8" width="13.08203125" customWidth="1"/>
    <col min="10" max="10" width="11.83203125" bestFit="1" customWidth="1"/>
  </cols>
  <sheetData>
    <row r="1" spans="1:8" ht="14.5" thickBot="1" x14ac:dyDescent="0.35">
      <c r="A1" s="68" t="s">
        <v>846</v>
      </c>
      <c r="B1" s="65"/>
      <c r="C1" s="65"/>
      <c r="D1" s="65"/>
      <c r="E1" s="65"/>
      <c r="F1" s="65"/>
      <c r="G1" s="65"/>
      <c r="H1" s="65"/>
    </row>
    <row r="2" spans="1:8" ht="42.5" thickBot="1" x14ac:dyDescent="0.35">
      <c r="A2" s="67" t="s">
        <v>144</v>
      </c>
      <c r="B2" s="67" t="s">
        <v>143</v>
      </c>
      <c r="C2" s="67" t="s">
        <v>57</v>
      </c>
      <c r="D2" s="67" t="s">
        <v>56</v>
      </c>
      <c r="E2" s="67" t="s">
        <v>0</v>
      </c>
      <c r="F2" s="67" t="s">
        <v>392</v>
      </c>
      <c r="G2" s="67" t="s">
        <v>1</v>
      </c>
      <c r="H2" s="67" t="s">
        <v>61</v>
      </c>
    </row>
    <row r="3" spans="1:8" x14ac:dyDescent="0.3">
      <c r="A3" s="1" t="s">
        <v>145</v>
      </c>
      <c r="B3" s="1" t="s">
        <v>28</v>
      </c>
      <c r="C3" s="3">
        <v>285867357</v>
      </c>
      <c r="D3" s="3">
        <v>5739</v>
      </c>
      <c r="E3" s="3">
        <v>25578161</v>
      </c>
      <c r="F3" s="5">
        <v>0.95547359281684452</v>
      </c>
      <c r="G3" s="6">
        <v>268568610</v>
      </c>
      <c r="H3" s="5">
        <v>10.030144532871295</v>
      </c>
    </row>
    <row r="4" spans="1:8" x14ac:dyDescent="0.3">
      <c r="A4" s="1" t="s">
        <v>2</v>
      </c>
      <c r="B4" s="1" t="s">
        <v>29</v>
      </c>
      <c r="C4" s="3">
        <v>225173175</v>
      </c>
      <c r="D4" s="3">
        <v>3968</v>
      </c>
      <c r="E4" s="3">
        <v>18488000</v>
      </c>
      <c r="F4" s="5">
        <v>0.690613514875141</v>
      </c>
      <c r="G4" s="6">
        <v>211777226</v>
      </c>
      <c r="H4" s="5">
        <v>7.9091751845107607</v>
      </c>
    </row>
    <row r="5" spans="1:8" x14ac:dyDescent="0.3">
      <c r="A5" s="1" t="s">
        <v>4</v>
      </c>
      <c r="B5" s="1" t="s">
        <v>30</v>
      </c>
      <c r="C5" s="3">
        <v>222021921</v>
      </c>
      <c r="D5" s="3">
        <v>3614</v>
      </c>
      <c r="E5" s="3">
        <v>14861736</v>
      </c>
      <c r="F5" s="5">
        <v>0.55517139189020748</v>
      </c>
      <c r="G5" s="6">
        <v>220716253</v>
      </c>
      <c r="H5" s="5">
        <v>8.2430181186989326</v>
      </c>
    </row>
    <row r="6" spans="1:8" x14ac:dyDescent="0.3">
      <c r="A6" s="1" t="s">
        <v>6</v>
      </c>
      <c r="B6" s="1" t="s">
        <v>31</v>
      </c>
      <c r="C6" s="3">
        <v>217800217</v>
      </c>
      <c r="D6" s="3">
        <v>3513</v>
      </c>
      <c r="E6" s="3">
        <v>15251204</v>
      </c>
      <c r="F6" s="5">
        <v>0.56971295460794469</v>
      </c>
      <c r="G6" s="6">
        <v>215258783</v>
      </c>
      <c r="H6" s="5">
        <v>8.0391997615059267</v>
      </c>
    </row>
    <row r="7" spans="1:8" x14ac:dyDescent="0.3">
      <c r="A7" s="1" t="s">
        <v>8</v>
      </c>
      <c r="B7" s="1" t="s">
        <v>32</v>
      </c>
      <c r="C7" s="3">
        <v>205048568</v>
      </c>
      <c r="D7" s="3">
        <v>4040</v>
      </c>
      <c r="E7" s="3">
        <v>16306612</v>
      </c>
      <c r="F7" s="5">
        <v>0.60914861563816514</v>
      </c>
      <c r="G7" s="6">
        <v>193427363</v>
      </c>
      <c r="H7" s="5">
        <v>7.223868818854748</v>
      </c>
    </row>
    <row r="8" spans="1:8" x14ac:dyDescent="0.3">
      <c r="A8" s="1" t="s">
        <v>10</v>
      </c>
      <c r="B8" s="1" t="s">
        <v>33</v>
      </c>
      <c r="C8" s="3">
        <v>193185241</v>
      </c>
      <c r="D8" s="3">
        <v>4229</v>
      </c>
      <c r="E8" s="3">
        <v>18559150</v>
      </c>
      <c r="F8" s="5">
        <v>0.69328047826761219</v>
      </c>
      <c r="G8" s="6">
        <v>179251835</v>
      </c>
      <c r="H8" s="5">
        <v>6.694459984852279</v>
      </c>
    </row>
    <row r="9" spans="1:8" x14ac:dyDescent="0.3">
      <c r="A9" s="1" t="s">
        <v>12</v>
      </c>
      <c r="B9" s="1" t="s">
        <v>34</v>
      </c>
      <c r="C9" s="3">
        <v>183653306</v>
      </c>
      <c r="D9" s="3">
        <v>2912</v>
      </c>
      <c r="E9" s="3">
        <v>12672817</v>
      </c>
      <c r="F9" s="5">
        <v>0.47339632851921198</v>
      </c>
      <c r="G9" s="6">
        <v>184972142</v>
      </c>
      <c r="H9" s="5">
        <v>6.9080944300035387</v>
      </c>
    </row>
    <row r="10" spans="1:8" x14ac:dyDescent="0.3">
      <c r="A10" s="1" t="s">
        <v>14</v>
      </c>
      <c r="B10" s="1" t="s">
        <v>35</v>
      </c>
      <c r="C10" s="3">
        <v>174818150</v>
      </c>
      <c r="D10" s="3">
        <v>2899</v>
      </c>
      <c r="E10" s="3">
        <v>12295401</v>
      </c>
      <c r="F10" s="5">
        <v>0.45930061040495784</v>
      </c>
      <c r="G10" s="6">
        <v>171702381</v>
      </c>
      <c r="H10" s="5">
        <v>6.412512981573439</v>
      </c>
    </row>
    <row r="11" spans="1:8" x14ac:dyDescent="0.3">
      <c r="A11" s="1" t="s">
        <v>16</v>
      </c>
      <c r="B11" s="1" t="s">
        <v>36</v>
      </c>
      <c r="C11" s="3">
        <v>171348898</v>
      </c>
      <c r="D11" s="3">
        <v>2416</v>
      </c>
      <c r="E11" s="3">
        <v>10379549</v>
      </c>
      <c r="F11" s="5">
        <v>0.38773187039695789</v>
      </c>
      <c r="G11" s="6">
        <v>171264206</v>
      </c>
      <c r="H11" s="5">
        <v>6.3961486023532066</v>
      </c>
    </row>
    <row r="12" spans="1:8" x14ac:dyDescent="0.3">
      <c r="A12" s="1" t="s">
        <v>18</v>
      </c>
      <c r="B12" s="1" t="s">
        <v>37</v>
      </c>
      <c r="C12" s="3">
        <v>167708004</v>
      </c>
      <c r="D12" s="3">
        <v>2889</v>
      </c>
      <c r="E12" s="3">
        <v>13039580</v>
      </c>
      <c r="F12" s="5">
        <v>0.48709284802677927</v>
      </c>
      <c r="G12" s="6">
        <v>159657018</v>
      </c>
      <c r="H12" s="5">
        <v>5.9626587270464482</v>
      </c>
    </row>
    <row r="13" spans="1:8" x14ac:dyDescent="0.3">
      <c r="A13" s="1" t="s">
        <v>20</v>
      </c>
      <c r="B13" s="1" t="s">
        <v>38</v>
      </c>
      <c r="C13" s="3">
        <v>161434921</v>
      </c>
      <c r="D13" s="3">
        <v>3128</v>
      </c>
      <c r="E13" s="3">
        <v>13327552</v>
      </c>
      <c r="F13" s="5">
        <v>0.4978565705108155</v>
      </c>
      <c r="G13" s="6">
        <v>152749100</v>
      </c>
      <c r="H13" s="5">
        <v>5.7046709601170846</v>
      </c>
    </row>
    <row r="14" spans="1:8" x14ac:dyDescent="0.3">
      <c r="A14" s="1" t="s">
        <v>22</v>
      </c>
      <c r="B14" s="1" t="s">
        <v>39</v>
      </c>
      <c r="C14" s="3">
        <v>160246129</v>
      </c>
      <c r="D14" s="3">
        <v>2276</v>
      </c>
      <c r="E14" s="3">
        <v>10363021</v>
      </c>
      <c r="F14" s="5">
        <v>0.38710937602178169</v>
      </c>
      <c r="G14" s="6">
        <v>159222681</v>
      </c>
      <c r="H14" s="5">
        <v>5.9464376843640077</v>
      </c>
    </row>
    <row r="15" spans="1:8" x14ac:dyDescent="0.3">
      <c r="A15" s="1" t="s">
        <v>24</v>
      </c>
      <c r="B15" s="1" t="s">
        <v>40</v>
      </c>
      <c r="C15" s="3">
        <v>157133710</v>
      </c>
      <c r="D15" s="3">
        <v>2175</v>
      </c>
      <c r="E15" s="3">
        <v>9969978</v>
      </c>
      <c r="F15" s="5">
        <v>0.37242675491341332</v>
      </c>
      <c r="G15" s="6">
        <v>163783301</v>
      </c>
      <c r="H15" s="5">
        <v>6.1167616762836277</v>
      </c>
    </row>
    <row r="16" spans="1:8" x14ac:dyDescent="0.3">
      <c r="A16" s="1" t="s">
        <v>26</v>
      </c>
      <c r="B16" s="1" t="s">
        <v>41</v>
      </c>
      <c r="C16" s="3">
        <v>152174959</v>
      </c>
      <c r="D16" s="3">
        <v>2328</v>
      </c>
      <c r="E16" s="3">
        <v>10442835</v>
      </c>
      <c r="F16" s="5">
        <v>0.39009210554948892</v>
      </c>
      <c r="G16" s="6">
        <v>155573190</v>
      </c>
      <c r="H16" s="5">
        <v>5.8101413308869088</v>
      </c>
    </row>
    <row r="17" spans="1:10" x14ac:dyDescent="0.3">
      <c r="A17" s="1" t="s">
        <v>58</v>
      </c>
      <c r="B17" s="1" t="s">
        <v>60</v>
      </c>
      <c r="C17" s="3">
        <f>SUM(C3:C16)</f>
        <v>2677614556</v>
      </c>
      <c r="D17" s="3">
        <f>SUM(D3:D16)</f>
        <v>46126</v>
      </c>
      <c r="E17" s="3">
        <f>SUM(E3:E16)</f>
        <v>201535596</v>
      </c>
      <c r="F17" s="5">
        <v>7.5284070124393212</v>
      </c>
      <c r="G17" s="6">
        <v>2607924089</v>
      </c>
      <c r="H17" s="5">
        <v>97.397292793922205</v>
      </c>
    </row>
    <row r="18" spans="1:10" x14ac:dyDescent="0.3">
      <c r="A18" s="1" t="s">
        <v>146</v>
      </c>
      <c r="B18" s="1" t="s">
        <v>42</v>
      </c>
      <c r="C18" s="3">
        <v>257977803</v>
      </c>
      <c r="D18" s="3">
        <v>6016</v>
      </c>
      <c r="E18" s="3">
        <v>26628315</v>
      </c>
      <c r="F18" s="5">
        <v>1.1364217825439151</v>
      </c>
      <c r="G18" s="6">
        <v>224741166</v>
      </c>
      <c r="H18" s="5">
        <v>9.5891560586491895</v>
      </c>
      <c r="J18" s="4"/>
    </row>
    <row r="19" spans="1:10" x14ac:dyDescent="0.3">
      <c r="A19" s="1" t="s">
        <v>3</v>
      </c>
      <c r="B19" s="1" t="s">
        <v>44</v>
      </c>
      <c r="C19" s="3">
        <v>205098099</v>
      </c>
      <c r="D19" s="3">
        <v>2924</v>
      </c>
      <c r="E19" s="3">
        <v>13027629</v>
      </c>
      <c r="F19" s="5">
        <v>0.55598183666760626</v>
      </c>
      <c r="G19" s="6">
        <v>195676091</v>
      </c>
      <c r="H19" s="5">
        <v>8.3490203728205277</v>
      </c>
    </row>
    <row r="20" spans="1:10" x14ac:dyDescent="0.3">
      <c r="A20" s="1" t="s">
        <v>5</v>
      </c>
      <c r="B20" s="1" t="s">
        <v>45</v>
      </c>
      <c r="C20" s="3">
        <v>195112765</v>
      </c>
      <c r="D20" s="3">
        <v>3381</v>
      </c>
      <c r="E20" s="3">
        <v>14740899</v>
      </c>
      <c r="F20" s="5">
        <v>0.62910237767663835</v>
      </c>
      <c r="G20" s="6">
        <v>183444779</v>
      </c>
      <c r="H20" s="5">
        <v>7.8271401954700712</v>
      </c>
    </row>
    <row r="21" spans="1:10" x14ac:dyDescent="0.3">
      <c r="A21" s="1" t="s">
        <v>7</v>
      </c>
      <c r="B21" s="1" t="s">
        <v>43</v>
      </c>
      <c r="C21" s="3">
        <v>194673802</v>
      </c>
      <c r="D21" s="3">
        <v>4114</v>
      </c>
      <c r="E21" s="3">
        <v>19394628</v>
      </c>
      <c r="F21" s="5">
        <v>0.82769689100693056</v>
      </c>
      <c r="G21" s="6">
        <v>172699764</v>
      </c>
      <c r="H21" s="5">
        <v>7.3686766770974454</v>
      </c>
    </row>
    <row r="22" spans="1:10" x14ac:dyDescent="0.3">
      <c r="A22" s="1" t="s">
        <v>9</v>
      </c>
      <c r="B22" s="1" t="s">
        <v>46</v>
      </c>
      <c r="C22" s="3">
        <v>189517895</v>
      </c>
      <c r="D22" s="3">
        <v>3995</v>
      </c>
      <c r="E22" s="3">
        <v>16819826</v>
      </c>
      <c r="F22" s="5">
        <v>0.71783130764650149</v>
      </c>
      <c r="G22" s="6">
        <v>169560139</v>
      </c>
      <c r="H22" s="5">
        <v>7.2347165547643755</v>
      </c>
    </row>
    <row r="23" spans="1:10" x14ac:dyDescent="0.3">
      <c r="A23" s="1" t="s">
        <v>11</v>
      </c>
      <c r="B23" s="1" t="s">
        <v>47</v>
      </c>
      <c r="C23" s="3">
        <v>165866177</v>
      </c>
      <c r="D23" s="3">
        <v>4035</v>
      </c>
      <c r="E23" s="3">
        <v>19029542</v>
      </c>
      <c r="F23" s="5">
        <v>0.81211619328928752</v>
      </c>
      <c r="G23" s="6">
        <v>143389904</v>
      </c>
      <c r="H23" s="5">
        <v>6.1180966138207431</v>
      </c>
    </row>
    <row r="24" spans="1:10" x14ac:dyDescent="0.3">
      <c r="A24" s="1" t="s">
        <v>13</v>
      </c>
      <c r="B24" s="1" t="s">
        <v>48</v>
      </c>
      <c r="C24" s="3">
        <v>162437794</v>
      </c>
      <c r="D24" s="3">
        <v>2833</v>
      </c>
      <c r="E24" s="3">
        <v>12538930</v>
      </c>
      <c r="F24" s="5">
        <v>0.53512636246441936</v>
      </c>
      <c r="G24" s="6">
        <v>149737773</v>
      </c>
      <c r="H24" s="5">
        <v>6.3889446634426879</v>
      </c>
    </row>
    <row r="25" spans="1:10" x14ac:dyDescent="0.3">
      <c r="A25" s="1" t="s">
        <v>15</v>
      </c>
      <c r="B25" s="1" t="s">
        <v>49</v>
      </c>
      <c r="C25" s="3">
        <v>147564974</v>
      </c>
      <c r="D25" s="3">
        <v>2660</v>
      </c>
      <c r="E25" s="3">
        <v>12517340</v>
      </c>
      <c r="F25" s="5">
        <v>0.53419778846518873</v>
      </c>
      <c r="G25" s="6">
        <v>135388321</v>
      </c>
      <c r="H25" s="5">
        <v>5.7766886311673371</v>
      </c>
    </row>
    <row r="26" spans="1:10" x14ac:dyDescent="0.3">
      <c r="A26" s="1" t="s">
        <v>17</v>
      </c>
      <c r="B26" s="1" t="s">
        <v>50</v>
      </c>
      <c r="C26" s="3">
        <v>137753067</v>
      </c>
      <c r="D26" s="3">
        <v>2381</v>
      </c>
      <c r="E26" s="3">
        <v>10605176</v>
      </c>
      <c r="F26" s="5">
        <v>0.45259852159891623</v>
      </c>
      <c r="G26" s="6">
        <v>127566133</v>
      </c>
      <c r="H26" s="5">
        <v>5.4429349945412238</v>
      </c>
    </row>
    <row r="27" spans="1:10" x14ac:dyDescent="0.3">
      <c r="A27" s="1" t="s">
        <v>19</v>
      </c>
      <c r="B27" s="1" t="s">
        <v>51</v>
      </c>
      <c r="C27" s="3">
        <v>145808689</v>
      </c>
      <c r="D27" s="3">
        <v>2799</v>
      </c>
      <c r="E27" s="3">
        <v>12828577</v>
      </c>
      <c r="F27" s="5">
        <v>0.54748344106751579</v>
      </c>
      <c r="G27" s="6">
        <v>130778760</v>
      </c>
      <c r="H27" s="5">
        <v>5.5800099337236162</v>
      </c>
    </row>
    <row r="28" spans="1:10" x14ac:dyDescent="0.3">
      <c r="A28" s="1" t="s">
        <v>21</v>
      </c>
      <c r="B28" s="1" t="s">
        <v>52</v>
      </c>
      <c r="C28" s="3">
        <v>140250183</v>
      </c>
      <c r="D28" s="3">
        <v>3082</v>
      </c>
      <c r="E28" s="3">
        <v>13872574</v>
      </c>
      <c r="F28" s="5">
        <v>0.59204031539167135</v>
      </c>
      <c r="G28" s="6">
        <v>122745527</v>
      </c>
      <c r="H28" s="5">
        <v>5.2372515229548009</v>
      </c>
    </row>
    <row r="29" spans="1:10" x14ac:dyDescent="0.3">
      <c r="A29" s="1" t="s">
        <v>23</v>
      </c>
      <c r="B29" s="1" t="s">
        <v>53</v>
      </c>
      <c r="C29" s="3">
        <v>140888398</v>
      </c>
      <c r="D29" s="3">
        <v>2228</v>
      </c>
      <c r="E29" s="3">
        <v>10238320</v>
      </c>
      <c r="F29" s="5">
        <v>0.43693914490987307</v>
      </c>
      <c r="G29" s="6">
        <v>131851433</v>
      </c>
      <c r="H29" s="5">
        <v>5.6257782679365809</v>
      </c>
    </row>
    <row r="30" spans="1:10" x14ac:dyDescent="0.3">
      <c r="A30" s="1" t="s">
        <v>25</v>
      </c>
      <c r="B30" s="1" t="s">
        <v>54</v>
      </c>
      <c r="C30" s="3">
        <v>132014471</v>
      </c>
      <c r="D30" s="3">
        <v>2259</v>
      </c>
      <c r="E30" s="3">
        <v>9895220</v>
      </c>
      <c r="F30" s="5">
        <v>0.42230122948727217</v>
      </c>
      <c r="G30" s="6">
        <v>123148679</v>
      </c>
      <c r="H30" s="5">
        <v>5.2544530330838199</v>
      </c>
    </row>
    <row r="31" spans="1:10" x14ac:dyDescent="0.3">
      <c r="A31" s="1" t="s">
        <v>27</v>
      </c>
      <c r="B31" s="1" t="s">
        <v>55</v>
      </c>
      <c r="C31" s="3">
        <v>128737087</v>
      </c>
      <c r="D31" s="3">
        <v>2170</v>
      </c>
      <c r="E31" s="3">
        <v>10080899</v>
      </c>
      <c r="F31" s="5">
        <v>0.43021990101772378</v>
      </c>
      <c r="G31" s="6">
        <v>118239100</v>
      </c>
      <c r="H31" s="5">
        <v>5.0449733011273397</v>
      </c>
    </row>
    <row r="32" spans="1:10" ht="14.5" thickBot="1" x14ac:dyDescent="0.35">
      <c r="A32" s="21" t="s">
        <v>59</v>
      </c>
      <c r="B32" s="21" t="s">
        <v>60</v>
      </c>
      <c r="C32" s="34">
        <f>SUM(C18:C31)</f>
        <v>2343701204</v>
      </c>
      <c r="D32" s="34">
        <f>SUM(D18:D31)</f>
        <v>44877</v>
      </c>
      <c r="E32" s="34">
        <f>SUM(E18:E31)</f>
        <v>202217875</v>
      </c>
      <c r="F32" s="69">
        <v>8.630057093233459</v>
      </c>
      <c r="G32" s="70">
        <v>2128967569</v>
      </c>
      <c r="H32" s="69">
        <v>90.837840820599752</v>
      </c>
    </row>
    <row r="33" spans="4:7" x14ac:dyDescent="0.3">
      <c r="G33" s="4"/>
    </row>
    <row r="36" spans="4:7" x14ac:dyDescent="0.3">
      <c r="D36" s="4"/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83C11-1A7A-4894-AEEE-DB44D014B9A5}">
  <dimension ref="A1:F60"/>
  <sheetViews>
    <sheetView workbookViewId="0">
      <selection activeCell="H12" sqref="H12"/>
    </sheetView>
  </sheetViews>
  <sheetFormatPr defaultRowHeight="14" x14ac:dyDescent="0.3"/>
  <cols>
    <col min="1" max="1" width="24.33203125" customWidth="1"/>
    <col min="2" max="2" width="14.25" customWidth="1"/>
    <col min="3" max="3" width="12.58203125" customWidth="1"/>
    <col min="4" max="4" width="16.5" customWidth="1"/>
    <col min="5" max="5" width="14.33203125" customWidth="1"/>
    <col min="6" max="6" width="15.83203125" customWidth="1"/>
  </cols>
  <sheetData>
    <row r="1" spans="1:6" ht="14.5" thickBot="1" x14ac:dyDescent="0.35">
      <c r="A1" s="68" t="s">
        <v>845</v>
      </c>
      <c r="B1" s="65"/>
      <c r="C1" s="65"/>
      <c r="D1" s="65"/>
      <c r="E1" s="65"/>
      <c r="F1" s="65"/>
    </row>
    <row r="2" spans="1:6" x14ac:dyDescent="0.3">
      <c r="A2" s="8"/>
      <c r="B2" s="8"/>
      <c r="C2" s="86" t="s">
        <v>62</v>
      </c>
      <c r="D2" s="86"/>
      <c r="E2" s="86" t="s">
        <v>63</v>
      </c>
      <c r="F2" s="86"/>
    </row>
    <row r="3" spans="1:6" ht="14.5" thickBot="1" x14ac:dyDescent="0.35">
      <c r="A3" s="71"/>
      <c r="B3" s="71"/>
      <c r="C3" s="71" t="s">
        <v>107</v>
      </c>
      <c r="D3" s="71" t="s">
        <v>122</v>
      </c>
      <c r="E3" s="71" t="s">
        <v>107</v>
      </c>
      <c r="F3" s="71" t="s">
        <v>108</v>
      </c>
    </row>
    <row r="4" spans="1:6" x14ac:dyDescent="0.3">
      <c r="A4" s="13" t="s">
        <v>106</v>
      </c>
      <c r="B4" s="7" t="s">
        <v>64</v>
      </c>
      <c r="C4" s="9">
        <v>80</v>
      </c>
      <c r="D4" s="9">
        <v>92829</v>
      </c>
      <c r="E4" s="9">
        <v>94</v>
      </c>
      <c r="F4" s="9">
        <v>145009</v>
      </c>
    </row>
    <row r="5" spans="1:6" x14ac:dyDescent="0.3">
      <c r="A5" s="8"/>
      <c r="B5" s="8" t="s">
        <v>65</v>
      </c>
      <c r="C5" s="9">
        <v>511154</v>
      </c>
      <c r="D5" s="9">
        <v>577682280</v>
      </c>
      <c r="E5" s="9">
        <v>308481</v>
      </c>
      <c r="F5" s="9">
        <v>339529694</v>
      </c>
    </row>
    <row r="6" spans="1:6" x14ac:dyDescent="0.3">
      <c r="A6" s="8"/>
      <c r="B6" s="8" t="s">
        <v>66</v>
      </c>
      <c r="C6" s="9">
        <v>1059608</v>
      </c>
      <c r="D6" s="9">
        <v>1038281061</v>
      </c>
      <c r="E6" s="9">
        <v>592967</v>
      </c>
      <c r="F6" s="9">
        <v>555170968</v>
      </c>
    </row>
    <row r="7" spans="1:6" x14ac:dyDescent="0.3">
      <c r="A7" s="8"/>
      <c r="B7" s="7" t="s">
        <v>67</v>
      </c>
      <c r="C7" s="9">
        <v>8954</v>
      </c>
      <c r="D7" s="9">
        <v>14449578</v>
      </c>
      <c r="E7" s="9">
        <v>5378</v>
      </c>
      <c r="F7" s="9">
        <v>8446402</v>
      </c>
    </row>
    <row r="8" spans="1:6" x14ac:dyDescent="0.3">
      <c r="A8" s="8"/>
      <c r="B8" s="7" t="s">
        <v>68</v>
      </c>
      <c r="C8" s="9">
        <v>45</v>
      </c>
      <c r="D8" s="9">
        <v>42163</v>
      </c>
      <c r="E8" s="9">
        <v>16</v>
      </c>
      <c r="F8" s="9">
        <v>13034</v>
      </c>
    </row>
    <row r="9" spans="1:6" x14ac:dyDescent="0.3">
      <c r="A9" s="8"/>
      <c r="B9" s="7" t="s">
        <v>69</v>
      </c>
      <c r="C9" s="9">
        <v>80</v>
      </c>
      <c r="D9" s="9">
        <v>190575</v>
      </c>
      <c r="E9" s="9">
        <v>26</v>
      </c>
      <c r="F9" s="9">
        <v>12600</v>
      </c>
    </row>
    <row r="10" spans="1:6" x14ac:dyDescent="0.3">
      <c r="A10" s="8"/>
      <c r="B10" s="7" t="s">
        <v>70</v>
      </c>
      <c r="C10" s="9">
        <v>1</v>
      </c>
      <c r="D10" s="9">
        <v>71</v>
      </c>
      <c r="E10" s="9">
        <v>2</v>
      </c>
      <c r="F10" s="9">
        <v>597</v>
      </c>
    </row>
    <row r="11" spans="1:6" x14ac:dyDescent="0.3">
      <c r="A11" s="8"/>
      <c r="B11" s="7" t="s">
        <v>71</v>
      </c>
      <c r="C11" s="9">
        <v>92031</v>
      </c>
      <c r="D11" s="9">
        <v>116989595</v>
      </c>
      <c r="E11" s="9">
        <v>50460</v>
      </c>
      <c r="F11" s="9">
        <v>63393068</v>
      </c>
    </row>
    <row r="12" spans="1:6" x14ac:dyDescent="0.3">
      <c r="A12" s="8"/>
      <c r="B12" s="7" t="s">
        <v>72</v>
      </c>
      <c r="C12" s="9">
        <v>148993</v>
      </c>
      <c r="D12" s="9">
        <v>130009558</v>
      </c>
      <c r="E12" s="9">
        <v>96572</v>
      </c>
      <c r="F12" s="9">
        <v>69356800</v>
      </c>
    </row>
    <row r="13" spans="1:6" x14ac:dyDescent="0.3">
      <c r="A13" s="8"/>
      <c r="B13" s="7" t="s">
        <v>73</v>
      </c>
      <c r="C13" s="9">
        <v>15</v>
      </c>
      <c r="D13" s="9">
        <v>9722</v>
      </c>
      <c r="E13" s="10">
        <v>0</v>
      </c>
      <c r="F13" s="10">
        <v>0</v>
      </c>
    </row>
    <row r="14" spans="1:6" x14ac:dyDescent="0.3">
      <c r="A14" s="7"/>
      <c r="B14" s="13" t="s">
        <v>74</v>
      </c>
      <c r="C14" s="15">
        <f>SUM(C4:C13)</f>
        <v>1820961</v>
      </c>
      <c r="D14" s="15">
        <f>SUM(D4:D13)</f>
        <v>1877747432</v>
      </c>
      <c r="E14" s="15">
        <f>SUM(E4:E13)</f>
        <v>1053996</v>
      </c>
      <c r="F14" s="15">
        <f>SUM(F4:F13)</f>
        <v>1036068172</v>
      </c>
    </row>
    <row r="15" spans="1:6" x14ac:dyDescent="0.3">
      <c r="A15" s="13" t="s">
        <v>393</v>
      </c>
      <c r="B15" s="7" t="s">
        <v>109</v>
      </c>
      <c r="C15" s="9">
        <v>10</v>
      </c>
      <c r="D15" s="9">
        <v>7915</v>
      </c>
      <c r="E15" s="9">
        <v>0</v>
      </c>
      <c r="F15" s="9">
        <v>0</v>
      </c>
    </row>
    <row r="16" spans="1:6" x14ac:dyDescent="0.3">
      <c r="A16" s="12"/>
      <c r="B16" s="7" t="s">
        <v>110</v>
      </c>
      <c r="C16" s="9">
        <v>74</v>
      </c>
      <c r="D16" s="9">
        <v>59235</v>
      </c>
      <c r="E16" s="9">
        <v>81</v>
      </c>
      <c r="F16" s="9">
        <v>90608</v>
      </c>
    </row>
    <row r="17" spans="1:6" x14ac:dyDescent="0.3">
      <c r="A17" s="12"/>
      <c r="B17" s="7" t="s">
        <v>111</v>
      </c>
      <c r="C17" s="9">
        <v>15</v>
      </c>
      <c r="D17" s="9">
        <v>10451</v>
      </c>
      <c r="E17" s="9">
        <v>0</v>
      </c>
      <c r="F17" s="9">
        <v>0</v>
      </c>
    </row>
    <row r="18" spans="1:6" x14ac:dyDescent="0.3">
      <c r="A18" s="12"/>
      <c r="B18" s="7" t="s">
        <v>112</v>
      </c>
      <c r="C18" s="9">
        <v>22</v>
      </c>
      <c r="D18" s="9">
        <v>10791</v>
      </c>
      <c r="E18" s="9">
        <v>19</v>
      </c>
      <c r="F18" s="9">
        <v>76143</v>
      </c>
    </row>
    <row r="19" spans="1:6" x14ac:dyDescent="0.3">
      <c r="A19" s="12"/>
      <c r="B19" s="7" t="s">
        <v>113</v>
      </c>
      <c r="C19" s="9">
        <v>1956</v>
      </c>
      <c r="D19" s="9">
        <v>3020157</v>
      </c>
      <c r="E19" s="9">
        <v>2865</v>
      </c>
      <c r="F19" s="9">
        <v>3478523</v>
      </c>
    </row>
    <row r="20" spans="1:6" x14ac:dyDescent="0.3">
      <c r="A20" s="12"/>
      <c r="B20" s="7" t="s">
        <v>114</v>
      </c>
      <c r="C20" s="9">
        <v>21</v>
      </c>
      <c r="D20" s="9">
        <v>16630</v>
      </c>
      <c r="E20" s="9">
        <v>37</v>
      </c>
      <c r="F20" s="9">
        <v>17386</v>
      </c>
    </row>
    <row r="21" spans="1:6" x14ac:dyDescent="0.3">
      <c r="A21" s="12"/>
      <c r="B21" s="7" t="s">
        <v>115</v>
      </c>
      <c r="C21" s="9">
        <v>59</v>
      </c>
      <c r="D21" s="9">
        <v>19747</v>
      </c>
      <c r="E21" s="9">
        <v>10</v>
      </c>
      <c r="F21" s="9">
        <v>8916</v>
      </c>
    </row>
    <row r="22" spans="1:6" x14ac:dyDescent="0.3">
      <c r="A22" s="12"/>
      <c r="B22" s="7" t="s">
        <v>116</v>
      </c>
      <c r="C22" s="9">
        <v>1</v>
      </c>
      <c r="D22" s="9">
        <v>799</v>
      </c>
      <c r="E22" s="9">
        <v>0</v>
      </c>
      <c r="F22" s="9">
        <v>0</v>
      </c>
    </row>
    <row r="23" spans="1:6" x14ac:dyDescent="0.3">
      <c r="A23" s="12"/>
      <c r="B23" s="7" t="s">
        <v>117</v>
      </c>
      <c r="C23" s="9">
        <v>135</v>
      </c>
      <c r="D23" s="9">
        <v>108039</v>
      </c>
      <c r="E23" s="9">
        <v>151</v>
      </c>
      <c r="F23" s="9">
        <v>69389</v>
      </c>
    </row>
    <row r="24" spans="1:6" x14ac:dyDescent="0.3">
      <c r="A24" s="12"/>
      <c r="B24" s="7" t="s">
        <v>118</v>
      </c>
      <c r="C24" s="9">
        <v>5696</v>
      </c>
      <c r="D24" s="9">
        <v>7288509</v>
      </c>
      <c r="E24" s="9">
        <v>4579</v>
      </c>
      <c r="F24" s="9">
        <v>5396082</v>
      </c>
    </row>
    <row r="25" spans="1:6" x14ac:dyDescent="0.3">
      <c r="A25" s="12"/>
      <c r="B25" s="7" t="s">
        <v>119</v>
      </c>
      <c r="C25" s="9">
        <v>0</v>
      </c>
      <c r="D25" s="9">
        <v>0</v>
      </c>
      <c r="E25" s="9">
        <v>1</v>
      </c>
      <c r="F25" s="9">
        <v>64</v>
      </c>
    </row>
    <row r="26" spans="1:6" x14ac:dyDescent="0.3">
      <c r="A26" s="12"/>
      <c r="B26" s="13" t="s">
        <v>74</v>
      </c>
      <c r="C26" s="9">
        <f>SUM(C15:C25)</f>
        <v>7989</v>
      </c>
      <c r="D26" s="9">
        <f>SUM(D15:D25)</f>
        <v>10542273</v>
      </c>
      <c r="E26" s="9">
        <f>SUM(E15:E25)</f>
        <v>7743</v>
      </c>
      <c r="F26" s="9">
        <f>SUM(F15:F25)</f>
        <v>9137111</v>
      </c>
    </row>
    <row r="27" spans="1:6" x14ac:dyDescent="0.3">
      <c r="A27" s="13" t="s">
        <v>75</v>
      </c>
      <c r="B27" s="7" t="s">
        <v>76</v>
      </c>
      <c r="C27" s="9">
        <v>3</v>
      </c>
      <c r="D27" s="9">
        <v>441</v>
      </c>
      <c r="E27" s="10">
        <v>0</v>
      </c>
      <c r="F27" s="9">
        <v>0</v>
      </c>
    </row>
    <row r="28" spans="1:6" x14ac:dyDescent="0.3">
      <c r="A28" s="8"/>
      <c r="B28" s="7" t="s">
        <v>77</v>
      </c>
      <c r="C28" s="9">
        <v>692</v>
      </c>
      <c r="D28" s="9">
        <v>270266</v>
      </c>
      <c r="E28" s="9">
        <v>132</v>
      </c>
      <c r="F28" s="9">
        <v>146711</v>
      </c>
    </row>
    <row r="29" spans="1:6" x14ac:dyDescent="0.3">
      <c r="A29" s="8"/>
      <c r="B29" s="7" t="s">
        <v>78</v>
      </c>
      <c r="C29" s="9">
        <v>12</v>
      </c>
      <c r="D29" s="9">
        <v>1618</v>
      </c>
      <c r="E29" s="10">
        <v>0</v>
      </c>
      <c r="F29" s="9">
        <v>0</v>
      </c>
    </row>
    <row r="30" spans="1:6" x14ac:dyDescent="0.3">
      <c r="A30" s="8"/>
      <c r="B30" s="7" t="s">
        <v>79</v>
      </c>
      <c r="C30" s="9">
        <v>478</v>
      </c>
      <c r="D30" s="9">
        <v>2165122</v>
      </c>
      <c r="E30" s="9">
        <v>177</v>
      </c>
      <c r="F30" s="9">
        <v>125230</v>
      </c>
    </row>
    <row r="31" spans="1:6" x14ac:dyDescent="0.3">
      <c r="A31" s="8"/>
      <c r="B31" s="7" t="s">
        <v>80</v>
      </c>
      <c r="C31" s="9">
        <v>30</v>
      </c>
      <c r="D31" s="9">
        <v>28110</v>
      </c>
      <c r="E31" s="9">
        <v>174</v>
      </c>
      <c r="F31" s="9">
        <v>140785</v>
      </c>
    </row>
    <row r="32" spans="1:6" x14ac:dyDescent="0.3">
      <c r="A32" s="8"/>
      <c r="B32" s="7" t="s">
        <v>81</v>
      </c>
      <c r="C32" s="9">
        <v>80</v>
      </c>
      <c r="D32" s="9">
        <v>195780</v>
      </c>
      <c r="E32" s="9">
        <v>23</v>
      </c>
      <c r="F32" s="9">
        <v>25913</v>
      </c>
    </row>
    <row r="33" spans="1:6" x14ac:dyDescent="0.3">
      <c r="A33" s="8"/>
      <c r="B33" s="7" t="s">
        <v>82</v>
      </c>
      <c r="C33" s="9">
        <v>5</v>
      </c>
      <c r="D33" s="9">
        <v>5663</v>
      </c>
      <c r="E33" s="10">
        <v>0</v>
      </c>
      <c r="F33" s="9">
        <v>0</v>
      </c>
    </row>
    <row r="34" spans="1:6" x14ac:dyDescent="0.3">
      <c r="A34" s="8"/>
      <c r="B34" s="7" t="s">
        <v>83</v>
      </c>
      <c r="C34" s="9">
        <v>2</v>
      </c>
      <c r="D34" s="9">
        <v>274</v>
      </c>
      <c r="E34" s="10">
        <v>0</v>
      </c>
      <c r="F34" s="9">
        <v>0</v>
      </c>
    </row>
    <row r="35" spans="1:6" x14ac:dyDescent="0.3">
      <c r="A35" s="8"/>
      <c r="B35" s="7" t="s">
        <v>84</v>
      </c>
      <c r="C35" s="9">
        <v>4</v>
      </c>
      <c r="D35" s="9">
        <v>387</v>
      </c>
      <c r="E35" s="10">
        <v>0</v>
      </c>
      <c r="F35" s="9">
        <v>0</v>
      </c>
    </row>
    <row r="36" spans="1:6" x14ac:dyDescent="0.3">
      <c r="A36" s="7"/>
      <c r="B36" s="7" t="s">
        <v>85</v>
      </c>
      <c r="C36" s="9">
        <v>49</v>
      </c>
      <c r="D36" s="10">
        <v>29967</v>
      </c>
      <c r="E36" s="9">
        <v>31</v>
      </c>
      <c r="F36" s="10">
        <v>24929</v>
      </c>
    </row>
    <row r="37" spans="1:6" x14ac:dyDescent="0.3">
      <c r="A37" s="7"/>
      <c r="B37" s="7" t="s">
        <v>86</v>
      </c>
      <c r="C37" s="9">
        <v>104</v>
      </c>
      <c r="D37" s="10">
        <v>29671</v>
      </c>
      <c r="E37" s="10">
        <v>0</v>
      </c>
      <c r="F37" s="10">
        <v>0</v>
      </c>
    </row>
    <row r="38" spans="1:6" x14ac:dyDescent="0.3">
      <c r="A38" s="7"/>
      <c r="B38" s="7" t="s">
        <v>87</v>
      </c>
      <c r="C38" s="9">
        <v>73</v>
      </c>
      <c r="D38" s="9">
        <v>173680</v>
      </c>
      <c r="E38" s="9">
        <v>48</v>
      </c>
      <c r="F38" s="9">
        <v>68475</v>
      </c>
    </row>
    <row r="39" spans="1:6" x14ac:dyDescent="0.3">
      <c r="A39" s="7"/>
      <c r="B39" s="7" t="s">
        <v>88</v>
      </c>
      <c r="C39" s="9">
        <v>124</v>
      </c>
      <c r="D39" s="9">
        <v>166069</v>
      </c>
      <c r="E39" s="9">
        <v>79</v>
      </c>
      <c r="F39" s="9">
        <v>91645</v>
      </c>
    </row>
    <row r="40" spans="1:6" x14ac:dyDescent="0.3">
      <c r="A40" s="7"/>
      <c r="B40" s="7" t="s">
        <v>89</v>
      </c>
      <c r="C40" s="9">
        <v>108</v>
      </c>
      <c r="D40" s="9">
        <v>43217</v>
      </c>
      <c r="E40" s="9">
        <v>0</v>
      </c>
      <c r="F40" s="9">
        <v>0</v>
      </c>
    </row>
    <row r="41" spans="1:6" x14ac:dyDescent="0.3">
      <c r="A41" s="7"/>
      <c r="B41" s="7" t="s">
        <v>90</v>
      </c>
      <c r="C41" s="9">
        <v>829</v>
      </c>
      <c r="D41" s="9">
        <v>706211</v>
      </c>
      <c r="E41" s="9">
        <v>231</v>
      </c>
      <c r="F41" s="9">
        <v>186922</v>
      </c>
    </row>
    <row r="42" spans="1:6" x14ac:dyDescent="0.3">
      <c r="A42" s="7"/>
      <c r="B42" s="7" t="s">
        <v>91</v>
      </c>
      <c r="C42" s="9">
        <v>1</v>
      </c>
      <c r="D42" s="9">
        <v>72</v>
      </c>
      <c r="E42" s="9">
        <v>0</v>
      </c>
      <c r="F42" s="9">
        <v>0</v>
      </c>
    </row>
    <row r="43" spans="1:6" x14ac:dyDescent="0.3">
      <c r="A43" s="7"/>
      <c r="B43" s="7" t="s">
        <v>92</v>
      </c>
      <c r="C43" s="9">
        <v>122</v>
      </c>
      <c r="D43" s="9">
        <v>1398234</v>
      </c>
      <c r="E43" s="9">
        <v>6</v>
      </c>
      <c r="F43" s="9">
        <v>11568</v>
      </c>
    </row>
    <row r="44" spans="1:6" x14ac:dyDescent="0.3">
      <c r="A44" s="7"/>
      <c r="B44" s="7" t="s">
        <v>93</v>
      </c>
      <c r="C44" s="9">
        <v>29</v>
      </c>
      <c r="D44" s="9">
        <v>51370</v>
      </c>
      <c r="E44" s="9">
        <v>6</v>
      </c>
      <c r="F44" s="9">
        <v>10729</v>
      </c>
    </row>
    <row r="45" spans="1:6" x14ac:dyDescent="0.3">
      <c r="A45" s="7"/>
      <c r="B45" s="7" t="s">
        <v>94</v>
      </c>
      <c r="C45" s="9">
        <v>2</v>
      </c>
      <c r="D45" s="9">
        <v>273</v>
      </c>
      <c r="E45" s="9">
        <v>0</v>
      </c>
      <c r="F45" s="9">
        <v>0</v>
      </c>
    </row>
    <row r="46" spans="1:6" x14ac:dyDescent="0.3">
      <c r="A46" s="7"/>
      <c r="B46" s="7" t="s">
        <v>95</v>
      </c>
      <c r="C46" s="9">
        <v>77</v>
      </c>
      <c r="D46" s="9">
        <v>25256</v>
      </c>
      <c r="E46" s="9">
        <v>43</v>
      </c>
      <c r="F46" s="9">
        <v>17086</v>
      </c>
    </row>
    <row r="47" spans="1:6" x14ac:dyDescent="0.3">
      <c r="A47" s="7"/>
      <c r="B47" s="7" t="s">
        <v>96</v>
      </c>
      <c r="C47" s="9">
        <v>452</v>
      </c>
      <c r="D47" s="10">
        <v>797321</v>
      </c>
      <c r="E47" s="9">
        <v>281</v>
      </c>
      <c r="F47" s="10">
        <v>296319</v>
      </c>
    </row>
    <row r="48" spans="1:6" x14ac:dyDescent="0.3">
      <c r="A48" s="7"/>
      <c r="B48" s="7" t="s">
        <v>97</v>
      </c>
      <c r="C48" s="9">
        <v>1</v>
      </c>
      <c r="D48" s="10">
        <v>180</v>
      </c>
      <c r="E48" s="9">
        <v>1</v>
      </c>
      <c r="F48" s="10">
        <v>212</v>
      </c>
    </row>
    <row r="49" spans="1:6" x14ac:dyDescent="0.3">
      <c r="A49" s="7"/>
      <c r="B49" s="7" t="s">
        <v>98</v>
      </c>
      <c r="C49" s="9">
        <v>6</v>
      </c>
      <c r="D49" s="9">
        <v>9849</v>
      </c>
      <c r="E49" s="9">
        <v>2</v>
      </c>
      <c r="F49" s="9">
        <v>3853</v>
      </c>
    </row>
    <row r="50" spans="1:6" x14ac:dyDescent="0.3">
      <c r="A50" s="7"/>
      <c r="B50" s="7" t="s">
        <v>99</v>
      </c>
      <c r="C50" s="9">
        <v>2</v>
      </c>
      <c r="D50" s="9">
        <v>274</v>
      </c>
      <c r="E50" s="9">
        <v>2</v>
      </c>
      <c r="F50" s="9">
        <v>1244</v>
      </c>
    </row>
    <row r="51" spans="1:6" x14ac:dyDescent="0.3">
      <c r="A51" s="7"/>
      <c r="B51" s="7" t="s">
        <v>100</v>
      </c>
      <c r="C51" s="9">
        <v>489</v>
      </c>
      <c r="D51" s="9">
        <v>741642</v>
      </c>
      <c r="E51" s="9">
        <v>387</v>
      </c>
      <c r="F51" s="9">
        <v>598821</v>
      </c>
    </row>
    <row r="52" spans="1:6" x14ac:dyDescent="0.3">
      <c r="A52" s="7"/>
      <c r="B52" s="7" t="s">
        <v>101</v>
      </c>
      <c r="C52" s="9">
        <v>2095</v>
      </c>
      <c r="D52" s="9">
        <v>3212043</v>
      </c>
      <c r="E52" s="9">
        <v>1389</v>
      </c>
      <c r="F52" s="9">
        <v>2227091</v>
      </c>
    </row>
    <row r="53" spans="1:6" x14ac:dyDescent="0.3">
      <c r="A53" s="7"/>
      <c r="B53" s="7" t="s">
        <v>102</v>
      </c>
      <c r="C53" s="9">
        <v>7</v>
      </c>
      <c r="D53" s="9">
        <v>1199</v>
      </c>
      <c r="E53" s="9">
        <v>0</v>
      </c>
      <c r="F53" s="9">
        <v>0</v>
      </c>
    </row>
    <row r="54" spans="1:6" x14ac:dyDescent="0.3">
      <c r="A54" s="7"/>
      <c r="B54" s="7" t="s">
        <v>103</v>
      </c>
      <c r="C54" s="9">
        <v>70</v>
      </c>
      <c r="D54" s="9">
        <v>17158</v>
      </c>
      <c r="E54" s="9">
        <v>16</v>
      </c>
      <c r="F54" s="9">
        <v>31080</v>
      </c>
    </row>
    <row r="55" spans="1:6" x14ac:dyDescent="0.3">
      <c r="A55" s="7"/>
      <c r="B55" s="7" t="s">
        <v>104</v>
      </c>
      <c r="C55" s="9">
        <v>18</v>
      </c>
      <c r="D55" s="9">
        <v>7773</v>
      </c>
      <c r="E55" s="9">
        <v>12</v>
      </c>
      <c r="F55" s="9">
        <v>27145</v>
      </c>
    </row>
    <row r="56" spans="1:6" x14ac:dyDescent="0.3">
      <c r="A56" s="7"/>
      <c r="B56" s="7" t="s">
        <v>105</v>
      </c>
      <c r="C56" s="9">
        <v>7</v>
      </c>
      <c r="D56" s="9">
        <v>4427</v>
      </c>
      <c r="E56" s="9">
        <v>2</v>
      </c>
      <c r="F56" s="9">
        <v>2844</v>
      </c>
    </row>
    <row r="57" spans="1:6" x14ac:dyDescent="0.3">
      <c r="A57" s="7"/>
      <c r="B57" s="14" t="s">
        <v>74</v>
      </c>
      <c r="C57" s="9">
        <f>SUM(C27:C56)</f>
        <v>5971</v>
      </c>
      <c r="D57" s="9">
        <f>SUM(D27:D56)</f>
        <v>10083547</v>
      </c>
      <c r="E57" s="9">
        <f>SUM(E27:E56)</f>
        <v>3042</v>
      </c>
      <c r="F57" s="9">
        <f>SUM(F27:F56)</f>
        <v>4038602</v>
      </c>
    </row>
    <row r="58" spans="1:6" x14ac:dyDescent="0.3">
      <c r="A58" s="11" t="s">
        <v>123</v>
      </c>
      <c r="B58" s="7" t="s">
        <v>120</v>
      </c>
      <c r="C58" s="9">
        <v>6</v>
      </c>
      <c r="D58" s="9">
        <v>8082</v>
      </c>
      <c r="E58" s="9">
        <v>0</v>
      </c>
      <c r="F58" s="9">
        <v>0</v>
      </c>
    </row>
    <row r="59" spans="1:6" ht="14.5" thickBot="1" x14ac:dyDescent="0.35">
      <c r="A59" s="72" t="s">
        <v>124</v>
      </c>
      <c r="B59" s="73" t="s">
        <v>121</v>
      </c>
      <c r="C59" s="74">
        <v>60901</v>
      </c>
      <c r="D59" s="74">
        <v>88107668</v>
      </c>
      <c r="E59" s="74">
        <v>45498</v>
      </c>
      <c r="F59" s="74">
        <v>56650443</v>
      </c>
    </row>
    <row r="60" spans="1:6" x14ac:dyDescent="0.3">
      <c r="B60" s="12"/>
      <c r="C60" s="12"/>
      <c r="D60" s="12"/>
      <c r="E60" s="12"/>
      <c r="F60" s="12"/>
    </row>
  </sheetData>
  <mergeCells count="2">
    <mergeCell ref="E2:F2"/>
    <mergeCell ref="C2:D2"/>
  </mergeCells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BA197-874A-4DB6-BED2-C663C3313B37}">
  <dimension ref="A1:F20"/>
  <sheetViews>
    <sheetView workbookViewId="0">
      <selection activeCell="D21" sqref="D21"/>
    </sheetView>
  </sheetViews>
  <sheetFormatPr defaultRowHeight="14" x14ac:dyDescent="0.3"/>
  <cols>
    <col min="1" max="1" width="16.83203125" customWidth="1"/>
    <col min="2" max="2" width="12.33203125" customWidth="1"/>
    <col min="4" max="4" width="12.33203125" customWidth="1"/>
    <col min="5" max="5" width="13.58203125" customWidth="1"/>
    <col min="6" max="6" width="11.5" customWidth="1"/>
  </cols>
  <sheetData>
    <row r="1" spans="1:6" ht="14.5" thickBot="1" x14ac:dyDescent="0.35">
      <c r="A1" s="68" t="s">
        <v>854</v>
      </c>
      <c r="B1" s="65"/>
      <c r="C1" s="65"/>
      <c r="D1" s="65"/>
      <c r="E1" s="65"/>
      <c r="F1" s="65"/>
    </row>
    <row r="2" spans="1:6" ht="14.5" thickBot="1" x14ac:dyDescent="0.35">
      <c r="A2" s="75"/>
      <c r="B2" s="75" t="s">
        <v>147</v>
      </c>
      <c r="C2" s="75" t="s">
        <v>139</v>
      </c>
      <c r="D2" s="75" t="s">
        <v>140</v>
      </c>
      <c r="E2" s="75" t="s">
        <v>141</v>
      </c>
      <c r="F2" s="75" t="s">
        <v>142</v>
      </c>
    </row>
    <row r="3" spans="1:6" x14ac:dyDescent="0.3">
      <c r="A3" s="1" t="s">
        <v>125</v>
      </c>
      <c r="B3" s="3">
        <v>1400184</v>
      </c>
      <c r="C3" s="3">
        <v>164755</v>
      </c>
      <c r="D3" s="3">
        <v>87</v>
      </c>
      <c r="E3" s="3">
        <v>1738</v>
      </c>
      <c r="F3" s="3">
        <v>2205</v>
      </c>
    </row>
    <row r="4" spans="1:6" x14ac:dyDescent="0.3">
      <c r="A4" s="1" t="s">
        <v>126</v>
      </c>
      <c r="B4" s="3">
        <v>1002258</v>
      </c>
      <c r="C4" s="3">
        <v>116959</v>
      </c>
      <c r="D4" s="3">
        <v>59</v>
      </c>
      <c r="E4" s="3">
        <v>1232</v>
      </c>
      <c r="F4" s="3">
        <v>1582</v>
      </c>
    </row>
    <row r="5" spans="1:6" x14ac:dyDescent="0.3">
      <c r="A5" s="1" t="s">
        <v>127</v>
      </c>
      <c r="B5" s="3">
        <v>699412</v>
      </c>
      <c r="C5" s="3">
        <v>75310</v>
      </c>
      <c r="D5" s="3">
        <v>35</v>
      </c>
      <c r="E5" s="3">
        <v>1108</v>
      </c>
      <c r="F5" s="3">
        <v>1963</v>
      </c>
    </row>
    <row r="6" spans="1:6" x14ac:dyDescent="0.3">
      <c r="A6" s="1" t="s">
        <v>128</v>
      </c>
      <c r="B6" s="3">
        <v>844548</v>
      </c>
      <c r="C6" s="3">
        <v>92217</v>
      </c>
      <c r="D6" s="3">
        <v>53</v>
      </c>
      <c r="E6" s="3">
        <v>1348</v>
      </c>
      <c r="F6" s="3">
        <v>1840</v>
      </c>
    </row>
    <row r="7" spans="1:6" x14ac:dyDescent="0.3">
      <c r="A7" s="1" t="s">
        <v>129</v>
      </c>
      <c r="B7" s="3">
        <v>928459</v>
      </c>
      <c r="C7" s="3">
        <v>104792</v>
      </c>
      <c r="D7" s="3">
        <v>59</v>
      </c>
      <c r="E7" s="3">
        <v>1413</v>
      </c>
      <c r="F7" s="3">
        <v>1583</v>
      </c>
    </row>
    <row r="8" spans="1:6" x14ac:dyDescent="0.3">
      <c r="A8" s="1" t="s">
        <v>130</v>
      </c>
      <c r="B8" s="3">
        <v>948004</v>
      </c>
      <c r="C8" s="3">
        <v>111637</v>
      </c>
      <c r="D8" s="3">
        <v>38</v>
      </c>
      <c r="E8" s="3">
        <v>1083</v>
      </c>
      <c r="F8" s="3">
        <v>1463</v>
      </c>
    </row>
    <row r="9" spans="1:6" x14ac:dyDescent="0.3">
      <c r="A9" s="1" t="s">
        <v>131</v>
      </c>
      <c r="B9" s="3">
        <v>744705</v>
      </c>
      <c r="C9" s="3">
        <v>80679</v>
      </c>
      <c r="D9" s="3">
        <v>44</v>
      </c>
      <c r="E9" s="3">
        <v>1222</v>
      </c>
      <c r="F9" s="3">
        <v>1499</v>
      </c>
    </row>
    <row r="10" spans="1:6" x14ac:dyDescent="0.3">
      <c r="A10" s="1" t="s">
        <v>132</v>
      </c>
      <c r="B10" s="3">
        <v>573136</v>
      </c>
      <c r="C10" s="3">
        <v>70224</v>
      </c>
      <c r="D10" s="3">
        <v>37</v>
      </c>
      <c r="E10" s="3">
        <v>509</v>
      </c>
      <c r="F10" s="3">
        <v>1340</v>
      </c>
    </row>
    <row r="11" spans="1:6" x14ac:dyDescent="0.3">
      <c r="A11" s="1" t="s">
        <v>133</v>
      </c>
      <c r="B11" s="3">
        <v>545135</v>
      </c>
      <c r="C11" s="3">
        <v>61645</v>
      </c>
      <c r="D11" s="3">
        <v>24</v>
      </c>
      <c r="E11" s="3">
        <v>735</v>
      </c>
      <c r="F11" s="3">
        <v>1330</v>
      </c>
    </row>
    <row r="12" spans="1:6" x14ac:dyDescent="0.3">
      <c r="A12" s="1" t="s">
        <v>134</v>
      </c>
      <c r="B12" s="3">
        <v>693975</v>
      </c>
      <c r="C12" s="3">
        <v>80380</v>
      </c>
      <c r="D12" s="3">
        <v>47</v>
      </c>
      <c r="E12" s="3">
        <v>886</v>
      </c>
      <c r="F12" s="3">
        <v>1215</v>
      </c>
    </row>
    <row r="13" spans="1:6" x14ac:dyDescent="0.3">
      <c r="A13" s="1" t="s">
        <v>135</v>
      </c>
      <c r="B13" s="3">
        <v>720549</v>
      </c>
      <c r="C13" s="3">
        <v>83802</v>
      </c>
      <c r="D13" s="3">
        <v>31</v>
      </c>
      <c r="E13" s="3">
        <v>824</v>
      </c>
      <c r="F13" s="3">
        <v>1100</v>
      </c>
    </row>
    <row r="14" spans="1:6" x14ac:dyDescent="0.3">
      <c r="A14" s="1" t="s">
        <v>136</v>
      </c>
      <c r="B14" s="3">
        <v>555419</v>
      </c>
      <c r="C14" s="3">
        <v>64259</v>
      </c>
      <c r="D14" s="3">
        <v>31</v>
      </c>
      <c r="E14" s="3">
        <v>742</v>
      </c>
      <c r="F14" s="3">
        <v>1329</v>
      </c>
    </row>
    <row r="15" spans="1:6" x14ac:dyDescent="0.3">
      <c r="A15" s="1" t="s">
        <v>137</v>
      </c>
      <c r="B15" s="3">
        <v>515103</v>
      </c>
      <c r="C15" s="3">
        <v>60529</v>
      </c>
      <c r="D15" s="3">
        <v>18</v>
      </c>
      <c r="E15" s="3">
        <v>554</v>
      </c>
      <c r="F15" s="3">
        <v>1154</v>
      </c>
    </row>
    <row r="16" spans="1:6" x14ac:dyDescent="0.3">
      <c r="A16" s="1" t="s">
        <v>138</v>
      </c>
      <c r="B16" s="3">
        <v>550717</v>
      </c>
      <c r="C16" s="3">
        <v>60502</v>
      </c>
      <c r="D16" s="3">
        <v>37</v>
      </c>
      <c r="E16" s="3">
        <v>780</v>
      </c>
      <c r="F16" s="3">
        <v>1110</v>
      </c>
    </row>
    <row r="17" spans="1:6" ht="14.5" thickBot="1" x14ac:dyDescent="0.35">
      <c r="A17" s="21" t="s">
        <v>148</v>
      </c>
      <c r="B17" s="34">
        <f>SUM(B3:B16)</f>
        <v>10721604</v>
      </c>
      <c r="C17" s="34">
        <f t="shared" ref="C17:F17" si="0">SUM(C3:C16)</f>
        <v>1227690</v>
      </c>
      <c r="D17" s="34">
        <f t="shared" si="0"/>
        <v>600</v>
      </c>
      <c r="E17" s="34">
        <f t="shared" si="0"/>
        <v>14174</v>
      </c>
      <c r="F17" s="34">
        <f t="shared" si="0"/>
        <v>20713</v>
      </c>
    </row>
    <row r="20" spans="1:6" x14ac:dyDescent="0.3">
      <c r="B20" s="3"/>
      <c r="C20" s="3"/>
      <c r="D20" s="3"/>
      <c r="E20" s="3"/>
      <c r="F20" s="3"/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B0C8D-3BA6-4823-8930-9C0484BA151F}">
  <dimension ref="A1:P20"/>
  <sheetViews>
    <sheetView workbookViewId="0">
      <selection activeCell="N10" sqref="N10"/>
    </sheetView>
  </sheetViews>
  <sheetFormatPr defaultRowHeight="14" x14ac:dyDescent="0.3"/>
  <sheetData>
    <row r="1" spans="1:16" ht="14.5" thickBot="1" x14ac:dyDescent="0.35">
      <c r="A1" s="68" t="s">
        <v>853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6" x14ac:dyDescent="0.3">
      <c r="A2" s="90" t="s">
        <v>149</v>
      </c>
      <c r="B2" s="89" t="s">
        <v>159</v>
      </c>
      <c r="C2" s="89"/>
      <c r="D2" s="89"/>
      <c r="E2" s="89"/>
      <c r="F2" s="89"/>
      <c r="G2" s="89"/>
      <c r="H2" s="89"/>
      <c r="I2" s="89"/>
      <c r="J2" s="89"/>
      <c r="K2" s="89"/>
    </row>
    <row r="3" spans="1:16" ht="14.5" thickBot="1" x14ac:dyDescent="0.35">
      <c r="A3" s="91"/>
      <c r="B3" s="76">
        <v>1</v>
      </c>
      <c r="C3" s="76">
        <v>-1</v>
      </c>
      <c r="D3" s="76">
        <v>2</v>
      </c>
      <c r="E3" s="76">
        <v>-2</v>
      </c>
      <c r="F3" s="76">
        <v>3</v>
      </c>
      <c r="G3" s="76">
        <v>-3</v>
      </c>
      <c r="H3" s="76">
        <v>4</v>
      </c>
      <c r="I3" s="76">
        <v>-4</v>
      </c>
      <c r="J3" s="76">
        <v>5</v>
      </c>
      <c r="K3" s="76">
        <v>-5</v>
      </c>
    </row>
    <row r="4" spans="1:16" x14ac:dyDescent="0.3">
      <c r="A4" s="1" t="s">
        <v>150</v>
      </c>
      <c r="B4" s="1">
        <v>6648</v>
      </c>
      <c r="C4" s="1">
        <v>7181</v>
      </c>
      <c r="D4" s="1">
        <v>3276</v>
      </c>
      <c r="E4" s="1">
        <v>3544</v>
      </c>
      <c r="F4" s="1">
        <v>1637</v>
      </c>
      <c r="G4" s="1">
        <v>1789</v>
      </c>
      <c r="H4" s="1">
        <v>848</v>
      </c>
      <c r="I4" s="1">
        <v>928</v>
      </c>
      <c r="J4" s="1">
        <v>430</v>
      </c>
      <c r="K4" s="1">
        <v>487</v>
      </c>
    </row>
    <row r="5" spans="1:16" x14ac:dyDescent="0.3">
      <c r="A5" s="1" t="s">
        <v>151</v>
      </c>
      <c r="B5" s="1">
        <v>6162</v>
      </c>
      <c r="C5" s="1">
        <v>6826</v>
      </c>
      <c r="D5" s="1">
        <v>3039</v>
      </c>
      <c r="E5" s="1">
        <v>3467</v>
      </c>
      <c r="F5" s="1">
        <v>1436</v>
      </c>
      <c r="G5" s="1">
        <v>1711</v>
      </c>
      <c r="H5" s="1">
        <v>705</v>
      </c>
      <c r="I5" s="1">
        <v>827</v>
      </c>
      <c r="J5" s="1">
        <v>335</v>
      </c>
      <c r="K5" s="1">
        <v>379</v>
      </c>
    </row>
    <row r="6" spans="1:16" x14ac:dyDescent="0.3">
      <c r="A6" s="1" t="s">
        <v>152</v>
      </c>
      <c r="B6" s="1">
        <v>6815</v>
      </c>
      <c r="C6" s="1">
        <v>7066</v>
      </c>
      <c r="D6" s="1">
        <v>3481</v>
      </c>
      <c r="E6" s="1">
        <v>3661</v>
      </c>
      <c r="F6" s="1">
        <v>1832</v>
      </c>
      <c r="G6" s="1">
        <v>1959</v>
      </c>
      <c r="H6" s="1">
        <v>962</v>
      </c>
      <c r="I6" s="1">
        <v>1012</v>
      </c>
      <c r="J6" s="1">
        <v>523</v>
      </c>
      <c r="K6" s="1">
        <v>524</v>
      </c>
    </row>
    <row r="7" spans="1:16" x14ac:dyDescent="0.3">
      <c r="A7" s="1" t="s">
        <v>153</v>
      </c>
      <c r="B7" s="1">
        <v>6496</v>
      </c>
      <c r="C7" s="1">
        <v>6984</v>
      </c>
      <c r="D7" s="1">
        <v>3238</v>
      </c>
      <c r="E7" s="1">
        <v>3621</v>
      </c>
      <c r="F7" s="1">
        <v>1607</v>
      </c>
      <c r="G7" s="1">
        <v>1819</v>
      </c>
      <c r="H7" s="1">
        <v>756</v>
      </c>
      <c r="I7" s="1">
        <v>857</v>
      </c>
      <c r="J7" s="1">
        <v>376</v>
      </c>
      <c r="K7" s="1">
        <v>417</v>
      </c>
    </row>
    <row r="8" spans="1:16" x14ac:dyDescent="0.3">
      <c r="A8" s="1" t="s">
        <v>154</v>
      </c>
      <c r="B8" s="1">
        <v>6931</v>
      </c>
      <c r="C8" s="1">
        <v>7343</v>
      </c>
      <c r="D8" s="1">
        <v>3620</v>
      </c>
      <c r="E8" s="1">
        <v>3985</v>
      </c>
      <c r="F8" s="1">
        <v>1908</v>
      </c>
      <c r="G8" s="1">
        <v>2135</v>
      </c>
      <c r="H8" s="1">
        <v>1001</v>
      </c>
      <c r="I8" s="1">
        <v>1160</v>
      </c>
      <c r="J8" s="1">
        <v>540</v>
      </c>
      <c r="K8" s="1">
        <v>632</v>
      </c>
    </row>
    <row r="9" spans="1:16" x14ac:dyDescent="0.3">
      <c r="A9" s="1" t="s">
        <v>155</v>
      </c>
      <c r="B9" s="1">
        <v>6566</v>
      </c>
      <c r="C9" s="1">
        <v>7094</v>
      </c>
      <c r="D9" s="1">
        <v>3307</v>
      </c>
      <c r="E9" s="1">
        <v>3710</v>
      </c>
      <c r="F9" s="1">
        <v>1744</v>
      </c>
      <c r="G9" s="1">
        <v>1968</v>
      </c>
      <c r="H9" s="1">
        <v>927</v>
      </c>
      <c r="I9" s="1">
        <v>1066</v>
      </c>
      <c r="J9" s="1">
        <v>498</v>
      </c>
      <c r="K9" s="1">
        <v>545</v>
      </c>
      <c r="P9" s="1"/>
    </row>
    <row r="10" spans="1:16" x14ac:dyDescent="0.3">
      <c r="A10" s="1" t="s">
        <v>156</v>
      </c>
      <c r="B10" s="1">
        <v>6470</v>
      </c>
      <c r="C10" s="1">
        <v>7141</v>
      </c>
      <c r="D10" s="1">
        <v>3284</v>
      </c>
      <c r="E10" s="1">
        <v>3659</v>
      </c>
      <c r="F10" s="1">
        <v>1710</v>
      </c>
      <c r="G10" s="1">
        <v>1954</v>
      </c>
      <c r="H10" s="1">
        <v>941</v>
      </c>
      <c r="I10" s="1">
        <v>1025</v>
      </c>
      <c r="J10" s="1">
        <v>509</v>
      </c>
      <c r="K10" s="1">
        <v>545</v>
      </c>
      <c r="P10" s="1"/>
    </row>
    <row r="11" spans="1:16" x14ac:dyDescent="0.3">
      <c r="A11" s="16" t="s">
        <v>157</v>
      </c>
      <c r="B11" s="16">
        <v>6498</v>
      </c>
      <c r="C11" s="16">
        <v>7070</v>
      </c>
      <c r="D11" s="16">
        <v>3451</v>
      </c>
      <c r="E11" s="16">
        <v>3811</v>
      </c>
      <c r="F11" s="16">
        <v>1832</v>
      </c>
      <c r="G11" s="16">
        <v>2047</v>
      </c>
      <c r="H11" s="16">
        <v>986</v>
      </c>
      <c r="I11" s="16">
        <v>1096</v>
      </c>
      <c r="J11" s="16">
        <v>527</v>
      </c>
      <c r="K11" s="16">
        <v>621</v>
      </c>
      <c r="P11" s="1"/>
    </row>
    <row r="12" spans="1:16" x14ac:dyDescent="0.3">
      <c r="A12" s="92" t="s">
        <v>834</v>
      </c>
      <c r="B12" s="17">
        <v>13891</v>
      </c>
      <c r="C12" s="17">
        <v>14511</v>
      </c>
      <c r="D12" s="17">
        <v>8629</v>
      </c>
      <c r="E12" s="17">
        <v>9107</v>
      </c>
      <c r="F12" s="17">
        <v>5340</v>
      </c>
      <c r="G12" s="17">
        <v>5691</v>
      </c>
      <c r="H12" s="17">
        <v>3243</v>
      </c>
      <c r="I12" s="17">
        <v>3472</v>
      </c>
      <c r="J12" s="17">
        <v>1923</v>
      </c>
      <c r="K12" s="17">
        <v>2103</v>
      </c>
      <c r="P12" s="1"/>
    </row>
    <row r="13" spans="1:16" x14ac:dyDescent="0.3">
      <c r="A13" s="93"/>
      <c r="B13" s="20">
        <v>0.58172452782779849</v>
      </c>
      <c r="C13" s="20">
        <v>0.60768876418610496</v>
      </c>
      <c r="D13" s="20">
        <v>0.53186637080867849</v>
      </c>
      <c r="E13" s="20">
        <v>0.56132889546351084</v>
      </c>
      <c r="F13" s="20">
        <v>0.5048213272830403</v>
      </c>
      <c r="G13" s="20">
        <v>0.53800340328984686</v>
      </c>
      <c r="H13" s="20">
        <v>0.49203459262630861</v>
      </c>
      <c r="I13" s="20">
        <v>0.52677894098012445</v>
      </c>
      <c r="J13" s="20">
        <v>0.48147220831246873</v>
      </c>
      <c r="K13" s="20">
        <v>0.52653980971457182</v>
      </c>
      <c r="P13" s="1"/>
    </row>
    <row r="14" spans="1:16" x14ac:dyDescent="0.3">
      <c r="A14" s="1" t="s">
        <v>162</v>
      </c>
      <c r="B14" s="1">
        <v>9368</v>
      </c>
      <c r="C14" s="1">
        <v>9988</v>
      </c>
      <c r="D14" s="1">
        <v>7117</v>
      </c>
      <c r="E14" s="1">
        <v>7595</v>
      </c>
      <c r="F14" s="1">
        <v>4887</v>
      </c>
      <c r="G14" s="1">
        <v>5238</v>
      </c>
      <c r="H14" s="1">
        <v>3119</v>
      </c>
      <c r="I14" s="1">
        <v>3348</v>
      </c>
      <c r="J14" s="1">
        <v>1891</v>
      </c>
      <c r="K14" s="1">
        <v>2071</v>
      </c>
      <c r="P14" s="1"/>
    </row>
    <row r="15" spans="1:16" x14ac:dyDescent="0.3">
      <c r="A15" s="19"/>
      <c r="B15" s="19">
        <v>0.39231123581389504</v>
      </c>
      <c r="C15" s="19">
        <v>0.41827547217220151</v>
      </c>
      <c r="D15" s="19">
        <v>0.43867110453648916</v>
      </c>
      <c r="E15" s="19">
        <v>0.46813362919132151</v>
      </c>
      <c r="F15" s="19">
        <v>0.46199659671015314</v>
      </c>
      <c r="G15" s="19">
        <v>0.4951786727169597</v>
      </c>
      <c r="H15" s="19">
        <v>0.4732210590198756</v>
      </c>
      <c r="I15" s="19">
        <v>0.50796540737369145</v>
      </c>
      <c r="J15" s="19">
        <v>0.47346019028542813</v>
      </c>
      <c r="K15" s="19">
        <v>0.51852779168753127</v>
      </c>
      <c r="P15" s="1"/>
    </row>
    <row r="16" spans="1:16" x14ac:dyDescent="0.3">
      <c r="A16" s="1" t="s">
        <v>161</v>
      </c>
      <c r="B16" s="87">
        <v>4523</v>
      </c>
      <c r="C16" s="87"/>
      <c r="D16" s="87">
        <v>1512</v>
      </c>
      <c r="E16" s="87"/>
      <c r="F16" s="87">
        <v>453</v>
      </c>
      <c r="G16" s="87"/>
      <c r="H16" s="87">
        <v>124</v>
      </c>
      <c r="I16" s="87"/>
      <c r="J16" s="87">
        <v>32</v>
      </c>
      <c r="K16" s="87"/>
    </row>
    <row r="17" spans="1:11" x14ac:dyDescent="0.3">
      <c r="A17" s="1"/>
      <c r="B17" s="88">
        <f>B16/B18</f>
        <v>0.18941329201390342</v>
      </c>
      <c r="C17" s="88"/>
      <c r="D17" s="88">
        <f>D16/D18</f>
        <v>9.3195266272189353E-2</v>
      </c>
      <c r="E17" s="88"/>
      <c r="F17" s="88">
        <f>F16/F18</f>
        <v>4.2824730572887125E-2</v>
      </c>
      <c r="G17" s="88"/>
      <c r="H17" s="88">
        <f>H16/H18</f>
        <v>1.8813533606433015E-2</v>
      </c>
      <c r="I17" s="88"/>
      <c r="J17" s="88">
        <f>J16/J18</f>
        <v>8.01201802704056E-3</v>
      </c>
      <c r="K17" s="88"/>
    </row>
    <row r="18" spans="1:11" x14ac:dyDescent="0.3">
      <c r="A18" s="1" t="s">
        <v>160</v>
      </c>
      <c r="B18" s="87">
        <v>23879</v>
      </c>
      <c r="C18" s="87"/>
      <c r="D18" s="87">
        <v>16224</v>
      </c>
      <c r="E18" s="87"/>
      <c r="F18" s="87">
        <v>10578</v>
      </c>
      <c r="G18" s="87"/>
      <c r="H18" s="87">
        <v>6591</v>
      </c>
      <c r="I18" s="87"/>
      <c r="J18" s="87">
        <v>3994</v>
      </c>
      <c r="K18" s="87" t="s">
        <v>158</v>
      </c>
    </row>
    <row r="19" spans="1:11" ht="14.5" thickBot="1" x14ac:dyDescent="0.35">
      <c r="A19" s="21"/>
      <c r="B19" s="94">
        <v>0.80811533385224543</v>
      </c>
      <c r="C19" s="94"/>
      <c r="D19" s="94">
        <v>0.54905411350637923</v>
      </c>
      <c r="E19" s="94"/>
      <c r="F19" s="94">
        <v>0.3579816575857051</v>
      </c>
      <c r="G19" s="94"/>
      <c r="H19" s="94">
        <v>0.22305323361196655</v>
      </c>
      <c r="I19" s="94"/>
      <c r="J19" s="94">
        <v>0.13516531862330367</v>
      </c>
      <c r="K19" s="94"/>
    </row>
    <row r="20" spans="1:11" ht="15.5" x14ac:dyDescent="0.3">
      <c r="A20" s="18" t="s">
        <v>163</v>
      </c>
    </row>
  </sheetData>
  <mergeCells count="23">
    <mergeCell ref="B19:C19"/>
    <mergeCell ref="D19:E19"/>
    <mergeCell ref="F19:G19"/>
    <mergeCell ref="H19:I19"/>
    <mergeCell ref="J19:K19"/>
    <mergeCell ref="A2:A3"/>
    <mergeCell ref="A12:A13"/>
    <mergeCell ref="B18:C18"/>
    <mergeCell ref="D18:E18"/>
    <mergeCell ref="F18:G18"/>
    <mergeCell ref="H18:I18"/>
    <mergeCell ref="J18:K18"/>
    <mergeCell ref="H17:I17"/>
    <mergeCell ref="J17:K17"/>
    <mergeCell ref="B2:K2"/>
    <mergeCell ref="B16:C16"/>
    <mergeCell ref="D16:E16"/>
    <mergeCell ref="B17:C17"/>
    <mergeCell ref="D17:E17"/>
    <mergeCell ref="F16:G16"/>
    <mergeCell ref="F17:G17"/>
    <mergeCell ref="H16:I16"/>
    <mergeCell ref="J16:K16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Table S1</vt:lpstr>
      <vt:lpstr>Table S2</vt:lpstr>
      <vt:lpstr>Table S3</vt:lpstr>
      <vt:lpstr>Table S4</vt:lpstr>
      <vt:lpstr>Table S5</vt:lpstr>
      <vt:lpstr>Table S6</vt:lpstr>
      <vt:lpstr>Table S7</vt:lpstr>
      <vt:lpstr>Table S8</vt:lpstr>
      <vt:lpstr>Table S9</vt:lpstr>
      <vt:lpstr>Table S10</vt:lpstr>
      <vt:lpstr>Table S11</vt:lpstr>
      <vt:lpstr>Table S12</vt:lpstr>
      <vt:lpstr>Table S13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Baosheng Liao</dc:creator>
  <cp:lastModifiedBy>晓凤 沈</cp:lastModifiedBy>
  <dcterms:created xsi:type="dcterms:W3CDTF">2020-07-25T02:50:31Z</dcterms:created>
  <dcterms:modified xsi:type="dcterms:W3CDTF">2025-02-06T09:00:34Z</dcterms:modified>
</cp:coreProperties>
</file>