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claire/Desktop/"/>
    </mc:Choice>
  </mc:AlternateContent>
  <xr:revisionPtr revIDLastSave="0" documentId="13_ncr:1_{CEB307C8-FB5F-974A-942F-987D795969A1}" xr6:coauthVersionLast="47" xr6:coauthVersionMax="47" xr10:uidLastSave="{00000000-0000-0000-0000-000000000000}"/>
  <bookViews>
    <workbookView xWindow="0" yWindow="460" windowWidth="29040" windowHeight="15840" xr2:uid="{00000000-000D-0000-FFFF-FFFF00000000}"/>
  </bookViews>
  <sheets>
    <sheet name="Fig 1B" sheetId="1" r:id="rId1"/>
    <sheet name="Fig 1C" sheetId="2" r:id="rId2"/>
    <sheet name="Fig 1E" sheetId="3" r:id="rId3"/>
    <sheet name="Fig 1F" sheetId="4" r:id="rId4"/>
    <sheet name="Fig 2B" sheetId="5" r:id="rId5"/>
    <sheet name="Fig 2C" sheetId="7" r:id="rId6"/>
    <sheet name="Fig 2D" sheetId="6" r:id="rId7"/>
    <sheet name="Fig 2E" sheetId="8" r:id="rId8"/>
    <sheet name="Fig 2F" sheetId="9" r:id="rId9"/>
    <sheet name="Fig 3C" sheetId="10" r:id="rId10"/>
    <sheet name="Fig 3D" sheetId="11" r:id="rId11"/>
    <sheet name="Fig 3E" sheetId="12" r:id="rId12"/>
    <sheet name="Fig 4B" sheetId="21" r:id="rId13"/>
    <sheet name="Fig 4D " sheetId="23" r:id="rId14"/>
    <sheet name="Fig 4F " sheetId="22" r:id="rId15"/>
    <sheet name="Fig 4G" sheetId="24" r:id="rId16"/>
    <sheet name="Fig 4H" sheetId="25" r:id="rId17"/>
    <sheet name="Fig 4J" sheetId="26" r:id="rId18"/>
    <sheet name="Fig 5D" sheetId="38" r:id="rId19"/>
    <sheet name="Fig 6B" sheetId="27" r:id="rId20"/>
    <sheet name="Fig 6C" sheetId="28" r:id="rId21"/>
    <sheet name="Fig 6D" sheetId="29" r:id="rId22"/>
    <sheet name="Fig 6E" sheetId="30" r:id="rId23"/>
    <sheet name="Fig 6G" sheetId="31" r:id="rId24"/>
    <sheet name="Fig 7A" sheetId="32" r:id="rId25"/>
    <sheet name="Fig 7B" sheetId="13" r:id="rId26"/>
    <sheet name="Fig 7C" sheetId="14" r:id="rId27"/>
    <sheet name="Fig 7D" sheetId="33" r:id="rId28"/>
    <sheet name="Fig 7F" sheetId="34" r:id="rId29"/>
    <sheet name="Fig 7G" sheetId="35" r:id="rId30"/>
    <sheet name="Fig 7H" sheetId="15" r:id="rId31"/>
    <sheet name="Fig 7J" sheetId="18" r:id="rId32"/>
    <sheet name="Fig 7K" sheetId="36" r:id="rId33"/>
    <sheet name="Fig 7L" sheetId="19" r:id="rId3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38" l="1"/>
  <c r="J7" i="38"/>
  <c r="J8" i="38"/>
  <c r="J9" i="38"/>
  <c r="J10" i="38"/>
  <c r="J11" i="38"/>
  <c r="J12" i="38"/>
  <c r="J13" i="38"/>
  <c r="J14" i="38"/>
  <c r="J15" i="38"/>
  <c r="D17" i="38"/>
  <c r="J17" i="38"/>
  <c r="D18" i="38"/>
  <c r="J18" i="38"/>
  <c r="J22" i="38"/>
  <c r="J23" i="38"/>
  <c r="O23" i="38"/>
  <c r="U23" i="38"/>
  <c r="J24" i="38"/>
  <c r="O24" i="38"/>
  <c r="U24" i="38"/>
  <c r="J25" i="38"/>
  <c r="J26" i="38"/>
  <c r="J27" i="38"/>
  <c r="J28" i="38"/>
  <c r="J29" i="38"/>
  <c r="J30" i="38"/>
  <c r="J31" i="38"/>
  <c r="J32" i="38"/>
  <c r="J33" i="38"/>
  <c r="J34" i="38"/>
  <c r="J35" i="38"/>
  <c r="D37" i="38"/>
  <c r="J37" i="38"/>
  <c r="D38" i="38"/>
  <c r="J38" i="38"/>
  <c r="O54" i="38"/>
  <c r="U54" i="38"/>
  <c r="O55" i="38"/>
  <c r="U55" i="38"/>
  <c r="D59" i="38"/>
  <c r="J59" i="38"/>
  <c r="D60" i="38"/>
  <c r="J60" i="38"/>
  <c r="D79" i="38"/>
  <c r="J79" i="38"/>
  <c r="D80" i="38"/>
  <c r="J80" i="38"/>
  <c r="O82" i="38"/>
  <c r="U82" i="38"/>
  <c r="O83" i="38"/>
  <c r="U83" i="38"/>
  <c r="D101" i="38"/>
  <c r="J101" i="38"/>
  <c r="D102" i="38"/>
  <c r="J102" i="38"/>
  <c r="O113" i="38"/>
  <c r="U113" i="38"/>
  <c r="O114" i="38"/>
  <c r="U114" i="38"/>
  <c r="D121" i="38"/>
  <c r="J121" i="38"/>
  <c r="D122" i="38"/>
  <c r="J122" i="38"/>
  <c r="O141" i="38"/>
  <c r="U141" i="38"/>
  <c r="O142" i="38"/>
  <c r="U142" i="38"/>
  <c r="O172" i="38"/>
  <c r="U172" i="38"/>
  <c r="O173" i="38"/>
  <c r="U173" i="38"/>
</calcChain>
</file>

<file path=xl/sharedStrings.xml><?xml version="1.0" encoding="utf-8"?>
<sst xmlns="http://schemas.openxmlformats.org/spreadsheetml/2006/main" count="1174" uniqueCount="505">
  <si>
    <t>Genotype</t>
  </si>
  <si>
    <t>Transgene</t>
  </si>
  <si>
    <t>N</t>
  </si>
  <si>
    <t>% Defective</t>
  </si>
  <si>
    <t>S.E.P.</t>
  </si>
  <si>
    <t>hdIs26</t>
  </si>
  <si>
    <t>4.7</t>
  </si>
  <si>
    <t>2.06</t>
  </si>
  <si>
    <t>sax-7(qv30); hdIs26</t>
  </si>
  <si>
    <t>92.2</t>
  </si>
  <si>
    <t>2.64</t>
  </si>
  <si>
    <t>mig-6(qv33); hdIs26</t>
  </si>
  <si>
    <t>sax-7(qv30); mig-6(qv33); hdIs26</t>
  </si>
  <si>
    <t>29.3</t>
  </si>
  <si>
    <t>4.42</t>
  </si>
  <si>
    <r>
      <t xml:space="preserve">sax-7(qv30); mig-6(qv33); hdIs26; qvEx336 </t>
    </r>
    <r>
      <rPr>
        <sz val="9"/>
        <color theme="1"/>
        <rFont val="Arial"/>
        <family val="2"/>
      </rPr>
      <t>(line 1)</t>
    </r>
  </si>
  <si>
    <r>
      <t>P</t>
    </r>
    <r>
      <rPr>
        <i/>
        <sz val="9"/>
        <color rgb="FF000000"/>
        <rFont val="Arial"/>
        <family val="2"/>
      </rPr>
      <t>mig-6::mig-6S</t>
    </r>
  </si>
  <si>
    <t>47.0</t>
  </si>
  <si>
    <r>
      <t xml:space="preserve">sax-7(qv30); mig-6(qv33);hdIs26; qvEx337 </t>
    </r>
    <r>
      <rPr>
        <sz val="9"/>
        <color theme="1"/>
        <rFont val="Arial"/>
        <family val="2"/>
      </rPr>
      <t>(line 2)</t>
    </r>
  </si>
  <si>
    <t>50.0</t>
  </si>
  <si>
    <r>
      <rPr>
        <i/>
        <sz val="9"/>
        <color rgb="FF000000"/>
        <rFont val="Arial"/>
        <family val="2"/>
      </rPr>
      <t xml:space="preserve">sax-7(qv30); hdIs26; </t>
    </r>
    <r>
      <rPr>
        <sz val="9"/>
        <color rgb="FF000000"/>
        <rFont val="Arial"/>
        <family val="2"/>
      </rPr>
      <t>control RNAi</t>
    </r>
  </si>
  <si>
    <t>99.0</t>
  </si>
  <si>
    <r>
      <rPr>
        <i/>
        <sz val="9"/>
        <color rgb="FF000000"/>
        <rFont val="Arial"/>
        <family val="2"/>
      </rPr>
      <t>sax-7(qv30); hdIs26; mig-6</t>
    </r>
    <r>
      <rPr>
        <sz val="9"/>
        <color rgb="FF000000"/>
        <rFont val="Arial"/>
        <family val="2"/>
      </rPr>
      <t>(RNAi)</t>
    </r>
  </si>
  <si>
    <t>33.3</t>
  </si>
  <si>
    <r>
      <t xml:space="preserve">sax-7(qv30) IV; mig-6(qv33) V; hdIs26 III; qvEx608 </t>
    </r>
    <r>
      <rPr>
        <sz val="9"/>
        <color theme="1"/>
        <rFont val="Arial"/>
        <family val="2"/>
      </rPr>
      <t>(line 1)</t>
    </r>
  </si>
  <si>
    <r>
      <rPr>
        <sz val="9"/>
        <color rgb="FF000000"/>
        <rFont val="Arial"/>
        <family val="2"/>
      </rPr>
      <t>P</t>
    </r>
    <r>
      <rPr>
        <i/>
        <sz val="9"/>
        <color rgb="FF000000"/>
        <rFont val="Arial"/>
        <family val="2"/>
      </rPr>
      <t>myo-3::mig-6S∆papilin casette/lagrin repeats</t>
    </r>
  </si>
  <si>
    <t>32.4</t>
  </si>
  <si>
    <t>3.89</t>
  </si>
  <si>
    <r>
      <t xml:space="preserve">sax-7(qv30) IV; mig-6(qv33) V; hdIs26 III; qvEx609 </t>
    </r>
    <r>
      <rPr>
        <sz val="9"/>
        <color theme="1"/>
        <rFont val="Arial"/>
        <family val="2"/>
      </rPr>
      <t>(line 2)</t>
    </r>
  </si>
  <si>
    <t>36.4</t>
  </si>
  <si>
    <t>3.88</t>
  </si>
  <si>
    <r>
      <t xml:space="preserve">sax-7(qv30) IV; mig-6(qv33) V; hdIs26 III; qvEx610 </t>
    </r>
    <r>
      <rPr>
        <sz val="9"/>
        <color theme="1"/>
        <rFont val="Arial"/>
        <family val="2"/>
      </rPr>
      <t>(line 1)</t>
    </r>
  </si>
  <si>
    <r>
      <rPr>
        <sz val="9"/>
        <color rgb="FF000000"/>
        <rFont val="Arial"/>
        <family val="2"/>
      </rPr>
      <t>P</t>
    </r>
    <r>
      <rPr>
        <i/>
        <sz val="9"/>
        <color rgb="FF000000"/>
        <rFont val="Arial"/>
        <family val="2"/>
      </rPr>
      <t>myo-3::mig-6S∆Kunitz domains</t>
    </r>
  </si>
  <si>
    <t>51.5</t>
  </si>
  <si>
    <t>3.80</t>
  </si>
  <si>
    <r>
      <t xml:space="preserve">sax-7(qv30) IV; mig-6(qv33) V; hdIs26 III; qvEx615 </t>
    </r>
    <r>
      <rPr>
        <sz val="9"/>
        <color theme="1"/>
        <rFont val="Arial"/>
        <family val="2"/>
      </rPr>
      <t>(line 2)</t>
    </r>
  </si>
  <si>
    <t>50.6</t>
  </si>
  <si>
    <t>3.77</t>
  </si>
  <si>
    <t>L2</t>
  </si>
  <si>
    <t>1.0</t>
  </si>
  <si>
    <t>0.98</t>
  </si>
  <si>
    <t>L4</t>
  </si>
  <si>
    <t>Day 2 Adults</t>
  </si>
  <si>
    <t>2.9</t>
  </si>
  <si>
    <t>1.64</t>
  </si>
  <si>
    <t>4.9</t>
  </si>
  <si>
    <t>2.14</t>
  </si>
  <si>
    <t>50.5</t>
  </si>
  <si>
    <t>4.93</t>
  </si>
  <si>
    <t>3.4</t>
  </si>
  <si>
    <t>mig-6(k177); hdIs26</t>
  </si>
  <si>
    <t>mig-6(ev700); hdIs26</t>
  </si>
  <si>
    <t>-</t>
  </si>
  <si>
    <t>mig-6(ev701); hdIs26</t>
  </si>
  <si>
    <t>0.99</t>
  </si>
  <si>
    <t>mig-6(sa580); hdIs26</t>
  </si>
  <si>
    <t>3.0</t>
  </si>
  <si>
    <t>1.67</t>
  </si>
  <si>
    <t>mig-6(e1931); hdIs26</t>
  </si>
  <si>
    <t>3.36</t>
  </si>
  <si>
    <t>4.0</t>
  </si>
  <si>
    <t>1.94</t>
  </si>
  <si>
    <t>22.8</t>
  </si>
  <si>
    <t>4.17</t>
  </si>
  <si>
    <t>29.5</t>
  </si>
  <si>
    <t>4.3</t>
  </si>
  <si>
    <t>sax-7(qv30); mig-6(k177); hdIs26</t>
  </si>
  <si>
    <t>10.3</t>
  </si>
  <si>
    <t>2.94</t>
  </si>
  <si>
    <t>16.2</t>
  </si>
  <si>
    <t>3.59</t>
  </si>
  <si>
    <t>20.2</t>
  </si>
  <si>
    <t>3.94</t>
  </si>
  <si>
    <t>sax-7(qv30); mig-6(ev700); hdIs26</t>
  </si>
  <si>
    <t>23.6</t>
  </si>
  <si>
    <t>4.12</t>
  </si>
  <si>
    <t>44.0</t>
  </si>
  <si>
    <t>4.75</t>
  </si>
  <si>
    <t>sax-7(qv30); mig-6(ev701); hdIs26</t>
  </si>
  <si>
    <t>40.2</t>
  </si>
  <si>
    <t>4.85</t>
  </si>
  <si>
    <t>37.9</t>
  </si>
  <si>
    <t>4.78</t>
  </si>
  <si>
    <t>sax-7(qv30); mig-6(sa580); hdIs26</t>
  </si>
  <si>
    <t>44.2</t>
  </si>
  <si>
    <t>4.87</t>
  </si>
  <si>
    <t>Day 2</t>
  </si>
  <si>
    <t>82.5</t>
  </si>
  <si>
    <t>3.74</t>
  </si>
  <si>
    <t>sax-7(qv30); mig-6(e1931); hdIs26</t>
  </si>
  <si>
    <t>91.4</t>
  </si>
  <si>
    <t>4.73</t>
  </si>
  <si>
    <t>L1</t>
  </si>
  <si>
    <t>7.5</t>
  </si>
  <si>
    <t>2.27</t>
  </si>
  <si>
    <t>9.8</t>
  </si>
  <si>
    <t>2.49</t>
  </si>
  <si>
    <t>8.3</t>
  </si>
  <si>
    <t>2.30</t>
  </si>
  <si>
    <t>33.1</t>
  </si>
  <si>
    <t>4.08</t>
  </si>
  <si>
    <t>9.1</t>
  </si>
  <si>
    <t>2.74</t>
  </si>
  <si>
    <t>4.05</t>
  </si>
  <si>
    <t>20.0</t>
  </si>
  <si>
    <t>3.27</t>
  </si>
  <si>
    <t>9.4</t>
  </si>
  <si>
    <t>2.97</t>
  </si>
  <si>
    <t>dig-1(ky188); hdIs26</t>
  </si>
  <si>
    <t>45.2</t>
  </si>
  <si>
    <t>5.16</t>
  </si>
  <si>
    <t>17.6</t>
  </si>
  <si>
    <t>3.32</t>
  </si>
  <si>
    <t>mig-6(qv33); dig-1(ky188) hdIs26</t>
  </si>
  <si>
    <t>18.3</t>
  </si>
  <si>
    <t>3.44</t>
  </si>
  <si>
    <t>zig-3(tm924) zig-4(gk34); hdIs26</t>
  </si>
  <si>
    <t>35.3</t>
  </si>
  <si>
    <t>3.90</t>
  </si>
  <si>
    <t>mig-6(qv33); zig-3(tm924) zig-4(gk34); hdIs26</t>
  </si>
  <si>
    <t>30.6</t>
  </si>
  <si>
    <t>4.34</t>
  </si>
  <si>
    <t>Age</t>
  </si>
  <si>
    <t>35.2</t>
  </si>
  <si>
    <t>5.1</t>
  </si>
  <si>
    <t>43.7</t>
  </si>
  <si>
    <t>4.5</t>
  </si>
  <si>
    <t>2.7</t>
  </si>
  <si>
    <t>1.51</t>
  </si>
  <si>
    <t>dig-1(1321); hdIs26</t>
  </si>
  <si>
    <t>76.6</t>
  </si>
  <si>
    <t>4.29</t>
  </si>
  <si>
    <t>dig-1(n1321); mig-6(qv33); hdIs26</t>
  </si>
  <si>
    <t>46.40</t>
  </si>
  <si>
    <t>5.37</t>
  </si>
  <si>
    <t>3.8</t>
  </si>
  <si>
    <t>1.66</t>
  </si>
  <si>
    <t xml:space="preserve">sax-7(qv30); hdIs26 </t>
  </si>
  <si>
    <t>91.1</t>
  </si>
  <si>
    <t xml:space="preserve">mig-17(k174); hdIs26 </t>
  </si>
  <si>
    <t>sax-7(qv30); mig-17(k174); hdIs26</t>
  </si>
  <si>
    <t>27.1</t>
  </si>
  <si>
    <t>5.54</t>
  </si>
  <si>
    <r>
      <t>mig-6(qv33)</t>
    </r>
    <r>
      <rPr>
        <i/>
        <sz val="9"/>
        <color rgb="FF000000"/>
        <rFont val="Arial"/>
        <family val="2"/>
      </rPr>
      <t>; hdIs26</t>
    </r>
  </si>
  <si>
    <r>
      <t>mig-6(qv33)</t>
    </r>
    <r>
      <rPr>
        <i/>
        <sz val="9"/>
        <color rgb="FF000000"/>
        <rFont val="Arial"/>
        <family val="2"/>
      </rPr>
      <t xml:space="preserve"> mig-17(k174); hdIs26</t>
    </r>
  </si>
  <si>
    <r>
      <t xml:space="preserve">sax-7(qv30); </t>
    </r>
    <r>
      <rPr>
        <i/>
        <sz val="9"/>
        <color theme="1"/>
        <rFont val="Arial"/>
        <family val="2"/>
      </rPr>
      <t>mig-6(qv33)</t>
    </r>
    <r>
      <rPr>
        <i/>
        <sz val="9"/>
        <color rgb="FF000000"/>
        <rFont val="Arial"/>
        <family val="2"/>
      </rPr>
      <t>; hdIs26</t>
    </r>
  </si>
  <si>
    <t>30.5</t>
  </si>
  <si>
    <r>
      <t xml:space="preserve">sax-7(qv30); </t>
    </r>
    <r>
      <rPr>
        <i/>
        <sz val="9"/>
        <color theme="1"/>
        <rFont val="Arial"/>
        <family val="2"/>
      </rPr>
      <t>mig-6(qv33)</t>
    </r>
    <r>
      <rPr>
        <i/>
        <sz val="9"/>
        <color rgb="FF000000"/>
        <rFont val="Arial"/>
        <family val="2"/>
      </rPr>
      <t xml:space="preserve"> mig-17(k174); hdIs26</t>
    </r>
  </si>
  <si>
    <t>39.8</t>
  </si>
  <si>
    <t>4.82</t>
  </si>
  <si>
    <r>
      <t>mig-6(qv33)</t>
    </r>
    <r>
      <rPr>
        <i/>
        <sz val="9"/>
        <color rgb="FF000000"/>
        <rFont val="Arial"/>
        <family val="2"/>
      </rPr>
      <t xml:space="preserve">/+; </t>
    </r>
    <r>
      <rPr>
        <i/>
        <sz val="9"/>
        <color theme="1"/>
        <rFont val="Arial"/>
        <family val="2"/>
      </rPr>
      <t>hdIs26</t>
    </r>
  </si>
  <si>
    <t>mig17(k174)/dpy-11 oyIs14</t>
  </si>
  <si>
    <t>15.7</t>
  </si>
  <si>
    <t>3.60</t>
  </si>
  <si>
    <t>sax-7(qv30); dpy-11(e224) oyIs14/+ +</t>
  </si>
  <si>
    <t>97.3</t>
  </si>
  <si>
    <t>1.19</t>
  </si>
  <si>
    <r>
      <t xml:space="preserve">sax-7(qv30); </t>
    </r>
    <r>
      <rPr>
        <i/>
        <sz val="9"/>
        <color theme="1"/>
        <rFont val="Arial"/>
        <family val="2"/>
      </rPr>
      <t>mig-6(qv33)/</t>
    </r>
    <r>
      <rPr>
        <i/>
        <sz val="9"/>
        <color rgb="FF000000"/>
        <rFont val="Arial"/>
        <family val="2"/>
      </rPr>
      <t>dpy-11(e224) oyIs14; hdIs26</t>
    </r>
  </si>
  <si>
    <t>81.8</t>
  </si>
  <si>
    <t>2.57</t>
  </si>
  <si>
    <t>sax-7(qv30); mig-17(k174)/dpy-11 oyIs14; hdIs26</t>
  </si>
  <si>
    <t>90.2</t>
  </si>
  <si>
    <r>
      <t xml:space="preserve">sax-7(qv30); </t>
    </r>
    <r>
      <rPr>
        <i/>
        <sz val="9"/>
        <color theme="1"/>
        <rFont val="Arial"/>
        <family val="2"/>
      </rPr>
      <t>mig-6(qv33)</t>
    </r>
    <r>
      <rPr>
        <i/>
        <sz val="9"/>
        <color rgb="FF000000"/>
        <rFont val="Arial"/>
        <family val="2"/>
      </rPr>
      <t xml:space="preserve"> mig-17(k174)/ dpy-11(e224) oyIs14; hdIs26</t>
    </r>
  </si>
  <si>
    <t>69.4</t>
  </si>
  <si>
    <t>3.01</t>
  </si>
  <si>
    <t xml:space="preserve">adt-2(wk156); hdIs26 </t>
  </si>
  <si>
    <t>1.4</t>
  </si>
  <si>
    <t xml:space="preserve">sax-7(qv30); adt-2(wk156); hdIs26 </t>
  </si>
  <si>
    <t>96.0</t>
  </si>
  <si>
    <t>mig-6(qv33); adt-2(wk156); hdIs26</t>
  </si>
  <si>
    <t>sax-7(qv30); mig-6(qv33); adt-2(wk156); hdIs26</t>
  </si>
  <si>
    <t>43.0</t>
  </si>
  <si>
    <t>4.95</t>
  </si>
  <si>
    <t>0.92</t>
  </si>
  <si>
    <t>1.5</t>
  </si>
  <si>
    <t>28.6</t>
  </si>
  <si>
    <r>
      <t xml:space="preserve">sax-7(qv30); mig-6(qv33); hdIs26; qvEx520 </t>
    </r>
    <r>
      <rPr>
        <sz val="9"/>
        <color rgb="FF000000"/>
        <rFont val="Arial"/>
        <family val="2"/>
      </rPr>
      <t>(line 1)</t>
    </r>
  </si>
  <si>
    <r>
      <t>P</t>
    </r>
    <r>
      <rPr>
        <i/>
        <sz val="9"/>
        <color rgb="FF000000"/>
        <rFont val="Arial"/>
        <family val="2"/>
      </rPr>
      <t>rgef-1::mig-6S</t>
    </r>
  </si>
  <si>
    <t>36.1</t>
  </si>
  <si>
    <t>4.16</t>
  </si>
  <si>
    <r>
      <t xml:space="preserve">sax-7(qv30); mig-6(qv33); hdIs26; qvEx521 </t>
    </r>
    <r>
      <rPr>
        <sz val="9"/>
        <color rgb="FF000000"/>
        <rFont val="Arial"/>
        <family val="2"/>
      </rPr>
      <t>(line 2)</t>
    </r>
  </si>
  <si>
    <t>29.9</t>
  </si>
  <si>
    <t>4.65</t>
  </si>
  <si>
    <r>
      <t xml:space="preserve">sax-7(qv30); mig-6(qv33); hdIs26; qvEx522 </t>
    </r>
    <r>
      <rPr>
        <sz val="9"/>
        <color rgb="FF000000"/>
        <rFont val="Arial"/>
        <family val="2"/>
      </rPr>
      <t>(line 3)</t>
    </r>
    <r>
      <rPr>
        <i/>
        <sz val="9"/>
        <color rgb="FF000000"/>
        <rFont val="Arial"/>
        <family val="2"/>
      </rPr>
      <t xml:space="preserve"> </t>
    </r>
  </si>
  <si>
    <t>25.8</t>
  </si>
  <si>
    <t>3.93</t>
  </si>
  <si>
    <r>
      <t xml:space="preserve">sax-7(qv30); mig-6(qv33); hdIs26; qvEx523 </t>
    </r>
    <r>
      <rPr>
        <sz val="9"/>
        <color rgb="FF000000"/>
        <rFont val="Arial"/>
        <family val="2"/>
      </rPr>
      <t>(line 4)</t>
    </r>
  </si>
  <si>
    <t>36.2</t>
  </si>
  <si>
    <t>3.76</t>
  </si>
  <si>
    <r>
      <t xml:space="preserve">sax-7(qv30); mig-6(qv33); hdIs26; qvEx525 </t>
    </r>
    <r>
      <rPr>
        <sz val="9"/>
        <color rgb="FF000000"/>
        <rFont val="Arial"/>
        <family val="2"/>
      </rPr>
      <t>(line 5)</t>
    </r>
  </si>
  <si>
    <t>28.1</t>
  </si>
  <si>
    <t>3.81</t>
  </si>
  <si>
    <r>
      <t xml:space="preserve">sax-7(qv30); mig-6(qv33); hdIs26; qvEx526 </t>
    </r>
    <r>
      <rPr>
        <sz val="9"/>
        <color rgb="FF000000"/>
        <rFont val="Arial"/>
        <family val="2"/>
      </rPr>
      <t>(line 6)</t>
    </r>
  </si>
  <si>
    <t>28.0</t>
  </si>
  <si>
    <t>3.75</t>
  </si>
  <si>
    <r>
      <t xml:space="preserve">sax-7(qv30); mig-6(qv33); hdIs26; qvEx375 </t>
    </r>
    <r>
      <rPr>
        <sz val="9"/>
        <color rgb="FF000000"/>
        <rFont val="Arial"/>
        <family val="2"/>
      </rPr>
      <t>(line 7)</t>
    </r>
  </si>
  <si>
    <r>
      <t>P</t>
    </r>
    <r>
      <rPr>
        <i/>
        <sz val="9"/>
        <color rgb="FF000000"/>
        <rFont val="Arial"/>
        <family val="2"/>
      </rPr>
      <t>dpy-7::mig-6S</t>
    </r>
  </si>
  <si>
    <t>36.9</t>
  </si>
  <si>
    <t>3.30</t>
  </si>
  <si>
    <r>
      <t xml:space="preserve">sax-7(qv30); mig-6(qv33);hdIs26; qvEx527 </t>
    </r>
    <r>
      <rPr>
        <sz val="9"/>
        <color rgb="FF000000"/>
        <rFont val="Arial"/>
        <family val="2"/>
      </rPr>
      <t>(line 8)</t>
    </r>
  </si>
  <si>
    <t>34.6</t>
  </si>
  <si>
    <r>
      <t xml:space="preserve">sax-7(qv30); mig-6(qv33);hdIs26; qvEx528 </t>
    </r>
    <r>
      <rPr>
        <sz val="9"/>
        <color rgb="FF000000"/>
        <rFont val="Arial"/>
        <family val="2"/>
      </rPr>
      <t>(line 9)</t>
    </r>
  </si>
  <si>
    <t>40.6</t>
  </si>
  <si>
    <t>3.37</t>
  </si>
  <si>
    <r>
      <t xml:space="preserve">sax-7(qv30); mig-6(qv33);hdIs26; qvEx394 </t>
    </r>
    <r>
      <rPr>
        <sz val="9"/>
        <color rgb="FF000000"/>
        <rFont val="Arial"/>
        <family val="2"/>
      </rPr>
      <t>(line 10)</t>
    </r>
  </si>
  <si>
    <t>4.02</t>
  </si>
  <si>
    <r>
      <t xml:space="preserve">sax-7(qv30); mig-6(qv33); hdIs26; qvEx538 </t>
    </r>
    <r>
      <rPr>
        <sz val="9"/>
        <color rgb="FF000000"/>
        <rFont val="Arial"/>
        <family val="2"/>
      </rPr>
      <t>(line 11)</t>
    </r>
  </si>
  <si>
    <t>24.1</t>
  </si>
  <si>
    <r>
      <t xml:space="preserve">sax-7(qv30); mig-6(qv33); hdIs26; qvEx539 </t>
    </r>
    <r>
      <rPr>
        <sz val="9"/>
        <color rgb="FF000000"/>
        <rFont val="Arial"/>
        <family val="2"/>
      </rPr>
      <t>(line 12)</t>
    </r>
  </si>
  <si>
    <t>21.3</t>
  </si>
  <si>
    <t>3.20</t>
  </si>
  <si>
    <r>
      <t xml:space="preserve">sax-7(qv30); mig-6(qv33); hdIs26; qvEx373 </t>
    </r>
    <r>
      <rPr>
        <sz val="9"/>
        <color rgb="FF000000"/>
        <rFont val="Arial"/>
        <family val="2"/>
      </rPr>
      <t>(line 13)</t>
    </r>
  </si>
  <si>
    <r>
      <t>P</t>
    </r>
    <r>
      <rPr>
        <i/>
        <sz val="9"/>
        <color rgb="FF000000"/>
        <rFont val="Arial"/>
        <family val="2"/>
      </rPr>
      <t>myo-3::mig-6S</t>
    </r>
  </si>
  <si>
    <t>69.7</t>
  </si>
  <si>
    <r>
      <t>sax-7(qv30); mig-6(qv33); hdIs26; qvEx</t>
    </r>
    <r>
      <rPr>
        <i/>
        <sz val="9"/>
        <color rgb="FF000000"/>
        <rFont val="Arial"/>
        <family val="2"/>
      </rPr>
      <t xml:space="preserve">611 </t>
    </r>
    <r>
      <rPr>
        <sz val="9"/>
        <color rgb="FF000000"/>
        <rFont val="Arial"/>
        <family val="2"/>
      </rPr>
      <t>(line 14)</t>
    </r>
  </si>
  <si>
    <t>72.3</t>
  </si>
  <si>
    <t>5.55</t>
  </si>
  <si>
    <r>
      <t xml:space="preserve">sax-7(qv30); mig-6(qv33); hdIs26; qvEx533 </t>
    </r>
    <r>
      <rPr>
        <sz val="9"/>
        <color rgb="FF000000"/>
        <rFont val="Arial"/>
        <family val="2"/>
      </rPr>
      <t>(line 15)</t>
    </r>
  </si>
  <si>
    <t>56.8</t>
  </si>
  <si>
    <r>
      <t xml:space="preserve">sax-7(qv30); mig-6(qv33); hdIs26; qvEx372 </t>
    </r>
    <r>
      <rPr>
        <sz val="9"/>
        <color rgb="FF000000"/>
        <rFont val="Arial"/>
        <family val="2"/>
      </rPr>
      <t>(line 16)</t>
    </r>
  </si>
  <si>
    <t>62.4</t>
  </si>
  <si>
    <t>4.33</t>
  </si>
  <si>
    <r>
      <t xml:space="preserve">sax-7(qv30); mig-6(qv33); hdIs26; qvEx 396 </t>
    </r>
    <r>
      <rPr>
        <sz val="9"/>
        <color rgb="FF000000"/>
        <rFont val="Arial"/>
        <family val="2"/>
      </rPr>
      <t>(line 17)</t>
    </r>
  </si>
  <si>
    <t>63.9</t>
  </si>
  <si>
    <t>3.55</t>
  </si>
  <si>
    <r>
      <t xml:space="preserve">sax-7(qv30); mig-6(qv33); hdIs26; qvEx405 </t>
    </r>
    <r>
      <rPr>
        <sz val="9"/>
        <color rgb="FF000000"/>
        <rFont val="Arial"/>
        <family val="2"/>
      </rPr>
      <t>(line 18)</t>
    </r>
  </si>
  <si>
    <t>66.7</t>
  </si>
  <si>
    <t>3.70</t>
  </si>
  <si>
    <r>
      <t xml:space="preserve">sax-7(qv30); mig-6(qv33) mig-17(k174); hdIs26; qvEx396 </t>
    </r>
    <r>
      <rPr>
        <sz val="9"/>
        <color theme="1"/>
        <rFont val="Arial"/>
        <family val="2"/>
      </rPr>
      <t>(line17)</t>
    </r>
  </si>
  <si>
    <r>
      <t>P</t>
    </r>
    <r>
      <rPr>
        <i/>
        <sz val="9"/>
        <color theme="1"/>
        <rFont val="Arial"/>
        <family val="2"/>
      </rPr>
      <t>myo-3::mig-6S</t>
    </r>
  </si>
  <si>
    <t>24.3</t>
  </si>
  <si>
    <r>
      <t>sax-7(qv30); mig-6(qv33) mig-17(k174); hdIs26; qvEx405 (</t>
    </r>
    <r>
      <rPr>
        <sz val="9"/>
        <color theme="1"/>
        <rFont val="Arial"/>
        <family val="2"/>
      </rPr>
      <t>line18)</t>
    </r>
  </si>
  <si>
    <r>
      <t xml:space="preserve">hdIs26 III; qvEx402 </t>
    </r>
    <r>
      <rPr>
        <sz val="9"/>
        <color theme="1"/>
        <rFont val="Arial"/>
        <family val="2"/>
      </rPr>
      <t>(line 19)</t>
    </r>
  </si>
  <si>
    <t>2.1</t>
  </si>
  <si>
    <t>1.44</t>
  </si>
  <si>
    <r>
      <t xml:space="preserve">hdIs26 III; qvEx534 </t>
    </r>
    <r>
      <rPr>
        <sz val="9"/>
        <color theme="1"/>
        <rFont val="Arial"/>
        <family val="2"/>
      </rPr>
      <t>(line 20)</t>
    </r>
  </si>
  <si>
    <t>2.2</t>
  </si>
  <si>
    <t>1.27</t>
  </si>
  <si>
    <r>
      <t xml:space="preserve">hdIs26 III; qvEx399 </t>
    </r>
    <r>
      <rPr>
        <sz val="9"/>
        <color theme="1"/>
        <rFont val="Arial"/>
        <family val="2"/>
      </rPr>
      <t>(line 21)</t>
    </r>
  </si>
  <si>
    <t>6.4</t>
  </si>
  <si>
    <t>1.96</t>
  </si>
  <si>
    <r>
      <t xml:space="preserve">hdIs26 III; qvEx535 </t>
    </r>
    <r>
      <rPr>
        <sz val="9"/>
        <color theme="1"/>
        <rFont val="Arial"/>
        <family val="2"/>
      </rPr>
      <t>(line 22)</t>
    </r>
  </si>
  <si>
    <t>0.9</t>
  </si>
  <si>
    <t>0.84</t>
  </si>
  <si>
    <r>
      <t xml:space="preserve">hdIs26 III; qvEx536 </t>
    </r>
    <r>
      <rPr>
        <sz val="9"/>
        <color theme="1"/>
        <rFont val="Arial"/>
        <family val="2"/>
      </rPr>
      <t>(line 23)</t>
    </r>
  </si>
  <si>
    <r>
      <t xml:space="preserve">hdIs26 III; qvEx537 </t>
    </r>
    <r>
      <rPr>
        <sz val="9"/>
        <color theme="1"/>
        <rFont val="Arial"/>
        <family val="2"/>
      </rPr>
      <t>(line 24)</t>
    </r>
  </si>
  <si>
    <r>
      <t xml:space="preserve">hdIs26 III; qvEx540 </t>
    </r>
    <r>
      <rPr>
        <sz val="9"/>
        <color theme="1"/>
        <rFont val="Arial"/>
        <family val="2"/>
      </rPr>
      <t>(line 25)</t>
    </r>
  </si>
  <si>
    <r>
      <t xml:space="preserve">hdIs26 III; qvEx403 </t>
    </r>
    <r>
      <rPr>
        <sz val="9"/>
        <color theme="1"/>
        <rFont val="Arial"/>
        <family val="2"/>
      </rPr>
      <t>(line 26)</t>
    </r>
  </si>
  <si>
    <t>3.1</t>
  </si>
  <si>
    <t>1.38</t>
  </si>
  <si>
    <r>
      <t xml:space="preserve">hdIs26 III; qvEx404 </t>
    </r>
    <r>
      <rPr>
        <sz val="9"/>
        <color theme="1"/>
        <rFont val="Arial"/>
        <family val="2"/>
      </rPr>
      <t>(line 27)</t>
    </r>
  </si>
  <si>
    <t>1.2</t>
  </si>
  <si>
    <t>0.79</t>
  </si>
  <si>
    <r>
      <t xml:space="preserve">hdIs26 III; qvEx541 </t>
    </r>
    <r>
      <rPr>
        <sz val="9"/>
        <color theme="1"/>
        <rFont val="Arial"/>
        <family val="2"/>
      </rPr>
      <t>(line 28)</t>
    </r>
  </si>
  <si>
    <r>
      <t xml:space="preserve">hdIs26 III; qvEx542 </t>
    </r>
    <r>
      <rPr>
        <sz val="9"/>
        <color theme="1"/>
        <rFont val="Arial"/>
        <family val="2"/>
      </rPr>
      <t>(line 29)</t>
    </r>
  </si>
  <si>
    <r>
      <t xml:space="preserve">hdIs26 III; qvEx529 </t>
    </r>
    <r>
      <rPr>
        <sz val="9"/>
        <color theme="1"/>
        <rFont val="Arial"/>
        <family val="2"/>
      </rPr>
      <t>(line 30)</t>
    </r>
  </si>
  <si>
    <t>0.7</t>
  </si>
  <si>
    <t>0.69</t>
  </si>
  <si>
    <r>
      <t xml:space="preserve">hdIs26 III; qvEx530 </t>
    </r>
    <r>
      <rPr>
        <sz val="9"/>
        <color theme="1"/>
        <rFont val="Arial"/>
        <family val="2"/>
      </rPr>
      <t>(line 31)</t>
    </r>
  </si>
  <si>
    <t>2.6</t>
  </si>
  <si>
    <t>1.50</t>
  </si>
  <si>
    <r>
      <t xml:space="preserve">hdIs26 III; qvEx397 </t>
    </r>
    <r>
      <rPr>
        <sz val="9"/>
        <color theme="1"/>
        <rFont val="Arial"/>
        <family val="2"/>
      </rPr>
      <t>(line 32)</t>
    </r>
  </si>
  <si>
    <t>0.72</t>
  </si>
  <si>
    <r>
      <t xml:space="preserve">hdIs26 III; qvEx531 </t>
    </r>
    <r>
      <rPr>
        <sz val="9"/>
        <color theme="1"/>
        <rFont val="Arial"/>
        <family val="2"/>
      </rPr>
      <t>(line 33)</t>
    </r>
  </si>
  <si>
    <t>3.3</t>
  </si>
  <si>
    <t>1.46</t>
  </si>
  <si>
    <r>
      <t xml:space="preserve">hdIs26 III; qvEx398 </t>
    </r>
    <r>
      <rPr>
        <sz val="9"/>
        <color theme="1"/>
        <rFont val="Arial"/>
        <family val="2"/>
      </rPr>
      <t>(line 34)</t>
    </r>
  </si>
  <si>
    <t>0.86</t>
  </si>
  <si>
    <r>
      <t xml:space="preserve">hdIs26 III; qvEx532 </t>
    </r>
    <r>
      <rPr>
        <sz val="9"/>
        <color theme="1"/>
        <rFont val="Arial"/>
        <family val="2"/>
      </rPr>
      <t>(line 35)</t>
    </r>
  </si>
  <si>
    <t>5.0</t>
  </si>
  <si>
    <t>1.73</t>
  </si>
  <si>
    <t>RNAi:</t>
  </si>
  <si>
    <t>Control (EV)</t>
  </si>
  <si>
    <t>0.6</t>
  </si>
  <si>
    <t>0.43</t>
  </si>
  <si>
    <r>
      <t>emb-9</t>
    </r>
    <r>
      <rPr>
        <sz val="9"/>
        <color theme="1"/>
        <rFont val="Arial"/>
        <family val="2"/>
      </rPr>
      <t xml:space="preserve"> </t>
    </r>
  </si>
  <si>
    <t>Control</t>
  </si>
  <si>
    <t>93.2</t>
  </si>
  <si>
    <t>1.41</t>
  </si>
  <si>
    <t>91.6</t>
  </si>
  <si>
    <t>1.71</t>
  </si>
  <si>
    <t>mig-17(k174); hdIs26</t>
  </si>
  <si>
    <t>36.5</t>
  </si>
  <si>
    <t>2.89</t>
  </si>
  <si>
    <t>61.5</t>
  </si>
  <si>
    <t>3.51</t>
  </si>
  <si>
    <t>2.87</t>
  </si>
  <si>
    <t>63.1</t>
  </si>
  <si>
    <t>3.24</t>
  </si>
  <si>
    <t>0.8</t>
  </si>
  <si>
    <t>hdIs26; qyIs46 (emb-9 OE)</t>
  </si>
  <si>
    <t>91.2</t>
  </si>
  <si>
    <t>2.3</t>
  </si>
  <si>
    <t>sax-7(qv30); hdIs26; qyIs46</t>
  </si>
  <si>
    <t>88.1</t>
  </si>
  <si>
    <t>pxn-2</t>
  </si>
  <si>
    <t>96.8</t>
  </si>
  <si>
    <t>1.10</t>
  </si>
  <si>
    <t xml:space="preserve">pxn-2 </t>
  </si>
  <si>
    <t>95.3</t>
  </si>
  <si>
    <t>32.8</t>
  </si>
  <si>
    <t>3.50</t>
  </si>
  <si>
    <t>49.2</t>
  </si>
  <si>
    <t>2.90</t>
  </si>
  <si>
    <t>30.0</t>
  </si>
  <si>
    <t>3.07</t>
  </si>
  <si>
    <t>47.4</t>
  </si>
  <si>
    <t>3.03</t>
  </si>
  <si>
    <t>Number of neurons</t>
  </si>
  <si>
    <t>% Neurons</t>
  </si>
  <si>
    <t>Solid OP50</t>
  </si>
  <si>
    <t>17.2</t>
  </si>
  <si>
    <t>2.81</t>
  </si>
  <si>
    <t>Liquid OP50</t>
  </si>
  <si>
    <t>51.8</t>
  </si>
  <si>
    <t>2.13</t>
  </si>
  <si>
    <t>16.7</t>
  </si>
  <si>
    <t>30.2</t>
  </si>
  <si>
    <t>2.04</t>
  </si>
  <si>
    <t>RNAI</t>
  </si>
  <si>
    <t>Liquid HT115 RNAi Control</t>
  </si>
  <si>
    <t>10.8</t>
  </si>
  <si>
    <t>1.61</t>
  </si>
  <si>
    <r>
      <rPr>
        <sz val="9"/>
        <color rgb="FF000000"/>
        <rFont val="Arial"/>
        <family val="2"/>
      </rPr>
      <t xml:space="preserve">Liquid HT115 </t>
    </r>
    <r>
      <rPr>
        <i/>
        <sz val="9"/>
        <color rgb="FF000000"/>
        <rFont val="Arial"/>
        <family val="2"/>
      </rPr>
      <t>emb-9(</t>
    </r>
    <r>
      <rPr>
        <sz val="9"/>
        <color rgb="FF000000"/>
        <rFont val="Arial"/>
        <family val="2"/>
      </rPr>
      <t>RNAi)</t>
    </r>
  </si>
  <si>
    <t>34.5</t>
  </si>
  <si>
    <t>3.12</t>
  </si>
  <si>
    <t>11.69</t>
  </si>
  <si>
    <t>87.5</t>
  </si>
  <si>
    <t>Day 5</t>
  </si>
  <si>
    <t>92.6</t>
  </si>
  <si>
    <t>Young Adult</t>
  </si>
  <si>
    <t>10.48</t>
  </si>
  <si>
    <t>88.9</t>
  </si>
  <si>
    <t>L3</t>
  </si>
  <si>
    <t>15.31</t>
  </si>
  <si>
    <t>15.49</t>
  </si>
  <si>
    <t>mig-6(qv33)</t>
  </si>
  <si>
    <t>10.75</t>
  </si>
  <si>
    <t>qyIs46</t>
  </si>
  <si>
    <t>% Animals with Fibrotic-Like Structures</t>
  </si>
  <si>
    <t>EMB-9::mCherry</t>
  </si>
  <si>
    <t>7.23</t>
  </si>
  <si>
    <t>46.88</t>
  </si>
  <si>
    <t>3.43</t>
  </si>
  <si>
    <t>36.68</t>
  </si>
  <si>
    <t>1.79</t>
  </si>
  <si>
    <t>22.28</t>
  </si>
  <si>
    <t>4.32</t>
  </si>
  <si>
    <t>23.00</t>
  </si>
  <si>
    <t>1.12</t>
  </si>
  <si>
    <t>12.74</t>
  </si>
  <si>
    <t>0.62</t>
  </si>
  <si>
    <t>12.36</t>
  </si>
  <si>
    <t>1.42</t>
  </si>
  <si>
    <t>7.57</t>
  </si>
  <si>
    <t>S.E.M.</t>
  </si>
  <si>
    <t>Fibrotic-Like Structures Length (μm)</t>
  </si>
  <si>
    <t>74.1</t>
  </si>
  <si>
    <t>Terminal bulb</t>
  </si>
  <si>
    <t>25.9</t>
  </si>
  <si>
    <t>Isthmus</t>
  </si>
  <si>
    <t>Metacorpus</t>
  </si>
  <si>
    <t>% Fibrotic-Like Structures in Indicated Region</t>
  </si>
  <si>
    <t>10.29</t>
  </si>
  <si>
    <t>mig-6</t>
  </si>
  <si>
    <t>control</t>
  </si>
  <si>
    <t>qyIs161</t>
  </si>
  <si>
    <t>7.47</t>
  </si>
  <si>
    <t>72.2</t>
  </si>
  <si>
    <t>RNAi</t>
  </si>
  <si>
    <t>6.44</t>
  </si>
  <si>
    <t>93.3</t>
  </si>
  <si>
    <t>mig-6(qv33); emb-9(qy24[emb-9::mNG])</t>
  </si>
  <si>
    <t>8.78</t>
  </si>
  <si>
    <t>13.3</t>
  </si>
  <si>
    <t>emb-9(qy24[emb-9::mNG])</t>
  </si>
  <si>
    <t>0.22</t>
  </si>
  <si>
    <t>2.43</t>
  </si>
  <si>
    <t xml:space="preserve">mig-6(qv33); qyIs46; qvEx434  </t>
  </si>
  <si>
    <t>0.13</t>
  </si>
  <si>
    <t>3.40</t>
  </si>
  <si>
    <t>mig-6(qv33); qyIs46</t>
  </si>
  <si>
    <t>S.E.M</t>
  </si>
  <si>
    <t>Total Number of Fibrotic-Like Structures</t>
  </si>
  <si>
    <t>7.04</t>
  </si>
  <si>
    <t>89.5</t>
  </si>
  <si>
    <t>Day 2 Adult</t>
  </si>
  <si>
    <t>10.33</t>
  </si>
  <si>
    <t>mig-6(qv33); evIs213[mig-17(+)OE]; qyIs46</t>
  </si>
  <si>
    <t>evIs213[mig-17(+)OE]; qyIs46</t>
  </si>
  <si>
    <t>86.7</t>
  </si>
  <si>
    <t>12.65</t>
  </si>
  <si>
    <t>mig-6(qv33) mig-17(k174)/++; qyIs46</t>
  </si>
  <si>
    <t>6.3</t>
  </si>
  <si>
    <t>11.5</t>
  </si>
  <si>
    <t>mig-17(k174)/+; qyIs46</t>
  </si>
  <si>
    <t>12.5</t>
  </si>
  <si>
    <t>13.23</t>
  </si>
  <si>
    <t>14.3</t>
  </si>
  <si>
    <t>mig-6(qv33)/+; qyIs46</t>
  </si>
  <si>
    <t>mig-6(qv33) mig-17(k174); qyIs46</t>
  </si>
  <si>
    <t>9.68</t>
  </si>
  <si>
    <t>mig-17(k174); qyIs46</t>
  </si>
  <si>
    <t>10.76</t>
  </si>
  <si>
    <t>mig-6(e1931); qyIs46</t>
  </si>
  <si>
    <t>83.3</t>
  </si>
  <si>
    <t>mig-6(k177); qyIs46</t>
  </si>
  <si>
    <t>3.92</t>
  </si>
  <si>
    <t>4.2</t>
  </si>
  <si>
    <t>0.49</t>
  </si>
  <si>
    <t>5.70</t>
  </si>
  <si>
    <t>0.15</t>
  </si>
  <si>
    <t>0.27</t>
  </si>
  <si>
    <t>0.45</t>
  </si>
  <si>
    <t>2.92</t>
  </si>
  <si>
    <t>Number of Fibrotic-Like Structures per animal</t>
  </si>
  <si>
    <t>0.41</t>
  </si>
  <si>
    <t>0.26</t>
  </si>
  <si>
    <t>4.8</t>
  </si>
  <si>
    <t>0.39</t>
  </si>
  <si>
    <t>7.3</t>
  </si>
  <si>
    <r>
      <t>13.93 x 10</t>
    </r>
    <r>
      <rPr>
        <vertAlign val="superscript"/>
        <sz val="9"/>
        <color theme="1"/>
        <rFont val="Arial"/>
        <family val="2"/>
      </rPr>
      <t>4</t>
    </r>
  </si>
  <si>
    <r>
      <t>158.20 x 10</t>
    </r>
    <r>
      <rPr>
        <vertAlign val="superscript"/>
        <sz val="9"/>
        <color theme="1"/>
        <rFont val="Arial"/>
        <family val="2"/>
      </rPr>
      <t>4</t>
    </r>
  </si>
  <si>
    <t>mig-6(qv33); evIs213[mig-17::gfp]</t>
  </si>
  <si>
    <r>
      <t>3.78 x 10</t>
    </r>
    <r>
      <rPr>
        <vertAlign val="superscript"/>
        <sz val="9"/>
        <color theme="1"/>
        <rFont val="Arial"/>
        <family val="2"/>
      </rPr>
      <t>4</t>
    </r>
  </si>
  <si>
    <r>
      <t>118.75 x 10</t>
    </r>
    <r>
      <rPr>
        <vertAlign val="superscript"/>
        <sz val="9"/>
        <color theme="1"/>
        <rFont val="Arial"/>
        <family val="2"/>
      </rPr>
      <t>4</t>
    </r>
  </si>
  <si>
    <t xml:space="preserve">evIs213 </t>
  </si>
  <si>
    <t>Fluorescence Intensity (AU)</t>
  </si>
  <si>
    <t>MIG-17::GFP</t>
  </si>
  <si>
    <t>6.88</t>
  </si>
  <si>
    <t>92.9</t>
  </si>
  <si>
    <t>sax-7(qv30); mig-17(k174); qyIs46</t>
  </si>
  <si>
    <t>sax-7(qv30); mig-6(k177); qyIs46</t>
  </si>
  <si>
    <t>95.2</t>
  </si>
  <si>
    <t>sax-7(qv30); mig-6(qv33); qyIs46</t>
  </si>
  <si>
    <t>10.97</t>
  </si>
  <si>
    <t>21.4</t>
  </si>
  <si>
    <t>sax-7(qv30); qyIs46</t>
  </si>
  <si>
    <r>
      <rPr>
        <b/>
        <i/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qyIs46</t>
    </r>
  </si>
  <si>
    <t xml:space="preserve">Genotype </t>
  </si>
  <si>
    <t>5.66</t>
  </si>
  <si>
    <t>emb-9</t>
  </si>
  <si>
    <t>6.40</t>
  </si>
  <si>
    <t>86.2</t>
  </si>
  <si>
    <t>6.9</t>
  </si>
  <si>
    <t>18.8</t>
  </si>
  <si>
    <t>4.61</t>
  </si>
  <si>
    <t>7.41</t>
  </si>
  <si>
    <t>67.5</t>
  </si>
  <si>
    <t>3.39</t>
  </si>
  <si>
    <t>3.5</t>
  </si>
  <si>
    <t>5.31</t>
  </si>
  <si>
    <t>9.7</t>
  </si>
  <si>
    <r>
      <t>11.49 x 10</t>
    </r>
    <r>
      <rPr>
        <vertAlign val="superscript"/>
        <sz val="9"/>
        <color theme="1"/>
        <rFont val="Arial"/>
        <family val="2"/>
      </rPr>
      <t>3</t>
    </r>
  </si>
  <si>
    <r>
      <t>259.56 x 10</t>
    </r>
    <r>
      <rPr>
        <vertAlign val="superscript"/>
        <sz val="9"/>
        <color theme="1"/>
        <rFont val="Arial"/>
        <family val="2"/>
      </rPr>
      <t>3</t>
    </r>
  </si>
  <si>
    <t>mig-6(qv33); qy76[mNG::pxn-2]</t>
  </si>
  <si>
    <r>
      <t>8.17 x 10</t>
    </r>
    <r>
      <rPr>
        <vertAlign val="superscript"/>
        <sz val="9"/>
        <color theme="1"/>
        <rFont val="Arial"/>
        <family val="2"/>
      </rPr>
      <t>3</t>
    </r>
  </si>
  <si>
    <r>
      <t>199.76 x 10</t>
    </r>
    <r>
      <rPr>
        <vertAlign val="superscript"/>
        <sz val="9"/>
        <color theme="1"/>
        <rFont val="Arial"/>
        <family val="2"/>
      </rPr>
      <t>3</t>
    </r>
  </si>
  <si>
    <t>qy76</t>
  </si>
  <si>
    <t>mNG::PXN-2</t>
  </si>
  <si>
    <t>0.23</t>
  </si>
  <si>
    <t>2.28</t>
  </si>
  <si>
    <t>0.19</t>
  </si>
  <si>
    <t>2.95</t>
  </si>
  <si>
    <t>0.24</t>
  </si>
  <si>
    <t>4.14</t>
  </si>
  <si>
    <t>0.06</t>
  </si>
  <si>
    <t>0.16</t>
  </si>
  <si>
    <t>0.05</t>
  </si>
  <si>
    <t>0.51</t>
  </si>
  <si>
    <t>Fragmented Fibrotic-Like Structures /Total Fibrotic-Like Structures Ratio</t>
  </si>
  <si>
    <t xml:space="preserve"> </t>
  </si>
  <si>
    <t>10.42</t>
  </si>
  <si>
    <t>D5 post-L1 hatching</t>
  </si>
  <si>
    <t>9.6</t>
  </si>
  <si>
    <t>D3 post-L1 hatching</t>
  </si>
  <si>
    <t>5.43</t>
  </si>
  <si>
    <t>degrees of freedom= 23,823</t>
  </si>
  <si>
    <t>p value (WT vs mig-6) mut = 0,0194</t>
  </si>
  <si>
    <t>Welch two sample unpaired t-test</t>
  </si>
  <si>
    <t>stdev</t>
  </si>
  <si>
    <t>average</t>
  </si>
  <si>
    <t>Relative value</t>
  </si>
  <si>
    <t>RawIntDensity</t>
  </si>
  <si>
    <t>Median</t>
  </si>
  <si>
    <t>IntDens</t>
  </si>
  <si>
    <t>Max</t>
  </si>
  <si>
    <t>Min</t>
  </si>
  <si>
    <t>Mean</t>
  </si>
  <si>
    <t>Area</t>
  </si>
  <si>
    <t>ROI</t>
  </si>
  <si>
    <t>genotype</t>
  </si>
  <si>
    <t>degrees of freedom= 15,11</t>
  </si>
  <si>
    <t>WT</t>
  </si>
  <si>
    <t>p value (WT vs mig-6) mut = 0,006104</t>
  </si>
  <si>
    <t>Brillouin loss tangent</t>
  </si>
  <si>
    <t>degrees of freedom= 23,09</t>
  </si>
  <si>
    <t>p value (WT vs mig-6) mut = 0,01148</t>
  </si>
  <si>
    <t>p value (WT vs mig-6) mut = 0,007034</t>
  </si>
  <si>
    <t>Wilcoxon rank sum test with continuity correction</t>
  </si>
  <si>
    <t>Brillouin linewidth</t>
  </si>
  <si>
    <t>degrees of freedom= 23,278</t>
  </si>
  <si>
    <t>p value (WT vs mig-6) mut = 0,0008486</t>
  </si>
  <si>
    <t>p value (WT vs mig-6) mut = 0,5005</t>
  </si>
  <si>
    <t>Brillouin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</si>
</sst>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  <font>
      <b/>
      <u/>
      <sz val="9"/>
      <color theme="1"/>
      <name val="Arial"/>
      <family val="2"/>
    </font>
    <font>
      <sz val="10"/>
      <color theme="1"/>
      <name val="Arial"/>
      <family val="2"/>
    </font>
    <font>
      <sz val="26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name val="Arial"/>
      <family val="2"/>
    </font>
    <font>
      <b/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0" xfId="0" applyFont="1"/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4" fillId="0" borderId="0" xfId="0" applyFont="1"/>
    <xf numFmtId="0" fontId="5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5" fillId="0" borderId="0" xfId="0" applyFont="1"/>
    <xf numFmtId="0" fontId="16" fillId="0" borderId="10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2" fontId="15" fillId="0" borderId="2" xfId="0" applyNumberFormat="1" applyFont="1" applyBorder="1"/>
    <xf numFmtId="164" fontId="15" fillId="0" borderId="2" xfId="0" applyNumberFormat="1" applyFont="1" applyBorder="1"/>
    <xf numFmtId="0" fontId="15" fillId="0" borderId="2" xfId="0" applyFont="1" applyBorder="1"/>
    <xf numFmtId="0" fontId="15" fillId="0" borderId="11" xfId="0" applyFont="1" applyBorder="1"/>
    <xf numFmtId="2" fontId="15" fillId="0" borderId="12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vertical="center"/>
    </xf>
    <xf numFmtId="2" fontId="15" fillId="0" borderId="0" xfId="0" applyNumberFormat="1" applyFont="1" applyAlignment="1">
      <alignment horizontal="center" vertical="center" wrapText="1"/>
    </xf>
    <xf numFmtId="0" fontId="15" fillId="0" borderId="13" xfId="0" applyFont="1" applyBorder="1"/>
    <xf numFmtId="1" fontId="17" fillId="0" borderId="12" xfId="0" applyNumberFormat="1" applyFont="1" applyBorder="1" applyAlignment="1">
      <alignment horizontal="center" vertical="center"/>
    </xf>
    <xf numFmtId="2" fontId="17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1" fontId="17" fillId="0" borderId="0" xfId="0" applyNumberFormat="1" applyFont="1" applyAlignment="1">
      <alignment horizontal="center" vertical="center"/>
    </xf>
    <xf numFmtId="2" fontId="15" fillId="0" borderId="13" xfId="0" applyNumberFormat="1" applyFont="1" applyBorder="1"/>
    <xf numFmtId="0" fontId="15" fillId="0" borderId="12" xfId="0" applyFont="1" applyBorder="1"/>
    <xf numFmtId="2" fontId="16" fillId="0" borderId="13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2" fontId="18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18" fillId="0" borderId="13" xfId="0" applyNumberFormat="1" applyFont="1" applyBorder="1" applyAlignment="1">
      <alignment horizontal="center"/>
    </xf>
    <xf numFmtId="2" fontId="16" fillId="0" borderId="12" xfId="0" applyNumberFormat="1" applyFont="1" applyBorder="1" applyAlignment="1">
      <alignment horizontal="center"/>
    </xf>
    <xf numFmtId="1" fontId="16" fillId="0" borderId="0" xfId="0" applyNumberFormat="1" applyFont="1" applyAlignment="1">
      <alignment horizontal="center"/>
    </xf>
    <xf numFmtId="2" fontId="15" fillId="0" borderId="12" xfId="0" applyNumberFormat="1" applyFont="1" applyBorder="1" applyAlignment="1">
      <alignment horizontal="center" vertical="center"/>
    </xf>
    <xf numFmtId="1" fontId="18" fillId="0" borderId="12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2" fontId="18" fillId="0" borderId="13" xfId="0" applyNumberFormat="1" applyFont="1" applyBorder="1" applyAlignment="1">
      <alignment horizontal="center" wrapText="1"/>
    </xf>
    <xf numFmtId="2" fontId="19" fillId="0" borderId="13" xfId="0" applyNumberFormat="1" applyFont="1" applyBorder="1" applyAlignment="1">
      <alignment vertical="center"/>
    </xf>
    <xf numFmtId="2" fontId="20" fillId="0" borderId="12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1" fontId="16" fillId="0" borderId="2" xfId="0" applyNumberFormat="1" applyFont="1" applyBorder="1" applyAlignment="1">
      <alignment horizontal="center"/>
    </xf>
    <xf numFmtId="2" fontId="16" fillId="0" borderId="11" xfId="0" applyNumberFormat="1" applyFont="1" applyBorder="1" applyAlignment="1">
      <alignment vertical="center"/>
    </xf>
    <xf numFmtId="164" fontId="15" fillId="0" borderId="0" xfId="0" applyNumberFormat="1" applyFont="1" applyAlignment="1">
      <alignment horizontal="center"/>
    </xf>
    <xf numFmtId="2" fontId="15" fillId="0" borderId="0" xfId="0" applyNumberFormat="1" applyFont="1"/>
    <xf numFmtId="2" fontId="16" fillId="0" borderId="13" xfId="0" applyNumberFormat="1" applyFont="1" applyBorder="1" applyAlignment="1">
      <alignment vertical="center"/>
    </xf>
    <xf numFmtId="1" fontId="17" fillId="0" borderId="12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center"/>
    </xf>
    <xf numFmtId="2" fontId="18" fillId="0" borderId="12" xfId="0" applyNumberFormat="1" applyFont="1" applyBorder="1" applyAlignment="1">
      <alignment horizontal="center" wrapText="1"/>
    </xf>
    <xf numFmtId="2" fontId="18" fillId="0" borderId="0" xfId="0" applyNumberFormat="1" applyFont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1" fontId="18" fillId="0" borderId="0" xfId="0" applyNumberFormat="1" applyFont="1" applyAlignment="1">
      <alignment horizontal="center" wrapText="1"/>
    </xf>
    <xf numFmtId="0" fontId="15" fillId="0" borderId="15" xfId="0" applyFont="1" applyBorder="1"/>
    <xf numFmtId="0" fontId="15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10" xfId="0" applyFont="1" applyBorder="1"/>
    <xf numFmtId="164" fontId="18" fillId="0" borderId="0" xfId="0" applyNumberFormat="1" applyFont="1" applyAlignment="1">
      <alignment horizontal="center"/>
    </xf>
    <xf numFmtId="2" fontId="16" fillId="0" borderId="0" xfId="0" applyNumberFormat="1" applyFont="1" applyAlignment="1">
      <alignment vertical="center"/>
    </xf>
    <xf numFmtId="165" fontId="18" fillId="0" borderId="12" xfId="0" applyNumberFormat="1" applyFont="1" applyBorder="1" applyAlignment="1">
      <alignment horizontal="center"/>
    </xf>
    <xf numFmtId="2" fontId="18" fillId="0" borderId="0" xfId="0" applyNumberFormat="1" applyFont="1" applyAlignment="1">
      <alignment wrapText="1"/>
    </xf>
    <xf numFmtId="164" fontId="15" fillId="0" borderId="0" xfId="0" applyNumberFormat="1" applyFont="1"/>
    <xf numFmtId="2" fontId="17" fillId="0" borderId="2" xfId="0" applyNumberFormat="1" applyFont="1" applyBorder="1"/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2" fontId="19" fillId="0" borderId="13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wrapText="1"/>
    </xf>
    <xf numFmtId="2" fontId="21" fillId="0" borderId="14" xfId="0" applyNumberFormat="1" applyFont="1" applyBorder="1" applyAlignment="1">
      <alignment horizontal="center" wrapText="1"/>
    </xf>
    <xf numFmtId="2" fontId="17" fillId="0" borderId="0" xfId="0" applyNumberFormat="1" applyFont="1" applyAlignment="1">
      <alignment horizontal="center" vertical="center" wrapText="1"/>
    </xf>
    <xf numFmtId="2" fontId="16" fillId="0" borderId="13" xfId="0" applyNumberFormat="1" applyFont="1" applyBorder="1" applyAlignment="1">
      <alignment horizontal="center" vertic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D18" sqref="D18"/>
    </sheetView>
  </sheetViews>
  <sheetFormatPr baseColWidth="10" defaultColWidth="9.1640625" defaultRowHeight="15" x14ac:dyDescent="0.2"/>
  <cols>
    <col min="1" max="1" width="44.1640625" customWidth="1"/>
    <col min="2" max="2" width="18.1640625" customWidth="1"/>
    <col min="3" max="3" width="8.5" customWidth="1"/>
    <col min="4" max="4" width="15.83203125" customWidth="1"/>
    <col min="5" max="5" width="13.1640625" customWidth="1"/>
  </cols>
  <sheetData>
    <row r="1" spans="1:5" ht="24" customHeight="1" thickTop="1" thickBo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17" thickTop="1" thickBot="1" x14ac:dyDescent="0.25">
      <c r="A2" s="3" t="s">
        <v>5</v>
      </c>
      <c r="B2" s="4"/>
      <c r="C2" s="4">
        <v>106</v>
      </c>
      <c r="D2" s="4" t="s">
        <v>6</v>
      </c>
      <c r="E2" s="4" t="s">
        <v>7</v>
      </c>
    </row>
    <row r="3" spans="1:5" ht="16" thickBot="1" x14ac:dyDescent="0.25">
      <c r="A3" s="5" t="s">
        <v>8</v>
      </c>
      <c r="B3" s="4"/>
      <c r="C3" s="4">
        <v>103</v>
      </c>
      <c r="D3" s="4" t="s">
        <v>9</v>
      </c>
      <c r="E3" s="4" t="s">
        <v>10</v>
      </c>
    </row>
    <row r="4" spans="1:5" ht="16" thickBot="1" x14ac:dyDescent="0.25">
      <c r="A4" s="5" t="s">
        <v>11</v>
      </c>
      <c r="B4" s="4"/>
      <c r="C4" s="4">
        <v>105</v>
      </c>
      <c r="D4" s="4">
        <v>0</v>
      </c>
      <c r="E4" s="4">
        <v>0</v>
      </c>
    </row>
    <row r="5" spans="1:5" ht="16" thickBot="1" x14ac:dyDescent="0.25">
      <c r="A5" s="3" t="s">
        <v>12</v>
      </c>
      <c r="B5" s="4"/>
      <c r="C5" s="4">
        <v>106</v>
      </c>
      <c r="D5" s="4" t="s">
        <v>13</v>
      </c>
      <c r="E5" s="4" t="s">
        <v>14</v>
      </c>
    </row>
    <row r="6" spans="1:5" ht="16" thickBot="1" x14ac:dyDescent="0.25">
      <c r="A6" s="3" t="s">
        <v>15</v>
      </c>
      <c r="B6" s="6" t="s">
        <v>16</v>
      </c>
      <c r="C6" s="4">
        <v>131</v>
      </c>
      <c r="D6" s="4" t="s">
        <v>17</v>
      </c>
      <c r="E6" s="4">
        <v>4</v>
      </c>
    </row>
    <row r="7" spans="1:5" ht="16" thickBot="1" x14ac:dyDescent="0.25">
      <c r="A7" s="7" t="s">
        <v>18</v>
      </c>
      <c r="B7" s="9" t="s">
        <v>16</v>
      </c>
      <c r="C7" s="8">
        <v>107</v>
      </c>
      <c r="D7" s="8" t="s">
        <v>19</v>
      </c>
      <c r="E7" s="8">
        <v>5</v>
      </c>
    </row>
    <row r="8" spans="1:5" ht="16" thickTop="1" x14ac:dyDescent="0.2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78500-2CF7-403A-8D5E-9C0F4429A814}">
  <dimension ref="A1:I22"/>
  <sheetViews>
    <sheetView topLeftCell="A8" zoomScaleNormal="100" workbookViewId="0">
      <selection activeCell="I38" sqref="I38"/>
    </sheetView>
  </sheetViews>
  <sheetFormatPr baseColWidth="10" defaultColWidth="11.5" defaultRowHeight="15" x14ac:dyDescent="0.2"/>
  <cols>
    <col min="1" max="1" width="59.6640625" customWidth="1"/>
  </cols>
  <sheetData>
    <row r="1" spans="1:4" ht="24" customHeight="1" thickTop="1" thickBot="1" x14ac:dyDescent="0.25">
      <c r="A1" s="15" t="s">
        <v>0</v>
      </c>
      <c r="B1" s="15" t="s">
        <v>2</v>
      </c>
      <c r="C1" s="15" t="s">
        <v>3</v>
      </c>
      <c r="D1" s="15" t="s">
        <v>4</v>
      </c>
    </row>
    <row r="2" spans="1:4" ht="17" thickTop="1" thickBot="1" x14ac:dyDescent="0.25">
      <c r="A2" s="10" t="s">
        <v>5</v>
      </c>
      <c r="B2" s="11">
        <v>132</v>
      </c>
      <c r="C2" s="11" t="s">
        <v>135</v>
      </c>
      <c r="D2" s="11" t="s">
        <v>136</v>
      </c>
    </row>
    <row r="3" spans="1:4" ht="16" thickBot="1" x14ac:dyDescent="0.25">
      <c r="A3" s="5" t="s">
        <v>137</v>
      </c>
      <c r="B3" s="4">
        <v>112</v>
      </c>
      <c r="C3" s="4" t="s">
        <v>138</v>
      </c>
      <c r="D3" s="4" t="s">
        <v>127</v>
      </c>
    </row>
    <row r="4" spans="1:4" ht="16" thickBot="1" x14ac:dyDescent="0.25">
      <c r="A4" s="5" t="s">
        <v>139</v>
      </c>
      <c r="B4" s="4">
        <v>101</v>
      </c>
      <c r="C4" s="4">
        <v>0</v>
      </c>
      <c r="D4" s="4">
        <v>0</v>
      </c>
    </row>
    <row r="5" spans="1:4" ht="16" thickBot="1" x14ac:dyDescent="0.25">
      <c r="A5" s="5" t="s">
        <v>140</v>
      </c>
      <c r="B5" s="4">
        <v>118</v>
      </c>
      <c r="C5" s="4" t="s">
        <v>141</v>
      </c>
      <c r="D5" s="4" t="s">
        <v>142</v>
      </c>
    </row>
    <row r="6" spans="1:4" ht="16" thickBot="1" x14ac:dyDescent="0.25">
      <c r="A6" s="3" t="s">
        <v>143</v>
      </c>
      <c r="B6" s="4">
        <v>123</v>
      </c>
      <c r="C6" s="4">
        <v>0</v>
      </c>
      <c r="D6" s="4">
        <v>0</v>
      </c>
    </row>
    <row r="7" spans="1:4" ht="16" thickBot="1" x14ac:dyDescent="0.25">
      <c r="A7" s="3" t="s">
        <v>144</v>
      </c>
      <c r="B7" s="4">
        <v>102</v>
      </c>
      <c r="C7" s="4">
        <v>0</v>
      </c>
      <c r="D7" s="4">
        <v>0</v>
      </c>
    </row>
    <row r="8" spans="1:4" ht="16" thickBot="1" x14ac:dyDescent="0.25">
      <c r="A8" s="5" t="s">
        <v>145</v>
      </c>
      <c r="B8" s="4">
        <v>131</v>
      </c>
      <c r="C8" s="4" t="s">
        <v>146</v>
      </c>
      <c r="D8" s="4">
        <v>4</v>
      </c>
    </row>
    <row r="9" spans="1:4" ht="16" thickBot="1" x14ac:dyDescent="0.25">
      <c r="A9" s="5" t="s">
        <v>147</v>
      </c>
      <c r="B9" s="4">
        <v>103</v>
      </c>
      <c r="C9" s="4" t="s">
        <v>148</v>
      </c>
      <c r="D9" s="4" t="s">
        <v>149</v>
      </c>
    </row>
    <row r="10" spans="1:4" ht="16" thickBot="1" x14ac:dyDescent="0.25">
      <c r="A10" s="3" t="s">
        <v>150</v>
      </c>
      <c r="B10" s="4">
        <v>78</v>
      </c>
      <c r="C10" s="4">
        <v>0</v>
      </c>
      <c r="D10" s="4">
        <v>0</v>
      </c>
    </row>
    <row r="11" spans="1:4" ht="16" thickBot="1" x14ac:dyDescent="0.25">
      <c r="A11" s="5" t="s">
        <v>151</v>
      </c>
      <c r="B11" s="4">
        <v>102</v>
      </c>
      <c r="C11" s="4" t="s">
        <v>152</v>
      </c>
      <c r="D11" s="4" t="s">
        <v>153</v>
      </c>
    </row>
    <row r="12" spans="1:4" ht="16" thickBot="1" x14ac:dyDescent="0.25">
      <c r="A12" s="5" t="s">
        <v>154</v>
      </c>
      <c r="B12" s="4">
        <v>186</v>
      </c>
      <c r="C12" s="4" t="s">
        <v>155</v>
      </c>
      <c r="D12" s="4" t="s">
        <v>156</v>
      </c>
    </row>
    <row r="13" spans="1:4" ht="16" thickBot="1" x14ac:dyDescent="0.25">
      <c r="A13" s="5" t="s">
        <v>157</v>
      </c>
      <c r="B13" s="14">
        <v>225</v>
      </c>
      <c r="C13" s="14" t="s">
        <v>158</v>
      </c>
      <c r="D13" s="14" t="s">
        <v>159</v>
      </c>
    </row>
    <row r="14" spans="1:4" ht="16" thickBot="1" x14ac:dyDescent="0.25">
      <c r="A14" s="5" t="s">
        <v>160</v>
      </c>
      <c r="B14" s="14">
        <v>102</v>
      </c>
      <c r="C14" s="14" t="s">
        <v>161</v>
      </c>
      <c r="D14" s="14" t="s">
        <v>68</v>
      </c>
    </row>
    <row r="15" spans="1:4" ht="16" thickBot="1" x14ac:dyDescent="0.25">
      <c r="A15" s="5" t="s">
        <v>162</v>
      </c>
      <c r="B15" s="14">
        <v>235</v>
      </c>
      <c r="C15" s="14" t="s">
        <v>163</v>
      </c>
      <c r="D15" s="14" t="s">
        <v>164</v>
      </c>
    </row>
    <row r="16" spans="1:4" ht="16" thickBot="1" x14ac:dyDescent="0.25">
      <c r="A16" s="5" t="s">
        <v>165</v>
      </c>
      <c r="B16" s="11">
        <v>100</v>
      </c>
      <c r="C16" s="11">
        <v>2</v>
      </c>
      <c r="D16" s="11" t="s">
        <v>166</v>
      </c>
    </row>
    <row r="17" spans="1:9" ht="16" thickBot="1" x14ac:dyDescent="0.25">
      <c r="A17" s="3" t="s">
        <v>167</v>
      </c>
      <c r="B17" s="4">
        <v>101</v>
      </c>
      <c r="C17" s="4" t="s">
        <v>168</v>
      </c>
      <c r="D17" s="4" t="s">
        <v>61</v>
      </c>
    </row>
    <row r="18" spans="1:9" ht="16" thickBot="1" x14ac:dyDescent="0.25">
      <c r="A18" s="3" t="s">
        <v>169</v>
      </c>
      <c r="B18" s="4">
        <v>102</v>
      </c>
      <c r="C18" s="4">
        <v>0</v>
      </c>
      <c r="D18" s="4">
        <v>0</v>
      </c>
    </row>
    <row r="19" spans="1:9" ht="16" thickBot="1" x14ac:dyDescent="0.25">
      <c r="A19" s="7" t="s">
        <v>170</v>
      </c>
      <c r="B19" s="8">
        <v>100</v>
      </c>
      <c r="C19" s="8" t="s">
        <v>171</v>
      </c>
      <c r="D19" s="8" t="s">
        <v>172</v>
      </c>
    </row>
    <row r="20" spans="1:9" ht="16" thickTop="1" x14ac:dyDescent="0.2">
      <c r="A20" s="23"/>
      <c r="B20" s="23"/>
      <c r="C20" s="23"/>
      <c r="D20" s="23"/>
    </row>
    <row r="22" spans="1:9" x14ac:dyDescent="0.2">
      <c r="G22" s="22"/>
      <c r="H22" s="22"/>
      <c r="I22" s="2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3282-C763-426D-811F-EB65E1F8C72D}">
  <dimension ref="A1:E25"/>
  <sheetViews>
    <sheetView zoomScaleNormal="100" workbookViewId="0">
      <selection activeCell="H26" sqref="H26"/>
    </sheetView>
  </sheetViews>
  <sheetFormatPr baseColWidth="10" defaultColWidth="11.5" defaultRowHeight="15" x14ac:dyDescent="0.2"/>
  <cols>
    <col min="1" max="1" width="54.33203125" customWidth="1"/>
    <col min="2" max="2" width="17" customWidth="1"/>
  </cols>
  <sheetData>
    <row r="1" spans="1:5" ht="24" customHeight="1" thickTop="1" thickBo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 ht="17" thickTop="1" thickBot="1" x14ac:dyDescent="0.25">
      <c r="A2" s="10" t="s">
        <v>5</v>
      </c>
      <c r="B2" s="11"/>
      <c r="C2" s="11">
        <v>108</v>
      </c>
      <c r="D2" s="11" t="s">
        <v>173</v>
      </c>
      <c r="E2" s="11" t="s">
        <v>173</v>
      </c>
    </row>
    <row r="3" spans="1:5" ht="16" thickBot="1" x14ac:dyDescent="0.25">
      <c r="A3" s="3" t="s">
        <v>8</v>
      </c>
      <c r="B3" s="4"/>
      <c r="C3" s="4">
        <v>111</v>
      </c>
      <c r="D3" s="4" t="s">
        <v>155</v>
      </c>
      <c r="E3" s="4" t="s">
        <v>174</v>
      </c>
    </row>
    <row r="4" spans="1:5" ht="16" thickBot="1" x14ac:dyDescent="0.25">
      <c r="A4" s="3" t="s">
        <v>12</v>
      </c>
      <c r="B4" s="4"/>
      <c r="C4" s="4">
        <v>112</v>
      </c>
      <c r="D4" s="4" t="s">
        <v>175</v>
      </c>
      <c r="E4" s="4" t="s">
        <v>65</v>
      </c>
    </row>
    <row r="5" spans="1:5" ht="17" customHeight="1" thickBot="1" x14ac:dyDescent="0.25">
      <c r="A5" s="5" t="s">
        <v>176</v>
      </c>
      <c r="B5" s="6" t="s">
        <v>177</v>
      </c>
      <c r="C5" s="4">
        <v>133</v>
      </c>
      <c r="D5" s="4" t="s">
        <v>178</v>
      </c>
      <c r="E5" s="4" t="s">
        <v>179</v>
      </c>
    </row>
    <row r="6" spans="1:5" ht="17" customHeight="1" thickBot="1" x14ac:dyDescent="0.25">
      <c r="A6" s="5" t="s">
        <v>180</v>
      </c>
      <c r="B6" s="6" t="s">
        <v>177</v>
      </c>
      <c r="C6" s="4">
        <v>97</v>
      </c>
      <c r="D6" s="4" t="s">
        <v>181</v>
      </c>
      <c r="E6" s="4" t="s">
        <v>182</v>
      </c>
    </row>
    <row r="7" spans="1:5" ht="17" customHeight="1" thickBot="1" x14ac:dyDescent="0.25">
      <c r="A7" s="5" t="s">
        <v>183</v>
      </c>
      <c r="B7" s="6" t="s">
        <v>177</v>
      </c>
      <c r="C7" s="4">
        <v>124</v>
      </c>
      <c r="D7" s="4" t="s">
        <v>184</v>
      </c>
      <c r="E7" s="4" t="s">
        <v>185</v>
      </c>
    </row>
    <row r="8" spans="1:5" ht="17" customHeight="1" thickBot="1" x14ac:dyDescent="0.25">
      <c r="A8" s="5" t="s">
        <v>186</v>
      </c>
      <c r="B8" s="6" t="s">
        <v>177</v>
      </c>
      <c r="C8" s="4">
        <v>163</v>
      </c>
      <c r="D8" s="4" t="s">
        <v>187</v>
      </c>
      <c r="E8" s="4" t="s">
        <v>188</v>
      </c>
    </row>
    <row r="9" spans="1:5" ht="17" customHeight="1" thickBot="1" x14ac:dyDescent="0.25">
      <c r="A9" s="5" t="s">
        <v>189</v>
      </c>
      <c r="B9" s="6" t="s">
        <v>177</v>
      </c>
      <c r="C9" s="4">
        <v>139</v>
      </c>
      <c r="D9" s="4" t="s">
        <v>190</v>
      </c>
      <c r="E9" s="4" t="s">
        <v>191</v>
      </c>
    </row>
    <row r="10" spans="1:5" ht="17" customHeight="1" thickBot="1" x14ac:dyDescent="0.25">
      <c r="A10" s="21" t="s">
        <v>192</v>
      </c>
      <c r="B10" s="9" t="s">
        <v>177</v>
      </c>
      <c r="C10" s="8">
        <v>143</v>
      </c>
      <c r="D10" s="8" t="s">
        <v>193</v>
      </c>
      <c r="E10" s="8" t="s">
        <v>194</v>
      </c>
    </row>
    <row r="11" spans="1:5" ht="17" customHeight="1" thickTop="1" thickBot="1" x14ac:dyDescent="0.25">
      <c r="A11" s="26" t="s">
        <v>195</v>
      </c>
      <c r="B11" s="27" t="s">
        <v>196</v>
      </c>
      <c r="C11" s="18">
        <v>214</v>
      </c>
      <c r="D11" s="18" t="s">
        <v>197</v>
      </c>
      <c r="E11" s="18" t="s">
        <v>198</v>
      </c>
    </row>
    <row r="12" spans="1:5" ht="17" customHeight="1" thickBot="1" x14ac:dyDescent="0.25">
      <c r="A12" s="5" t="s">
        <v>199</v>
      </c>
      <c r="B12" s="6" t="s">
        <v>196</v>
      </c>
      <c r="C12" s="4">
        <v>159</v>
      </c>
      <c r="D12" s="4" t="s">
        <v>200</v>
      </c>
      <c r="E12" s="4" t="s">
        <v>37</v>
      </c>
    </row>
    <row r="13" spans="1:5" ht="17" customHeight="1" thickBot="1" x14ac:dyDescent="0.25">
      <c r="A13" s="5" t="s">
        <v>201</v>
      </c>
      <c r="B13" s="6" t="s">
        <v>196</v>
      </c>
      <c r="C13" s="4">
        <v>212</v>
      </c>
      <c r="D13" s="4" t="s">
        <v>202</v>
      </c>
      <c r="E13" s="4" t="s">
        <v>203</v>
      </c>
    </row>
    <row r="14" spans="1:5" ht="17" customHeight="1" thickBot="1" x14ac:dyDescent="0.25">
      <c r="A14" s="5" t="s">
        <v>204</v>
      </c>
      <c r="B14" s="6" t="s">
        <v>196</v>
      </c>
      <c r="C14" s="4">
        <v>131</v>
      </c>
      <c r="D14" s="4" t="s">
        <v>146</v>
      </c>
      <c r="E14" s="4" t="s">
        <v>205</v>
      </c>
    </row>
    <row r="15" spans="1:5" ht="17" customHeight="1" thickBot="1" x14ac:dyDescent="0.25">
      <c r="A15" s="5" t="s">
        <v>206</v>
      </c>
      <c r="B15" s="6" t="s">
        <v>196</v>
      </c>
      <c r="C15" s="4">
        <v>141</v>
      </c>
      <c r="D15" s="4" t="s">
        <v>207</v>
      </c>
      <c r="E15" s="4" t="s">
        <v>153</v>
      </c>
    </row>
    <row r="16" spans="1:5" ht="17" customHeight="1" thickBot="1" x14ac:dyDescent="0.25">
      <c r="A16" s="21" t="s">
        <v>208</v>
      </c>
      <c r="B16" s="9" t="s">
        <v>196</v>
      </c>
      <c r="C16" s="8">
        <v>164</v>
      </c>
      <c r="D16" s="8" t="s">
        <v>209</v>
      </c>
      <c r="E16" s="8" t="s">
        <v>210</v>
      </c>
    </row>
    <row r="17" spans="1:5" ht="17" customHeight="1" thickTop="1" thickBot="1" x14ac:dyDescent="0.25">
      <c r="A17" s="3" t="s">
        <v>211</v>
      </c>
      <c r="B17" s="6" t="s">
        <v>212</v>
      </c>
      <c r="C17" s="4">
        <v>89</v>
      </c>
      <c r="D17" s="4" t="s">
        <v>213</v>
      </c>
      <c r="E17" s="4" t="s">
        <v>85</v>
      </c>
    </row>
    <row r="18" spans="1:5" ht="17" customHeight="1" thickBot="1" x14ac:dyDescent="0.25">
      <c r="A18" s="3" t="s">
        <v>214</v>
      </c>
      <c r="B18" s="6" t="s">
        <v>212</v>
      </c>
      <c r="C18" s="4">
        <v>65</v>
      </c>
      <c r="D18" s="4" t="s">
        <v>215</v>
      </c>
      <c r="E18" s="4" t="s">
        <v>216</v>
      </c>
    </row>
    <row r="19" spans="1:5" ht="17" customHeight="1" thickBot="1" x14ac:dyDescent="0.25">
      <c r="A19" s="3" t="s">
        <v>217</v>
      </c>
      <c r="B19" s="6" t="s">
        <v>212</v>
      </c>
      <c r="C19" s="4">
        <v>192</v>
      </c>
      <c r="D19" s="4" t="s">
        <v>218</v>
      </c>
      <c r="E19" s="4">
        <v>3.58</v>
      </c>
    </row>
    <row r="20" spans="1:5" ht="17" customHeight="1" thickBot="1" x14ac:dyDescent="0.25">
      <c r="A20" s="3" t="s">
        <v>219</v>
      </c>
      <c r="B20" s="6" t="s">
        <v>212</v>
      </c>
      <c r="C20" s="4">
        <v>125</v>
      </c>
      <c r="D20" s="4" t="s">
        <v>220</v>
      </c>
      <c r="E20" s="4" t="s">
        <v>221</v>
      </c>
    </row>
    <row r="21" spans="1:5" ht="17" customHeight="1" thickBot="1" x14ac:dyDescent="0.25">
      <c r="A21" s="3" t="s">
        <v>222</v>
      </c>
      <c r="B21" s="6" t="s">
        <v>212</v>
      </c>
      <c r="C21" s="4">
        <v>183</v>
      </c>
      <c r="D21" s="4" t="s">
        <v>223</v>
      </c>
      <c r="E21" s="4" t="s">
        <v>224</v>
      </c>
    </row>
    <row r="22" spans="1:5" ht="17" customHeight="1" thickBot="1" x14ac:dyDescent="0.25">
      <c r="A22" s="3" t="s">
        <v>225</v>
      </c>
      <c r="B22" s="6" t="s">
        <v>212</v>
      </c>
      <c r="C22" s="4">
        <v>162</v>
      </c>
      <c r="D22" s="4" t="s">
        <v>226</v>
      </c>
      <c r="E22" s="4" t="s">
        <v>227</v>
      </c>
    </row>
    <row r="23" spans="1:5" ht="17" customHeight="1" thickBot="1" x14ac:dyDescent="0.25">
      <c r="A23" s="3" t="s">
        <v>228</v>
      </c>
      <c r="B23" s="4" t="s">
        <v>229</v>
      </c>
      <c r="C23" s="4">
        <v>169</v>
      </c>
      <c r="D23" s="4" t="s">
        <v>230</v>
      </c>
      <c r="E23" s="4" t="s">
        <v>198</v>
      </c>
    </row>
    <row r="24" spans="1:5" ht="17" customHeight="1" thickBot="1" x14ac:dyDescent="0.25">
      <c r="A24" s="7" t="s">
        <v>231</v>
      </c>
      <c r="B24" s="8" t="s">
        <v>229</v>
      </c>
      <c r="C24" s="8">
        <v>160</v>
      </c>
      <c r="D24" s="8" t="s">
        <v>190</v>
      </c>
      <c r="E24" s="8" t="s">
        <v>224</v>
      </c>
    </row>
    <row r="25" spans="1:5" ht="16" thickTop="1" x14ac:dyDescent="0.2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0B20-CE2D-6D40-88DD-284FFA01293D}">
  <dimension ref="A1:E21"/>
  <sheetViews>
    <sheetView workbookViewId="0">
      <selection activeCell="L26" sqref="L26"/>
    </sheetView>
  </sheetViews>
  <sheetFormatPr baseColWidth="10" defaultColWidth="11.5" defaultRowHeight="15" x14ac:dyDescent="0.2"/>
  <cols>
    <col min="1" max="1" width="28.83203125" customWidth="1"/>
    <col min="2" max="2" width="14.5" customWidth="1"/>
  </cols>
  <sheetData>
    <row r="1" spans="1:5" s="23" customFormat="1" ht="24" customHeight="1" thickTop="1" thickBo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</row>
    <row r="2" spans="1:5" s="23" customFormat="1" ht="17" thickTop="1" thickBot="1" x14ac:dyDescent="0.25">
      <c r="A2" s="10" t="s">
        <v>5</v>
      </c>
      <c r="B2" s="11"/>
      <c r="C2" s="11">
        <v>124</v>
      </c>
      <c r="D2" s="11">
        <v>0</v>
      </c>
      <c r="E2" s="11">
        <v>0</v>
      </c>
    </row>
    <row r="3" spans="1:5" s="23" customFormat="1" ht="17" customHeight="1" thickBot="1" x14ac:dyDescent="0.25">
      <c r="A3" s="3" t="s">
        <v>8</v>
      </c>
      <c r="B3" s="4"/>
      <c r="C3" s="4">
        <v>103</v>
      </c>
      <c r="D3" s="4" t="s">
        <v>9</v>
      </c>
      <c r="E3" s="4" t="s">
        <v>10</v>
      </c>
    </row>
    <row r="4" spans="1:5" s="23" customFormat="1" ht="17" customHeight="1" thickBot="1" x14ac:dyDescent="0.25">
      <c r="A4" s="3" t="s">
        <v>232</v>
      </c>
      <c r="B4" s="6" t="s">
        <v>177</v>
      </c>
      <c r="C4" s="4">
        <v>97</v>
      </c>
      <c r="D4" s="4" t="s">
        <v>233</v>
      </c>
      <c r="E4" s="4" t="s">
        <v>234</v>
      </c>
    </row>
    <row r="5" spans="1:5" s="23" customFormat="1" ht="17" customHeight="1" thickBot="1" x14ac:dyDescent="0.25">
      <c r="A5" s="3" t="s">
        <v>235</v>
      </c>
      <c r="B5" s="6" t="s">
        <v>177</v>
      </c>
      <c r="C5" s="4">
        <v>135</v>
      </c>
      <c r="D5" s="4" t="s">
        <v>236</v>
      </c>
      <c r="E5" s="4" t="s">
        <v>237</v>
      </c>
    </row>
    <row r="6" spans="1:5" s="23" customFormat="1" ht="17" customHeight="1" thickBot="1" x14ac:dyDescent="0.25">
      <c r="A6" s="3" t="s">
        <v>238</v>
      </c>
      <c r="B6" s="6" t="s">
        <v>177</v>
      </c>
      <c r="C6" s="4">
        <v>156</v>
      </c>
      <c r="D6" s="4" t="s">
        <v>239</v>
      </c>
      <c r="E6" s="4" t="s">
        <v>240</v>
      </c>
    </row>
    <row r="7" spans="1:5" s="23" customFormat="1" ht="17" customHeight="1" thickBot="1" x14ac:dyDescent="0.25">
      <c r="A7" s="3" t="s">
        <v>241</v>
      </c>
      <c r="B7" s="6" t="s">
        <v>177</v>
      </c>
      <c r="C7" s="4">
        <v>118</v>
      </c>
      <c r="D7" s="4" t="s">
        <v>242</v>
      </c>
      <c r="E7" s="4" t="s">
        <v>243</v>
      </c>
    </row>
    <row r="8" spans="1:5" s="23" customFormat="1" ht="17" customHeight="1" thickBot="1" x14ac:dyDescent="0.25">
      <c r="A8" s="3" t="s">
        <v>244</v>
      </c>
      <c r="B8" s="6" t="s">
        <v>177</v>
      </c>
      <c r="C8" s="4">
        <v>201</v>
      </c>
      <c r="D8" s="4">
        <v>0</v>
      </c>
      <c r="E8" s="4">
        <v>0</v>
      </c>
    </row>
    <row r="9" spans="1:5" s="23" customFormat="1" ht="17" customHeight="1" thickBot="1" x14ac:dyDescent="0.25">
      <c r="A9" s="7" t="s">
        <v>245</v>
      </c>
      <c r="B9" s="9" t="s">
        <v>177</v>
      </c>
      <c r="C9" s="8">
        <v>144</v>
      </c>
      <c r="D9" s="8">
        <v>0</v>
      </c>
      <c r="E9" s="8">
        <v>0</v>
      </c>
    </row>
    <row r="10" spans="1:5" s="23" customFormat="1" ht="17" thickTop="1" thickBot="1" x14ac:dyDescent="0.25">
      <c r="A10" s="5" t="s">
        <v>246</v>
      </c>
      <c r="B10" s="6" t="s">
        <v>196</v>
      </c>
      <c r="C10" s="4">
        <v>108</v>
      </c>
      <c r="D10" s="4" t="s">
        <v>242</v>
      </c>
      <c r="E10" s="4" t="s">
        <v>173</v>
      </c>
    </row>
    <row r="11" spans="1:5" s="23" customFormat="1" ht="17" customHeight="1" thickBot="1" x14ac:dyDescent="0.25">
      <c r="A11" s="5" t="s">
        <v>247</v>
      </c>
      <c r="B11" s="6" t="s">
        <v>196</v>
      </c>
      <c r="C11" s="4">
        <v>159</v>
      </c>
      <c r="D11" s="4" t="s">
        <v>248</v>
      </c>
      <c r="E11" s="4" t="s">
        <v>249</v>
      </c>
    </row>
    <row r="12" spans="1:5" s="23" customFormat="1" ht="17" customHeight="1" thickBot="1" x14ac:dyDescent="0.25">
      <c r="A12" s="5" t="s">
        <v>250</v>
      </c>
      <c r="B12" s="6" t="s">
        <v>196</v>
      </c>
      <c r="C12" s="4">
        <v>178</v>
      </c>
      <c r="D12" s="4" t="s">
        <v>251</v>
      </c>
      <c r="E12" s="4" t="s">
        <v>252</v>
      </c>
    </row>
    <row r="13" spans="1:5" s="23" customFormat="1" ht="17" customHeight="1" thickBot="1" x14ac:dyDescent="0.25">
      <c r="A13" s="5" t="s">
        <v>253</v>
      </c>
      <c r="B13" s="6" t="s">
        <v>196</v>
      </c>
      <c r="C13" s="4">
        <v>118</v>
      </c>
      <c r="D13" s="4">
        <v>0</v>
      </c>
      <c r="E13" s="4">
        <v>0</v>
      </c>
    </row>
    <row r="14" spans="1:5" s="23" customFormat="1" ht="17" customHeight="1" thickBot="1" x14ac:dyDescent="0.25">
      <c r="A14" s="21" t="s">
        <v>254</v>
      </c>
      <c r="B14" s="9" t="s">
        <v>196</v>
      </c>
      <c r="C14" s="8">
        <v>141</v>
      </c>
      <c r="D14" s="8">
        <v>0</v>
      </c>
      <c r="E14" s="8">
        <v>0</v>
      </c>
    </row>
    <row r="15" spans="1:5" s="23" customFormat="1" ht="17" thickTop="1" thickBot="1" x14ac:dyDescent="0.25">
      <c r="A15" s="5" t="s">
        <v>255</v>
      </c>
      <c r="B15" s="6" t="s">
        <v>212</v>
      </c>
      <c r="C15" s="4">
        <v>144</v>
      </c>
      <c r="D15" s="4" t="s">
        <v>256</v>
      </c>
      <c r="E15" s="4" t="s">
        <v>257</v>
      </c>
    </row>
    <row r="16" spans="1:5" s="23" customFormat="1" ht="17" customHeight="1" thickBot="1" x14ac:dyDescent="0.25">
      <c r="A16" s="5" t="s">
        <v>258</v>
      </c>
      <c r="B16" s="6" t="s">
        <v>212</v>
      </c>
      <c r="C16" s="4">
        <v>114</v>
      </c>
      <c r="D16" s="4" t="s">
        <v>259</v>
      </c>
      <c r="E16" s="4" t="s">
        <v>260</v>
      </c>
    </row>
    <row r="17" spans="1:5" s="23" customFormat="1" ht="17" customHeight="1" thickBot="1" x14ac:dyDescent="0.25">
      <c r="A17" s="5" t="s">
        <v>261</v>
      </c>
      <c r="B17" s="6" t="s">
        <v>212</v>
      </c>
      <c r="C17" s="4">
        <v>138</v>
      </c>
      <c r="D17" s="4" t="s">
        <v>256</v>
      </c>
      <c r="E17" s="4" t="s">
        <v>262</v>
      </c>
    </row>
    <row r="18" spans="1:5" s="23" customFormat="1" ht="17" customHeight="1" thickBot="1" x14ac:dyDescent="0.25">
      <c r="A18" s="5" t="s">
        <v>263</v>
      </c>
      <c r="B18" s="6" t="s">
        <v>212</v>
      </c>
      <c r="C18" s="4">
        <v>151</v>
      </c>
      <c r="D18" s="4" t="s">
        <v>264</v>
      </c>
      <c r="E18" s="4" t="s">
        <v>265</v>
      </c>
    </row>
    <row r="19" spans="1:5" s="23" customFormat="1" ht="17" customHeight="1" thickBot="1" x14ac:dyDescent="0.25">
      <c r="A19" s="5" t="s">
        <v>266</v>
      </c>
      <c r="B19" s="6" t="s">
        <v>212</v>
      </c>
      <c r="C19" s="4">
        <v>201</v>
      </c>
      <c r="D19" s="4" t="s">
        <v>174</v>
      </c>
      <c r="E19" s="4" t="s">
        <v>267</v>
      </c>
    </row>
    <row r="20" spans="1:5" s="23" customFormat="1" ht="17" customHeight="1" thickBot="1" x14ac:dyDescent="0.25">
      <c r="A20" s="21" t="s">
        <v>268</v>
      </c>
      <c r="B20" s="9" t="s">
        <v>212</v>
      </c>
      <c r="C20" s="8">
        <v>159</v>
      </c>
      <c r="D20" s="8" t="s">
        <v>269</v>
      </c>
      <c r="E20" s="8" t="s">
        <v>270</v>
      </c>
    </row>
    <row r="21" spans="1:5" ht="16" thickTop="1" x14ac:dyDescent="0.2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7D8AB-8F86-4805-AD68-0FBAFB14FC2A}">
  <dimension ref="A1:F17"/>
  <sheetViews>
    <sheetView workbookViewId="0">
      <selection activeCell="D29" sqref="D29"/>
    </sheetView>
  </sheetViews>
  <sheetFormatPr baseColWidth="10" defaultColWidth="11.5" defaultRowHeight="15" x14ac:dyDescent="0.2"/>
  <cols>
    <col min="1" max="1" width="17.33203125" customWidth="1"/>
    <col min="4" max="4" width="32.33203125" customWidth="1"/>
  </cols>
  <sheetData>
    <row r="1" spans="1:6" ht="24" customHeight="1" thickTop="1" thickBot="1" x14ac:dyDescent="0.25">
      <c r="A1" s="15" t="s">
        <v>340</v>
      </c>
      <c r="B1" s="43"/>
      <c r="C1" s="42"/>
      <c r="D1" s="42"/>
      <c r="E1" s="42"/>
      <c r="F1" s="41"/>
    </row>
    <row r="2" spans="1:6" ht="24" customHeight="1" thickTop="1" thickBot="1" x14ac:dyDescent="0.25">
      <c r="A2" s="40" t="s">
        <v>0</v>
      </c>
      <c r="B2" s="40"/>
      <c r="C2" s="40" t="s">
        <v>2</v>
      </c>
      <c r="D2" s="40" t="s">
        <v>339</v>
      </c>
      <c r="E2" s="40" t="s">
        <v>4</v>
      </c>
      <c r="F2" s="39"/>
    </row>
    <row r="3" spans="1:6" ht="17" thickTop="1" thickBot="1" x14ac:dyDescent="0.25">
      <c r="A3" s="131" t="s">
        <v>338</v>
      </c>
      <c r="B3" s="4" t="s">
        <v>92</v>
      </c>
      <c r="C3" s="4">
        <v>10</v>
      </c>
      <c r="D3" s="4">
        <v>0</v>
      </c>
      <c r="E3" s="4">
        <v>0</v>
      </c>
    </row>
    <row r="4" spans="1:6" ht="16" thickBot="1" x14ac:dyDescent="0.25">
      <c r="A4" s="132"/>
      <c r="B4" s="4" t="s">
        <v>38</v>
      </c>
      <c r="C4" s="4">
        <v>9</v>
      </c>
      <c r="D4" s="4">
        <v>0</v>
      </c>
      <c r="E4" s="4">
        <v>0</v>
      </c>
    </row>
    <row r="5" spans="1:6" ht="16" thickBot="1" x14ac:dyDescent="0.25">
      <c r="A5" s="132"/>
      <c r="B5" s="4" t="s">
        <v>333</v>
      </c>
      <c r="C5" s="4">
        <v>11</v>
      </c>
      <c r="D5" s="4">
        <v>0</v>
      </c>
      <c r="E5" s="4">
        <v>0</v>
      </c>
    </row>
    <row r="6" spans="1:6" ht="16" thickBot="1" x14ac:dyDescent="0.25">
      <c r="A6" s="132"/>
      <c r="B6" s="4" t="s">
        <v>41</v>
      </c>
      <c r="C6" s="4">
        <v>11</v>
      </c>
      <c r="D6" s="4">
        <v>0</v>
      </c>
      <c r="E6" s="4">
        <v>0</v>
      </c>
    </row>
    <row r="7" spans="1:6" ht="16" thickBot="1" x14ac:dyDescent="0.25">
      <c r="A7" s="132"/>
      <c r="B7" s="4" t="s">
        <v>330</v>
      </c>
      <c r="C7" s="6">
        <v>11</v>
      </c>
      <c r="D7" s="4">
        <v>0</v>
      </c>
      <c r="E7" s="4">
        <v>0</v>
      </c>
    </row>
    <row r="8" spans="1:6" ht="16" thickBot="1" x14ac:dyDescent="0.25">
      <c r="A8" s="132"/>
      <c r="B8" s="4" t="s">
        <v>86</v>
      </c>
      <c r="C8" s="4">
        <v>27</v>
      </c>
      <c r="D8" s="4">
        <v>0</v>
      </c>
      <c r="E8" s="4">
        <v>0</v>
      </c>
    </row>
    <row r="9" spans="1:6" ht="16" thickBot="1" x14ac:dyDescent="0.25">
      <c r="A9" s="133"/>
      <c r="B9" s="8" t="s">
        <v>328</v>
      </c>
      <c r="C9" s="8">
        <v>12</v>
      </c>
      <c r="D9" s="8" t="s">
        <v>316</v>
      </c>
      <c r="E9" s="8" t="s">
        <v>337</v>
      </c>
    </row>
    <row r="10" spans="1:6" ht="17" thickTop="1" thickBot="1" x14ac:dyDescent="0.25">
      <c r="A10" s="131" t="s">
        <v>336</v>
      </c>
      <c r="B10" s="4" t="s">
        <v>92</v>
      </c>
      <c r="C10" s="4">
        <v>10</v>
      </c>
      <c r="D10" s="4">
        <v>60</v>
      </c>
      <c r="E10" s="4" t="s">
        <v>335</v>
      </c>
    </row>
    <row r="11" spans="1:6" ht="16" thickBot="1" x14ac:dyDescent="0.25">
      <c r="A11" s="132"/>
      <c r="B11" s="4" t="s">
        <v>38</v>
      </c>
      <c r="C11" s="4">
        <v>8</v>
      </c>
      <c r="D11" s="4">
        <v>57</v>
      </c>
      <c r="E11" s="4" t="s">
        <v>334</v>
      </c>
    </row>
    <row r="12" spans="1:6" ht="16" thickBot="1" x14ac:dyDescent="0.25">
      <c r="A12" s="132"/>
      <c r="B12" s="4" t="s">
        <v>333</v>
      </c>
      <c r="C12" s="4">
        <v>9</v>
      </c>
      <c r="D12" s="4" t="s">
        <v>332</v>
      </c>
      <c r="E12" s="4" t="s">
        <v>331</v>
      </c>
    </row>
    <row r="13" spans="1:6" ht="16" thickBot="1" x14ac:dyDescent="0.25">
      <c r="A13" s="132"/>
      <c r="B13" s="4" t="s">
        <v>41</v>
      </c>
      <c r="C13" s="4">
        <v>11</v>
      </c>
      <c r="D13" s="4">
        <v>100</v>
      </c>
      <c r="E13" s="4">
        <v>0</v>
      </c>
    </row>
    <row r="14" spans="1:6" ht="16" thickBot="1" x14ac:dyDescent="0.25">
      <c r="A14" s="132"/>
      <c r="B14" s="4" t="s">
        <v>330</v>
      </c>
      <c r="C14" s="4">
        <v>27</v>
      </c>
      <c r="D14" s="4" t="s">
        <v>329</v>
      </c>
      <c r="E14" s="4">
        <v>5.04</v>
      </c>
    </row>
    <row r="15" spans="1:6" ht="16" thickBot="1" x14ac:dyDescent="0.25">
      <c r="A15" s="132"/>
      <c r="B15" s="4" t="s">
        <v>86</v>
      </c>
      <c r="C15" s="4">
        <v>30</v>
      </c>
      <c r="D15" s="4">
        <v>100</v>
      </c>
      <c r="E15" s="4">
        <v>0</v>
      </c>
    </row>
    <row r="16" spans="1:6" ht="16" thickBot="1" x14ac:dyDescent="0.25">
      <c r="A16" s="133"/>
      <c r="B16" s="8" t="s">
        <v>328</v>
      </c>
      <c r="C16" s="8">
        <v>8</v>
      </c>
      <c r="D16" s="8" t="s">
        <v>327</v>
      </c>
      <c r="E16" s="8" t="s">
        <v>326</v>
      </c>
    </row>
    <row r="17" customFormat="1" ht="16" thickTop="1" x14ac:dyDescent="0.2"/>
  </sheetData>
  <mergeCells count="2">
    <mergeCell ref="A3:A9"/>
    <mergeCell ref="A10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E0C6D-4C73-4708-86DA-855C71448D4A}">
  <dimension ref="A1:E6"/>
  <sheetViews>
    <sheetView workbookViewId="0">
      <selection activeCell="B1" sqref="B1"/>
    </sheetView>
  </sheetViews>
  <sheetFormatPr baseColWidth="10" defaultColWidth="11.5" defaultRowHeight="15" x14ac:dyDescent="0.2"/>
  <cols>
    <col min="1" max="1" width="17.33203125" customWidth="1"/>
    <col min="4" max="4" width="41" customWidth="1"/>
  </cols>
  <sheetData>
    <row r="1" spans="1:5" ht="24" customHeight="1" thickTop="1" thickBot="1" x14ac:dyDescent="0.25">
      <c r="A1" s="15" t="s">
        <v>340</v>
      </c>
      <c r="B1" s="43"/>
      <c r="C1" s="42"/>
      <c r="D1" s="42"/>
      <c r="E1" s="42"/>
    </row>
    <row r="2" spans="1:5" ht="24" customHeight="1" thickTop="1" thickBot="1" x14ac:dyDescent="0.25">
      <c r="A2" s="15"/>
      <c r="B2" s="43"/>
      <c r="C2" s="55" t="s">
        <v>2</v>
      </c>
      <c r="D2" s="55" t="s">
        <v>362</v>
      </c>
      <c r="E2" s="55" t="s">
        <v>4</v>
      </c>
    </row>
    <row r="3" spans="1:5" ht="17" thickTop="1" thickBot="1" x14ac:dyDescent="0.25">
      <c r="A3" s="54"/>
      <c r="B3" s="4" t="s">
        <v>361</v>
      </c>
      <c r="C3" s="4">
        <v>17</v>
      </c>
      <c r="D3" s="4">
        <v>0</v>
      </c>
      <c r="E3" s="4">
        <v>0</v>
      </c>
    </row>
    <row r="4" spans="1:5" ht="16" thickBot="1" x14ac:dyDescent="0.25">
      <c r="A4" s="54"/>
      <c r="B4" s="4" t="s">
        <v>360</v>
      </c>
      <c r="C4" s="4">
        <v>17</v>
      </c>
      <c r="D4" s="4" t="s">
        <v>359</v>
      </c>
      <c r="E4" s="4" t="s">
        <v>85</v>
      </c>
    </row>
    <row r="5" spans="1:5" ht="16" thickBot="1" x14ac:dyDescent="0.25">
      <c r="A5" s="40"/>
      <c r="B5" s="8" t="s">
        <v>358</v>
      </c>
      <c r="C5" s="8">
        <v>17</v>
      </c>
      <c r="D5" s="8" t="s">
        <v>357</v>
      </c>
      <c r="E5" s="8" t="s">
        <v>82</v>
      </c>
    </row>
    <row r="6" spans="1:5" ht="16" thickTop="1" x14ac:dyDescent="0.2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AA7D9-EBD6-4DF2-9E16-78CAF864ECBD}">
  <dimension ref="A1:E10"/>
  <sheetViews>
    <sheetView workbookViewId="0">
      <selection activeCell="A6" sqref="A6"/>
    </sheetView>
  </sheetViews>
  <sheetFormatPr baseColWidth="10" defaultColWidth="11.5" defaultRowHeight="15" x14ac:dyDescent="0.2"/>
  <cols>
    <col min="1" max="1" width="17.33203125" customWidth="1"/>
    <col min="4" max="4" width="28.83203125" customWidth="1"/>
  </cols>
  <sheetData>
    <row r="1" spans="1:5" ht="24" customHeight="1" thickTop="1" thickBot="1" x14ac:dyDescent="0.25">
      <c r="A1" s="1" t="s">
        <v>340</v>
      </c>
      <c r="B1" s="53"/>
      <c r="C1" s="52"/>
      <c r="D1" s="52"/>
      <c r="E1" s="52"/>
    </row>
    <row r="2" spans="1:5" ht="24" customHeight="1" thickTop="1" thickBot="1" x14ac:dyDescent="0.25">
      <c r="A2" s="46"/>
      <c r="B2" s="51"/>
      <c r="C2" s="49" t="s">
        <v>2</v>
      </c>
      <c r="D2" s="50" t="s">
        <v>356</v>
      </c>
      <c r="E2" s="49" t="s">
        <v>355</v>
      </c>
    </row>
    <row r="3" spans="1:5" ht="17" thickTop="1" thickBot="1" x14ac:dyDescent="0.25">
      <c r="A3" s="48" t="s">
        <v>336</v>
      </c>
      <c r="B3" s="44" t="s">
        <v>92</v>
      </c>
      <c r="C3" s="44">
        <v>4</v>
      </c>
      <c r="D3" s="45" t="s">
        <v>354</v>
      </c>
      <c r="E3" s="44" t="s">
        <v>353</v>
      </c>
    </row>
    <row r="4" spans="1:5" ht="17" thickTop="1" thickBot="1" x14ac:dyDescent="0.25">
      <c r="A4" s="46"/>
      <c r="B4" s="44" t="s">
        <v>38</v>
      </c>
      <c r="C4" s="47">
        <v>8</v>
      </c>
      <c r="D4" s="45" t="s">
        <v>352</v>
      </c>
      <c r="E4" s="44" t="s">
        <v>351</v>
      </c>
    </row>
    <row r="5" spans="1:5" ht="17" thickTop="1" thickBot="1" x14ac:dyDescent="0.25">
      <c r="A5" s="46"/>
      <c r="B5" s="44" t="s">
        <v>333</v>
      </c>
      <c r="C5" s="47">
        <v>11</v>
      </c>
      <c r="D5" s="45" t="s">
        <v>350</v>
      </c>
      <c r="E5" s="44" t="s">
        <v>349</v>
      </c>
    </row>
    <row r="6" spans="1:5" ht="17" thickTop="1" thickBot="1" x14ac:dyDescent="0.25">
      <c r="A6" s="46"/>
      <c r="B6" s="44" t="s">
        <v>41</v>
      </c>
      <c r="C6" s="47">
        <v>6</v>
      </c>
      <c r="D6" s="45" t="s">
        <v>348</v>
      </c>
      <c r="E6" s="44" t="s">
        <v>347</v>
      </c>
    </row>
    <row r="7" spans="1:5" ht="17" thickTop="1" thickBot="1" x14ac:dyDescent="0.25">
      <c r="A7" s="46"/>
      <c r="B7" s="44" t="s">
        <v>330</v>
      </c>
      <c r="C7" s="47">
        <v>26</v>
      </c>
      <c r="D7" s="45" t="s">
        <v>346</v>
      </c>
      <c r="E7" s="44" t="s">
        <v>345</v>
      </c>
    </row>
    <row r="8" spans="1:5" ht="17" thickTop="1" thickBot="1" x14ac:dyDescent="0.25">
      <c r="A8" s="46"/>
      <c r="B8" s="44" t="s">
        <v>86</v>
      </c>
      <c r="C8" s="44">
        <v>19</v>
      </c>
      <c r="D8" s="45" t="s">
        <v>344</v>
      </c>
      <c r="E8" s="44" t="s">
        <v>343</v>
      </c>
    </row>
    <row r="9" spans="1:5" ht="17" thickTop="1" thickBot="1" x14ac:dyDescent="0.25">
      <c r="A9" s="46"/>
      <c r="B9" s="44" t="s">
        <v>328</v>
      </c>
      <c r="C9" s="44">
        <v>8</v>
      </c>
      <c r="D9" s="45" t="s">
        <v>342</v>
      </c>
      <c r="E9" s="44" t="s">
        <v>341</v>
      </c>
    </row>
    <row r="10" spans="1:5" ht="16" thickTop="1" x14ac:dyDescent="0.2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02B1F-67F8-4F06-B45B-019A6A59E5F2}">
  <dimension ref="A1:E8"/>
  <sheetViews>
    <sheetView zoomScaleNormal="100" workbookViewId="0">
      <selection activeCell="C1" sqref="C1"/>
    </sheetView>
  </sheetViews>
  <sheetFormatPr baseColWidth="10" defaultColWidth="11.5" defaultRowHeight="15" x14ac:dyDescent="0.2"/>
  <cols>
    <col min="1" max="1" width="17.33203125" customWidth="1"/>
    <col min="4" max="4" width="32.33203125" customWidth="1"/>
  </cols>
  <sheetData>
    <row r="1" spans="1:5" ht="24" customHeight="1" thickTop="1" thickBot="1" x14ac:dyDescent="0.25">
      <c r="A1" s="1" t="s">
        <v>340</v>
      </c>
      <c r="B1" s="53"/>
      <c r="C1" s="52"/>
      <c r="D1" s="52"/>
      <c r="E1" s="52"/>
    </row>
    <row r="2" spans="1:5" ht="24" customHeight="1" thickTop="1" thickBot="1" x14ac:dyDescent="0.25">
      <c r="A2" s="55" t="s">
        <v>0</v>
      </c>
      <c r="B2" s="43"/>
      <c r="C2" s="55" t="s">
        <v>2</v>
      </c>
      <c r="D2" s="55" t="s">
        <v>339</v>
      </c>
      <c r="E2" s="55" t="s">
        <v>4</v>
      </c>
    </row>
    <row r="3" spans="1:5" ht="17" customHeight="1" thickTop="1" thickBot="1" x14ac:dyDescent="0.25">
      <c r="A3" s="40"/>
      <c r="B3" s="9" t="s">
        <v>369</v>
      </c>
      <c r="C3" s="40"/>
      <c r="D3" s="40"/>
      <c r="E3" s="40"/>
    </row>
    <row r="4" spans="1:5" ht="17" thickTop="1" thickBot="1" x14ac:dyDescent="0.25">
      <c r="A4" s="131" t="s">
        <v>338</v>
      </c>
      <c r="B4" s="6" t="s">
        <v>365</v>
      </c>
      <c r="C4" s="4">
        <v>8</v>
      </c>
      <c r="D4" s="4">
        <v>0</v>
      </c>
      <c r="E4" s="4">
        <v>0</v>
      </c>
    </row>
    <row r="5" spans="1:5" ht="16" thickBot="1" x14ac:dyDescent="0.25">
      <c r="A5" s="134"/>
      <c r="B5" s="5" t="s">
        <v>364</v>
      </c>
      <c r="C5" s="4">
        <v>36</v>
      </c>
      <c r="D5" s="4" t="s">
        <v>368</v>
      </c>
      <c r="E5" s="4" t="s">
        <v>367</v>
      </c>
    </row>
    <row r="6" spans="1:5" ht="16" thickBot="1" x14ac:dyDescent="0.25">
      <c r="A6" s="135" t="s">
        <v>366</v>
      </c>
      <c r="B6" s="6" t="s">
        <v>365</v>
      </c>
      <c r="C6" s="4">
        <v>14</v>
      </c>
      <c r="D6" s="4">
        <v>0</v>
      </c>
      <c r="E6" s="4">
        <v>0</v>
      </c>
    </row>
    <row r="7" spans="1:5" ht="16" thickBot="1" x14ac:dyDescent="0.25">
      <c r="A7" s="133"/>
      <c r="B7" s="21" t="s">
        <v>364</v>
      </c>
      <c r="C7" s="8">
        <v>21</v>
      </c>
      <c r="D7" s="8" t="s">
        <v>23</v>
      </c>
      <c r="E7" s="8" t="s">
        <v>363</v>
      </c>
    </row>
    <row r="8" spans="1:5" ht="16" thickTop="1" x14ac:dyDescent="0.2"/>
  </sheetData>
  <mergeCells count="2">
    <mergeCell ref="A4:A5"/>
    <mergeCell ref="A6:A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F1F00-D581-4385-9AE0-35F4CBEA75EA}">
  <dimension ref="A1:D5"/>
  <sheetViews>
    <sheetView zoomScaleNormal="100" workbookViewId="0">
      <selection activeCell="C16" sqref="C16"/>
    </sheetView>
  </sheetViews>
  <sheetFormatPr baseColWidth="10" defaultColWidth="11.5" defaultRowHeight="15" x14ac:dyDescent="0.2"/>
  <cols>
    <col min="1" max="1" width="28" customWidth="1"/>
    <col min="3" max="3" width="32.6640625" customWidth="1"/>
  </cols>
  <sheetData>
    <row r="1" spans="1:4" ht="24" customHeight="1" thickTop="1" thickBot="1" x14ac:dyDescent="0.25">
      <c r="A1" s="1" t="s">
        <v>340</v>
      </c>
      <c r="B1" s="52"/>
      <c r="C1" s="52"/>
      <c r="D1" s="52"/>
    </row>
    <row r="2" spans="1:4" ht="24" customHeight="1" thickTop="1" thickBot="1" x14ac:dyDescent="0.25">
      <c r="A2" s="55" t="s">
        <v>0</v>
      </c>
      <c r="B2" s="55" t="s">
        <v>2</v>
      </c>
      <c r="C2" s="55" t="s">
        <v>339</v>
      </c>
      <c r="D2" s="55" t="s">
        <v>4</v>
      </c>
    </row>
    <row r="3" spans="1:4" ht="19" customHeight="1" thickTop="1" thickBot="1" x14ac:dyDescent="0.25">
      <c r="A3" s="5" t="s">
        <v>375</v>
      </c>
      <c r="B3" s="4">
        <v>15</v>
      </c>
      <c r="C3" s="4" t="s">
        <v>374</v>
      </c>
      <c r="D3" s="4" t="s">
        <v>373</v>
      </c>
    </row>
    <row r="4" spans="1:4" ht="19" customHeight="1" thickTop="1" thickBot="1" x14ac:dyDescent="0.25">
      <c r="A4" s="43" t="s">
        <v>372</v>
      </c>
      <c r="B4" s="43">
        <v>15</v>
      </c>
      <c r="C4" s="43" t="s">
        <v>371</v>
      </c>
      <c r="D4" s="43" t="s">
        <v>370</v>
      </c>
    </row>
    <row r="5" spans="1:4" ht="16" thickTop="1" x14ac:dyDescent="0.2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36F4-7CC7-433E-A637-1A1EAB716A69}">
  <dimension ref="A1:D5"/>
  <sheetViews>
    <sheetView workbookViewId="0">
      <selection activeCell="A3" sqref="A3:XFD3"/>
    </sheetView>
  </sheetViews>
  <sheetFormatPr baseColWidth="10" defaultColWidth="11.5" defaultRowHeight="15" x14ac:dyDescent="0.2"/>
  <cols>
    <col min="1" max="1" width="32.33203125" customWidth="1"/>
    <col min="3" max="3" width="31.83203125" customWidth="1"/>
  </cols>
  <sheetData>
    <row r="1" spans="1:4" ht="24" customHeight="1" thickTop="1" thickBot="1" x14ac:dyDescent="0.25">
      <c r="A1" s="15" t="s">
        <v>340</v>
      </c>
      <c r="B1" s="42"/>
      <c r="C1" s="42"/>
      <c r="D1" s="42"/>
    </row>
    <row r="2" spans="1:4" ht="24" customHeight="1" thickTop="1" thickBot="1" x14ac:dyDescent="0.25">
      <c r="A2" s="55" t="s">
        <v>0</v>
      </c>
      <c r="B2" s="55" t="s">
        <v>2</v>
      </c>
      <c r="C2" s="55" t="s">
        <v>383</v>
      </c>
      <c r="D2" s="55" t="s">
        <v>382</v>
      </c>
    </row>
    <row r="3" spans="1:4" ht="19" customHeight="1" thickTop="1" thickBot="1" x14ac:dyDescent="0.25">
      <c r="A3" s="5" t="s">
        <v>381</v>
      </c>
      <c r="B3" s="4">
        <v>27</v>
      </c>
      <c r="C3" s="4" t="s">
        <v>380</v>
      </c>
      <c r="D3" s="4" t="s">
        <v>379</v>
      </c>
    </row>
    <row r="4" spans="1:4" ht="27.75" customHeight="1" thickBot="1" x14ac:dyDescent="0.25">
      <c r="A4" s="21" t="s">
        <v>378</v>
      </c>
      <c r="B4" s="8">
        <v>30</v>
      </c>
      <c r="C4" s="8" t="s">
        <v>377</v>
      </c>
      <c r="D4" s="8" t="s">
        <v>376</v>
      </c>
    </row>
    <row r="5" spans="1:4" ht="16" thickTop="1" x14ac:dyDescent="0.2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127B3-E50E-400E-B64C-936414557A2E}">
  <dimension ref="A1:U177"/>
  <sheetViews>
    <sheetView topLeftCell="C1" zoomScale="70" zoomScaleNormal="70" workbookViewId="0">
      <selection activeCell="K32" sqref="K32"/>
    </sheetView>
  </sheetViews>
  <sheetFormatPr baseColWidth="10" defaultColWidth="10.6640625" defaultRowHeight="14" x14ac:dyDescent="0.15"/>
  <cols>
    <col min="1" max="1" width="12.83203125" style="68" customWidth="1"/>
    <col min="2" max="2" width="10.6640625" style="68"/>
    <col min="3" max="3" width="41.6640625" style="68" customWidth="1"/>
    <col min="4" max="4" width="51.1640625" style="68" customWidth="1"/>
    <col min="5" max="8" width="10.6640625" style="68"/>
    <col min="9" max="9" width="48.33203125" style="68" customWidth="1"/>
    <col min="10" max="10" width="71" style="68" customWidth="1"/>
    <col min="11" max="11" width="10.6640625" style="68"/>
    <col min="12" max="12" width="24.1640625" style="68" customWidth="1"/>
    <col min="13" max="13" width="10.6640625" style="68"/>
    <col min="14" max="14" width="26.33203125" style="68" customWidth="1"/>
    <col min="15" max="15" width="49.6640625" style="68" customWidth="1"/>
    <col min="16" max="19" width="10.6640625" style="68"/>
    <col min="20" max="20" width="53.1640625" style="68" customWidth="1"/>
    <col min="21" max="21" width="51.6640625" style="68" customWidth="1"/>
    <col min="22" max="16384" width="10.6640625" style="68"/>
  </cols>
  <sheetData>
    <row r="1" spans="1:21" x14ac:dyDescent="0.15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</row>
    <row r="2" spans="1:21" ht="15" thickBo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4"/>
      <c r="L2" s="104"/>
    </row>
    <row r="3" spans="1:21" ht="26.25" customHeight="1" x14ac:dyDescent="0.2">
      <c r="A3" s="114"/>
      <c r="B3" s="137" t="s">
        <v>504</v>
      </c>
      <c r="C3" s="137"/>
      <c r="D3" s="137"/>
      <c r="E3" s="137"/>
      <c r="F3" s="137"/>
      <c r="G3" s="137"/>
      <c r="H3" s="137"/>
      <c r="I3" s="137"/>
      <c r="J3" s="138"/>
      <c r="K3" s="123"/>
      <c r="L3" s="114"/>
      <c r="M3" s="137" t="s">
        <v>504</v>
      </c>
      <c r="N3" s="137"/>
      <c r="O3" s="137"/>
      <c r="P3" s="137"/>
      <c r="Q3" s="137"/>
      <c r="R3" s="137"/>
      <c r="S3" s="137"/>
      <c r="T3" s="137"/>
      <c r="U3" s="138"/>
    </row>
    <row r="4" spans="1:21" x14ac:dyDescent="0.15">
      <c r="A4" s="91" t="s">
        <v>38</v>
      </c>
      <c r="B4" s="113"/>
      <c r="C4" s="111"/>
      <c r="D4" s="111"/>
      <c r="E4" s="112"/>
      <c r="F4" s="112"/>
      <c r="G4" s="111"/>
      <c r="H4" s="111"/>
      <c r="I4" s="111"/>
      <c r="J4" s="110"/>
      <c r="K4" s="112"/>
      <c r="L4" s="91" t="s">
        <v>41</v>
      </c>
      <c r="M4" s="113"/>
      <c r="N4" s="111"/>
      <c r="O4" s="111"/>
      <c r="P4" s="112"/>
      <c r="Q4" s="112"/>
      <c r="R4" s="111"/>
      <c r="S4" s="111"/>
      <c r="T4" s="111"/>
      <c r="U4" s="110"/>
    </row>
    <row r="5" spans="1:21" ht="15" x14ac:dyDescent="0.15">
      <c r="A5" s="97" t="s">
        <v>491</v>
      </c>
      <c r="B5" s="96" t="s">
        <v>490</v>
      </c>
      <c r="C5" s="96" t="s">
        <v>489</v>
      </c>
      <c r="D5" s="96" t="s">
        <v>488</v>
      </c>
      <c r="E5" s="96" t="s">
        <v>487</v>
      </c>
      <c r="F5" s="96" t="s">
        <v>486</v>
      </c>
      <c r="G5" s="96" t="s">
        <v>485</v>
      </c>
      <c r="H5" s="96" t="s">
        <v>484</v>
      </c>
      <c r="I5" s="96" t="s">
        <v>483</v>
      </c>
      <c r="J5" s="95" t="s">
        <v>482</v>
      </c>
      <c r="K5" s="112"/>
      <c r="L5" s="97" t="s">
        <v>491</v>
      </c>
      <c r="M5" s="96" t="s">
        <v>490</v>
      </c>
      <c r="N5" s="96" t="s">
        <v>489</v>
      </c>
      <c r="O5" s="96" t="s">
        <v>488</v>
      </c>
      <c r="P5" s="96" t="s">
        <v>487</v>
      </c>
      <c r="Q5" s="96" t="s">
        <v>486</v>
      </c>
      <c r="R5" s="96" t="s">
        <v>485</v>
      </c>
      <c r="S5" s="96" t="s">
        <v>484</v>
      </c>
      <c r="T5" s="96" t="s">
        <v>483</v>
      </c>
      <c r="U5" s="95" t="s">
        <v>482</v>
      </c>
    </row>
    <row r="6" spans="1:21" x14ac:dyDescent="0.15">
      <c r="A6" s="140" t="s">
        <v>493</v>
      </c>
      <c r="B6" s="93">
        <v>1</v>
      </c>
      <c r="C6" s="115">
        <v>55</v>
      </c>
      <c r="D6" s="89">
        <v>6.3659999999999997</v>
      </c>
      <c r="E6" s="89">
        <v>6.2240000000000002</v>
      </c>
      <c r="F6" s="89">
        <v>6.4349999999999996</v>
      </c>
      <c r="G6" s="100">
        <v>350.13</v>
      </c>
      <c r="H6" s="89">
        <v>6.3760000000000003</v>
      </c>
      <c r="I6" s="89">
        <v>1400.52</v>
      </c>
      <c r="J6" s="94">
        <f>F6/H6</f>
        <v>1.0092534504391466</v>
      </c>
      <c r="K6" s="108"/>
      <c r="L6" s="140" t="s">
        <v>493</v>
      </c>
      <c r="M6" s="93">
        <v>1</v>
      </c>
      <c r="N6" s="100">
        <v>190.75</v>
      </c>
      <c r="O6" s="100">
        <v>6.3029999999999999</v>
      </c>
      <c r="P6" s="100">
        <v>6.0970000000000004</v>
      </c>
      <c r="Q6" s="100">
        <v>6.4009999999999998</v>
      </c>
      <c r="R6" s="100">
        <v>1202.357</v>
      </c>
      <c r="S6" s="100">
        <v>6.3090000000000002</v>
      </c>
      <c r="T6" s="100">
        <v>4809.4260000000004</v>
      </c>
      <c r="U6" s="99">
        <v>0.99923705722070821</v>
      </c>
    </row>
    <row r="7" spans="1:21" x14ac:dyDescent="0.15">
      <c r="A7" s="140"/>
      <c r="B7" s="93">
        <v>2</v>
      </c>
      <c r="C7" s="115">
        <v>80</v>
      </c>
      <c r="D7" s="89">
        <v>6.3639999999999999</v>
      </c>
      <c r="E7" s="89">
        <v>6.1470000000000002</v>
      </c>
      <c r="F7" s="89">
        <v>6.4880000000000004</v>
      </c>
      <c r="G7" s="89">
        <v>509.12200000000001</v>
      </c>
      <c r="H7" s="89">
        <v>6.3730000000000002</v>
      </c>
      <c r="I7" s="89">
        <v>2036.4870000000001</v>
      </c>
      <c r="J7" s="94">
        <f>F7/H6</f>
        <v>1.0175658720200753</v>
      </c>
      <c r="K7" s="108"/>
      <c r="L7" s="140"/>
      <c r="M7" s="93">
        <v>2</v>
      </c>
      <c r="N7" s="100">
        <v>249.75</v>
      </c>
      <c r="O7" s="100">
        <v>6.3220000000000001</v>
      </c>
      <c r="P7" s="100">
        <v>6.1749999999999998</v>
      </c>
      <c r="Q7" s="100">
        <v>6.4080000000000004</v>
      </c>
      <c r="R7" s="100">
        <v>1579.0260000000001</v>
      </c>
      <c r="S7" s="100">
        <v>6.3280000000000003</v>
      </c>
      <c r="T7" s="100">
        <v>6316.1030000000001</v>
      </c>
      <c r="U7" s="99">
        <v>1.0022491949467425</v>
      </c>
    </row>
    <row r="8" spans="1:21" x14ac:dyDescent="0.15">
      <c r="A8" s="140"/>
      <c r="B8" s="93">
        <v>3</v>
      </c>
      <c r="C8" s="115">
        <v>86.25</v>
      </c>
      <c r="D8" s="89">
        <v>6.2</v>
      </c>
      <c r="E8" s="89">
        <v>6.0570000000000004</v>
      </c>
      <c r="F8" s="89">
        <v>6.2869999999999999</v>
      </c>
      <c r="G8" s="89">
        <v>534.78599999999994</v>
      </c>
      <c r="H8" s="89">
        <v>6.2080000000000002</v>
      </c>
      <c r="I8" s="89">
        <v>2139.143</v>
      </c>
      <c r="J8" s="94">
        <f>F8/H6</f>
        <v>0.98604140526976158</v>
      </c>
      <c r="K8" s="108"/>
      <c r="L8" s="140"/>
      <c r="M8" s="93">
        <v>3</v>
      </c>
      <c r="N8" s="100">
        <v>185.5</v>
      </c>
      <c r="O8" s="100">
        <v>6.3070000000000004</v>
      </c>
      <c r="P8" s="100">
        <v>6.14</v>
      </c>
      <c r="Q8" s="100">
        <v>6.4459999999999997</v>
      </c>
      <c r="R8" s="100">
        <v>1169.8589999999999</v>
      </c>
      <c r="S8" s="100">
        <v>6.3019999999999996</v>
      </c>
      <c r="T8" s="100">
        <v>4679.4380000000001</v>
      </c>
      <c r="U8" s="99">
        <v>0.99987119147882075</v>
      </c>
    </row>
    <row r="9" spans="1:21" x14ac:dyDescent="0.15">
      <c r="A9" s="140"/>
      <c r="B9" s="93">
        <v>4</v>
      </c>
      <c r="C9" s="115">
        <v>56</v>
      </c>
      <c r="D9" s="89">
        <v>6.2430000000000003</v>
      </c>
      <c r="E9" s="89">
        <v>6.0449999999999999</v>
      </c>
      <c r="F9" s="89">
        <v>6.3719999999999999</v>
      </c>
      <c r="G9" s="89">
        <v>349.58499999999998</v>
      </c>
      <c r="H9" s="89">
        <v>6.2530000000000001</v>
      </c>
      <c r="I9" s="89">
        <v>1398.3409999999999</v>
      </c>
      <c r="J9" s="94">
        <f>F9/H6</f>
        <v>0.99937264742785437</v>
      </c>
      <c r="K9" s="108"/>
      <c r="L9" s="140"/>
      <c r="M9" s="93">
        <v>4</v>
      </c>
      <c r="N9" s="100">
        <v>227</v>
      </c>
      <c r="O9" s="100">
        <v>6.2960000000000003</v>
      </c>
      <c r="P9" s="100">
        <v>6.1420000000000003</v>
      </c>
      <c r="Q9" s="100">
        <v>6.4809999999999999</v>
      </c>
      <c r="R9" s="100">
        <v>1429.079</v>
      </c>
      <c r="S9" s="100">
        <v>6.2939999999999996</v>
      </c>
      <c r="T9" s="100">
        <v>5716.317</v>
      </c>
      <c r="U9" s="99">
        <v>0.99812732226901146</v>
      </c>
    </row>
    <row r="10" spans="1:21" x14ac:dyDescent="0.15">
      <c r="A10" s="140"/>
      <c r="B10" s="93">
        <v>5</v>
      </c>
      <c r="C10" s="115">
        <v>102</v>
      </c>
      <c r="D10" s="89">
        <v>6.2670000000000003</v>
      </c>
      <c r="E10" s="89">
        <v>6.0609999999999999</v>
      </c>
      <c r="F10" s="89">
        <v>6.3840000000000003</v>
      </c>
      <c r="G10" s="89">
        <v>639.22</v>
      </c>
      <c r="H10" s="89">
        <v>6.266</v>
      </c>
      <c r="I10" s="89">
        <v>2556.8820000000001</v>
      </c>
      <c r="J10" s="94">
        <f>F10/H6</f>
        <v>1.001254705144291</v>
      </c>
      <c r="K10" s="108"/>
      <c r="L10" s="140"/>
      <c r="M10" s="93">
        <v>5</v>
      </c>
      <c r="N10" s="100">
        <v>213</v>
      </c>
      <c r="O10" s="100">
        <v>6.3819999999999997</v>
      </c>
      <c r="P10" s="100">
        <v>6.2350000000000003</v>
      </c>
      <c r="Q10" s="100">
        <v>6.5090000000000003</v>
      </c>
      <c r="R10" s="100">
        <v>1359.3820000000001</v>
      </c>
      <c r="S10" s="100">
        <v>6.3819999999999997</v>
      </c>
      <c r="T10" s="100">
        <v>5437.5259999999998</v>
      </c>
      <c r="U10" s="99">
        <v>1.0117612088184291</v>
      </c>
    </row>
    <row r="11" spans="1:21" x14ac:dyDescent="0.15">
      <c r="A11" s="140"/>
      <c r="B11" s="93">
        <v>6</v>
      </c>
      <c r="C11" s="115">
        <v>66.5</v>
      </c>
      <c r="D11" s="89">
        <v>6.1630000000000003</v>
      </c>
      <c r="E11" s="89">
        <v>5.99</v>
      </c>
      <c r="F11" s="89">
        <v>6.2690000000000001</v>
      </c>
      <c r="G11" s="89">
        <v>409.84199999999998</v>
      </c>
      <c r="H11" s="89">
        <v>6.1740000000000004</v>
      </c>
      <c r="I11" s="89">
        <v>1639.3679999999999</v>
      </c>
      <c r="J11" s="94">
        <f>F11/H6</f>
        <v>0.98321831869510656</v>
      </c>
      <c r="K11" s="108"/>
      <c r="L11" s="140"/>
      <c r="M11" s="93">
        <v>6</v>
      </c>
      <c r="N11" s="100">
        <v>216</v>
      </c>
      <c r="O11" s="100">
        <v>6.351</v>
      </c>
      <c r="P11" s="100">
        <v>6.1539999999999999</v>
      </c>
      <c r="Q11" s="100">
        <v>6.4619999999999997</v>
      </c>
      <c r="R11" s="100">
        <v>1371.9110000000001</v>
      </c>
      <c r="S11" s="100">
        <v>6.3520000000000003</v>
      </c>
      <c r="T11" s="100">
        <v>5487.6450000000004</v>
      </c>
      <c r="U11" s="99">
        <v>1.0068466683180577</v>
      </c>
    </row>
    <row r="12" spans="1:21" x14ac:dyDescent="0.15">
      <c r="A12" s="140"/>
      <c r="B12" s="93">
        <v>7</v>
      </c>
      <c r="C12" s="115">
        <v>98.25</v>
      </c>
      <c r="D12" s="89">
        <v>6.2039999999999997</v>
      </c>
      <c r="E12" s="89">
        <v>5.9480000000000004</v>
      </c>
      <c r="F12" s="89">
        <v>6.32</v>
      </c>
      <c r="G12" s="89">
        <v>609.52800000000002</v>
      </c>
      <c r="H12" s="89">
        <v>6.2080000000000002</v>
      </c>
      <c r="I12" s="89">
        <v>2438.114</v>
      </c>
      <c r="J12" s="94">
        <f>F12/H6</f>
        <v>0.99121706398996234</v>
      </c>
      <c r="K12" s="108"/>
      <c r="L12" s="140"/>
      <c r="M12" s="93">
        <v>7</v>
      </c>
      <c r="N12" s="100">
        <v>355.5</v>
      </c>
      <c r="O12" s="100">
        <v>6.3769999999999998</v>
      </c>
      <c r="P12" s="100">
        <v>6.1689999999999996</v>
      </c>
      <c r="Q12" s="100">
        <v>6.4859999999999998</v>
      </c>
      <c r="R12" s="100">
        <v>2266.924</v>
      </c>
      <c r="S12" s="100">
        <v>6.38</v>
      </c>
      <c r="T12" s="100">
        <v>9067.6970000000001</v>
      </c>
      <c r="U12" s="99">
        <v>1.0109685409957887</v>
      </c>
    </row>
    <row r="13" spans="1:21" x14ac:dyDescent="0.15">
      <c r="A13" s="140"/>
      <c r="B13" s="93">
        <v>8</v>
      </c>
      <c r="C13" s="115">
        <v>48.75</v>
      </c>
      <c r="D13" s="89">
        <v>6.1760000000000002</v>
      </c>
      <c r="E13" s="89">
        <v>6.0039999999999996</v>
      </c>
      <c r="F13" s="89">
        <v>6.2789999999999999</v>
      </c>
      <c r="G13" s="89">
        <v>301.06700000000001</v>
      </c>
      <c r="H13" s="89">
        <v>6.1749999999999998</v>
      </c>
      <c r="I13" s="89">
        <v>1204.268</v>
      </c>
      <c r="J13" s="94">
        <f>F13/H6</f>
        <v>0.98478670012547043</v>
      </c>
      <c r="K13" s="108"/>
      <c r="L13" s="140"/>
      <c r="M13" s="93">
        <v>8</v>
      </c>
      <c r="N13" s="100">
        <v>261.5</v>
      </c>
      <c r="O13" s="100">
        <v>6.3460000000000001</v>
      </c>
      <c r="P13" s="100">
        <v>6.1120000000000001</v>
      </c>
      <c r="Q13" s="100">
        <v>6.4880000000000004</v>
      </c>
      <c r="R13" s="100">
        <v>1659.44</v>
      </c>
      <c r="S13" s="100">
        <v>6.35</v>
      </c>
      <c r="T13" s="100">
        <v>6637.7610000000004</v>
      </c>
      <c r="U13" s="99">
        <v>1.006054000495417</v>
      </c>
    </row>
    <row r="14" spans="1:21" x14ac:dyDescent="0.15">
      <c r="A14" s="140"/>
      <c r="B14" s="93">
        <v>9</v>
      </c>
      <c r="C14" s="115">
        <v>63.75</v>
      </c>
      <c r="D14" s="89">
        <v>6.2130000000000001</v>
      </c>
      <c r="E14" s="89">
        <v>6.0819999999999999</v>
      </c>
      <c r="F14" s="89">
        <v>6.3129999999999997</v>
      </c>
      <c r="G14" s="89">
        <v>396.05399999999997</v>
      </c>
      <c r="H14" s="89">
        <v>6.2160000000000002</v>
      </c>
      <c r="I14" s="89">
        <v>1584.2180000000001</v>
      </c>
      <c r="J14" s="94">
        <f>F14/H6</f>
        <v>0.99011919698870754</v>
      </c>
      <c r="K14" s="108"/>
      <c r="L14" s="140"/>
      <c r="M14" s="93">
        <v>9</v>
      </c>
      <c r="N14" s="100">
        <v>168.75</v>
      </c>
      <c r="O14" s="100">
        <v>6.2409999999999997</v>
      </c>
      <c r="P14" s="100">
        <v>6.0789999999999997</v>
      </c>
      <c r="Q14" s="100">
        <v>6.3769999999999998</v>
      </c>
      <c r="R14" s="100">
        <v>1053.135</v>
      </c>
      <c r="S14" s="100">
        <v>6.2480000000000002</v>
      </c>
      <c r="T14" s="100">
        <v>4212.5379999999996</v>
      </c>
      <c r="U14" s="99">
        <v>0.98940797621996501</v>
      </c>
    </row>
    <row r="15" spans="1:21" x14ac:dyDescent="0.15">
      <c r="A15" s="140"/>
      <c r="B15" s="93">
        <v>10</v>
      </c>
      <c r="C15" s="115">
        <v>69</v>
      </c>
      <c r="D15" s="89">
        <v>6.1619999999999999</v>
      </c>
      <c r="E15" s="89">
        <v>6.0339999999999998</v>
      </c>
      <c r="F15" s="89">
        <v>6.2460000000000004</v>
      </c>
      <c r="G15" s="89">
        <v>425.16699999999997</v>
      </c>
      <c r="H15" s="89">
        <v>6.1630000000000003</v>
      </c>
      <c r="I15" s="89">
        <v>1700.6669999999999</v>
      </c>
      <c r="J15" s="94">
        <f>F15/H6</f>
        <v>0.97961104140526978</v>
      </c>
      <c r="K15" s="108"/>
      <c r="L15" s="140"/>
      <c r="M15" s="93">
        <v>10</v>
      </c>
      <c r="N15" s="100">
        <v>238.5</v>
      </c>
      <c r="O15" s="100">
        <v>6.2960000000000003</v>
      </c>
      <c r="P15" s="100">
        <v>6.14</v>
      </c>
      <c r="Q15" s="100">
        <v>6.5439999999999996</v>
      </c>
      <c r="R15" s="100">
        <v>1501.5719999999999</v>
      </c>
      <c r="S15" s="100">
        <v>6.2759999999999998</v>
      </c>
      <c r="T15" s="100">
        <v>6006.2870000000003</v>
      </c>
      <c r="U15" s="99">
        <v>0.99812732226901146</v>
      </c>
    </row>
    <row r="16" spans="1:21" x14ac:dyDescent="0.15">
      <c r="A16" s="105"/>
      <c r="B16" s="93"/>
      <c r="C16" s="107"/>
      <c r="D16" s="107"/>
      <c r="E16" s="108"/>
      <c r="F16" s="108"/>
      <c r="G16" s="107"/>
      <c r="H16" s="107"/>
      <c r="I16" s="107"/>
      <c r="J16" s="92"/>
      <c r="K16" s="108"/>
      <c r="L16" s="140"/>
      <c r="M16" s="93">
        <v>11</v>
      </c>
      <c r="N16" s="100">
        <v>141.5</v>
      </c>
      <c r="O16" s="100">
        <v>6.2350000000000003</v>
      </c>
      <c r="P16" s="100">
        <v>6.1040000000000001</v>
      </c>
      <c r="Q16" s="100">
        <v>6.3319999999999999</v>
      </c>
      <c r="R16" s="100">
        <v>882.30399999999997</v>
      </c>
      <c r="S16" s="100">
        <v>6.2409999999999997</v>
      </c>
      <c r="T16" s="100">
        <v>3529.2139999999999</v>
      </c>
      <c r="U16" s="99">
        <v>0.98845677483279648</v>
      </c>
    </row>
    <row r="17" spans="1:21" x14ac:dyDescent="0.15">
      <c r="A17" s="105"/>
      <c r="B17" s="93"/>
      <c r="C17" s="88" t="s">
        <v>481</v>
      </c>
      <c r="D17" s="88">
        <f>AVERAGE(D6:D15)</f>
        <v>6.2358000000000002</v>
      </c>
      <c r="E17" s="107"/>
      <c r="F17" s="107"/>
      <c r="G17" s="107"/>
      <c r="H17" s="107"/>
      <c r="I17" s="88" t="s">
        <v>481</v>
      </c>
      <c r="J17" s="122">
        <f>AVERAGE(J6:J15)</f>
        <v>0.99424404015056456</v>
      </c>
      <c r="K17" s="108"/>
      <c r="L17" s="140"/>
      <c r="M17" s="93">
        <v>12</v>
      </c>
      <c r="N17" s="100">
        <v>225.25</v>
      </c>
      <c r="O17" s="100">
        <v>6.3280000000000003</v>
      </c>
      <c r="P17" s="100">
        <v>6.1070000000000002</v>
      </c>
      <c r="Q17" s="100">
        <v>6.64</v>
      </c>
      <c r="R17" s="100">
        <v>1425.338</v>
      </c>
      <c r="S17" s="100">
        <v>6.3170000000000002</v>
      </c>
      <c r="T17" s="100">
        <v>5701.3540000000003</v>
      </c>
      <c r="U17" s="99">
        <v>1.0032003963339111</v>
      </c>
    </row>
    <row r="18" spans="1:21" x14ac:dyDescent="0.15">
      <c r="A18" s="105"/>
      <c r="C18" s="88" t="s">
        <v>480</v>
      </c>
      <c r="D18" s="88">
        <f>STDEVA(D6:D15,D6:D15)</f>
        <v>7.3661816145780185E-2</v>
      </c>
      <c r="E18" s="107"/>
      <c r="F18" s="107"/>
      <c r="G18" s="107"/>
      <c r="H18" s="107"/>
      <c r="I18" s="88" t="s">
        <v>480</v>
      </c>
      <c r="J18" s="87">
        <f>STDEVA(J6:J15,J6:J15)</f>
        <v>1.197908210277435E-2</v>
      </c>
      <c r="K18" s="108"/>
      <c r="L18" s="140"/>
      <c r="M18" s="93">
        <v>13</v>
      </c>
      <c r="N18" s="100">
        <v>284.5</v>
      </c>
      <c r="O18" s="100">
        <v>6.2779999999999996</v>
      </c>
      <c r="P18" s="100">
        <v>6.14</v>
      </c>
      <c r="Q18" s="100">
        <v>6.431</v>
      </c>
      <c r="R18" s="100">
        <v>1786.03</v>
      </c>
      <c r="S18" s="100">
        <v>6.2750000000000004</v>
      </c>
      <c r="T18" s="100">
        <v>7144.1210000000001</v>
      </c>
      <c r="U18" s="99">
        <v>0.9952737181075052</v>
      </c>
    </row>
    <row r="19" spans="1:21" x14ac:dyDescent="0.15">
      <c r="A19" s="105"/>
      <c r="E19" s="108"/>
      <c r="F19" s="108"/>
      <c r="G19" s="107"/>
      <c r="H19" s="107"/>
      <c r="I19" s="107"/>
      <c r="J19" s="92"/>
      <c r="K19" s="108"/>
      <c r="L19" s="140"/>
      <c r="M19" s="93">
        <v>14</v>
      </c>
      <c r="N19" s="100">
        <v>136.25</v>
      </c>
      <c r="O19" s="100">
        <v>6.2960000000000003</v>
      </c>
      <c r="P19" s="100">
        <v>6.0940000000000003</v>
      </c>
      <c r="Q19" s="100">
        <v>6.407</v>
      </c>
      <c r="R19" s="100">
        <v>857.83799999999997</v>
      </c>
      <c r="S19" s="100">
        <v>6.3179999999999996</v>
      </c>
      <c r="T19" s="100">
        <v>3431.35</v>
      </c>
      <c r="U19" s="99">
        <v>0.99812732226901146</v>
      </c>
    </row>
    <row r="20" spans="1:21" x14ac:dyDescent="0.15">
      <c r="A20" s="105"/>
      <c r="B20" s="93"/>
      <c r="C20" s="107"/>
      <c r="D20" s="107"/>
      <c r="E20" s="108"/>
      <c r="F20" s="108"/>
      <c r="G20" s="107"/>
      <c r="H20" s="107"/>
      <c r="I20" s="107"/>
      <c r="J20" s="92"/>
      <c r="K20" s="108"/>
      <c r="L20" s="140"/>
      <c r="M20" s="93">
        <v>15</v>
      </c>
      <c r="N20" s="100">
        <v>200</v>
      </c>
      <c r="O20" s="100">
        <v>6.3970000000000002</v>
      </c>
      <c r="P20" s="100">
        <v>6.0990000000000002</v>
      </c>
      <c r="Q20" s="100">
        <v>6.5419999999999998</v>
      </c>
      <c r="R20" s="100">
        <v>1279.4490000000001</v>
      </c>
      <c r="S20" s="100">
        <v>6.3979999999999997</v>
      </c>
      <c r="T20" s="100">
        <v>5117.7960000000003</v>
      </c>
      <c r="U20" s="99">
        <v>1.0141392122863511</v>
      </c>
    </row>
    <row r="21" spans="1:21" ht="15" x14ac:dyDescent="0.15">
      <c r="A21" s="97" t="s">
        <v>491</v>
      </c>
      <c r="B21" s="96" t="s">
        <v>490</v>
      </c>
      <c r="C21" s="96" t="s">
        <v>489</v>
      </c>
      <c r="D21" s="96" t="s">
        <v>488</v>
      </c>
      <c r="E21" s="96" t="s">
        <v>487</v>
      </c>
      <c r="F21" s="96" t="s">
        <v>486</v>
      </c>
      <c r="G21" s="96" t="s">
        <v>485</v>
      </c>
      <c r="H21" s="96" t="s">
        <v>484</v>
      </c>
      <c r="I21" s="96" t="s">
        <v>483</v>
      </c>
      <c r="J21" s="95" t="s">
        <v>482</v>
      </c>
      <c r="K21" s="108"/>
      <c r="L21" s="140"/>
      <c r="M21" s="93">
        <v>16</v>
      </c>
      <c r="N21" s="100">
        <v>142.25</v>
      </c>
      <c r="O21" s="100">
        <v>6.17</v>
      </c>
      <c r="P21" s="100">
        <v>6.0410000000000004</v>
      </c>
      <c r="Q21" s="100">
        <v>6.8</v>
      </c>
      <c r="R21" s="100">
        <v>877.73599999999999</v>
      </c>
      <c r="S21" s="100">
        <v>6.1719999999999997</v>
      </c>
      <c r="T21" s="100">
        <v>3510.944</v>
      </c>
      <c r="U21" s="99">
        <v>0.97815209313846885</v>
      </c>
    </row>
    <row r="22" spans="1:21" x14ac:dyDescent="0.15">
      <c r="A22" s="136" t="s">
        <v>336</v>
      </c>
      <c r="B22" s="93">
        <v>1</v>
      </c>
      <c r="C22" s="89">
        <v>65.25</v>
      </c>
      <c r="D22" s="89">
        <v>6.3369999999999997</v>
      </c>
      <c r="E22" s="89">
        <v>6.2039999999999997</v>
      </c>
      <c r="F22" s="89">
        <v>6.4329999999999998</v>
      </c>
      <c r="G22" s="89">
        <v>413.51499999999999</v>
      </c>
      <c r="H22" s="89">
        <v>6.3419999999999996</v>
      </c>
      <c r="I22" s="89">
        <v>1654.06</v>
      </c>
      <c r="J22" s="94">
        <f>F22/H22</f>
        <v>1.0143487858719646</v>
      </c>
      <c r="K22" s="108"/>
      <c r="L22" s="98"/>
      <c r="M22" s="93"/>
      <c r="P22" s="89"/>
      <c r="Q22" s="89"/>
      <c r="R22" s="89"/>
      <c r="S22" s="89"/>
      <c r="T22" s="89"/>
      <c r="U22" s="94"/>
    </row>
    <row r="23" spans="1:21" x14ac:dyDescent="0.15">
      <c r="A23" s="136"/>
      <c r="B23" s="93">
        <v>2</v>
      </c>
      <c r="C23" s="89">
        <v>57.25</v>
      </c>
      <c r="D23" s="89">
        <v>6.343</v>
      </c>
      <c r="E23" s="89">
        <v>6.2380000000000004</v>
      </c>
      <c r="F23" s="89">
        <v>6.4160000000000004</v>
      </c>
      <c r="G23" s="89">
        <v>363.11799999999999</v>
      </c>
      <c r="H23" s="89">
        <v>6.3460000000000001</v>
      </c>
      <c r="I23" s="89">
        <v>1452.472</v>
      </c>
      <c r="J23" s="94">
        <f>F23/H22</f>
        <v>1.0116682434563231</v>
      </c>
      <c r="K23" s="108"/>
      <c r="L23" s="98"/>
      <c r="M23" s="93"/>
      <c r="N23" s="88" t="s">
        <v>481</v>
      </c>
      <c r="O23" s="90">
        <f>AVERAGE(O6:O21)</f>
        <v>6.3078125000000016</v>
      </c>
      <c r="P23" s="89"/>
      <c r="Q23" s="89"/>
      <c r="R23" s="89"/>
      <c r="S23" s="89"/>
      <c r="T23" s="88" t="s">
        <v>481</v>
      </c>
      <c r="U23" s="87">
        <f>AVERAGE(U6:U21)</f>
        <v>0.99999999999999978</v>
      </c>
    </row>
    <row r="24" spans="1:21" x14ac:dyDescent="0.15">
      <c r="A24" s="136"/>
      <c r="B24" s="93">
        <v>3</v>
      </c>
      <c r="C24" s="89">
        <v>61.75</v>
      </c>
      <c r="D24" s="89">
        <v>6.2149999999999999</v>
      </c>
      <c r="E24" s="89">
        <v>6.1109999999999998</v>
      </c>
      <c r="F24" s="89">
        <v>6.3040000000000003</v>
      </c>
      <c r="G24" s="89">
        <v>383.8</v>
      </c>
      <c r="H24" s="89">
        <v>6.2169999999999996</v>
      </c>
      <c r="I24" s="89">
        <v>1535.1990000000001</v>
      </c>
      <c r="J24" s="94">
        <f>F24/H22</f>
        <v>0.99400819930621265</v>
      </c>
      <c r="K24" s="108"/>
      <c r="L24" s="98"/>
      <c r="M24" s="93"/>
      <c r="N24" s="88" t="s">
        <v>480</v>
      </c>
      <c r="O24" s="90">
        <f>STDEVA(O6:O21,O6:O21)</f>
        <v>5.8069167600426755E-2</v>
      </c>
      <c r="P24" s="89"/>
      <c r="Q24" s="89"/>
      <c r="R24" s="89"/>
      <c r="S24" s="89"/>
      <c r="T24" s="88" t="s">
        <v>480</v>
      </c>
      <c r="U24" s="87">
        <f>STDEVA(U6:U21,U6:U21)</f>
        <v>9.2059121288761737E-3</v>
      </c>
    </row>
    <row r="25" spans="1:21" x14ac:dyDescent="0.15">
      <c r="A25" s="136"/>
      <c r="B25" s="93">
        <v>4</v>
      </c>
      <c r="C25" s="89">
        <v>117.75</v>
      </c>
      <c r="D25" s="89">
        <v>6.1909999999999998</v>
      </c>
      <c r="E25" s="89">
        <v>6.0039999999999996</v>
      </c>
      <c r="F25" s="89">
        <v>6.3</v>
      </c>
      <c r="G25" s="89">
        <v>728.95100000000002</v>
      </c>
      <c r="H25" s="89">
        <v>6.1909999999999998</v>
      </c>
      <c r="I25" s="89">
        <v>2915.8040000000001</v>
      </c>
      <c r="J25" s="94">
        <f>F25/H22</f>
        <v>0.99337748344370869</v>
      </c>
      <c r="K25" s="108"/>
      <c r="L25" s="98"/>
      <c r="M25" s="93"/>
      <c r="N25" s="89"/>
      <c r="O25" s="89"/>
      <c r="P25" s="89"/>
      <c r="Q25" s="89"/>
      <c r="R25" s="89"/>
      <c r="S25" s="89"/>
      <c r="T25" s="89"/>
      <c r="U25" s="94"/>
    </row>
    <row r="26" spans="1:21" x14ac:dyDescent="0.15">
      <c r="A26" s="136"/>
      <c r="B26" s="93">
        <v>5</v>
      </c>
      <c r="C26" s="89">
        <v>95.75</v>
      </c>
      <c r="D26" s="89">
        <v>6.1859999999999999</v>
      </c>
      <c r="E26" s="89">
        <v>6.0960000000000001</v>
      </c>
      <c r="F26" s="89">
        <v>6.2869999999999999</v>
      </c>
      <c r="G26" s="89">
        <v>592.33199999999999</v>
      </c>
      <c r="H26" s="89">
        <v>6.1840000000000002</v>
      </c>
      <c r="I26" s="89">
        <v>2369.3290000000002</v>
      </c>
      <c r="J26" s="94">
        <f>F26/H22</f>
        <v>0.9913276568905709</v>
      </c>
      <c r="L26" s="79"/>
      <c r="U26" s="85"/>
    </row>
    <row r="27" spans="1:21" ht="15" x14ac:dyDescent="0.15">
      <c r="A27" s="136"/>
      <c r="B27" s="93">
        <v>6</v>
      </c>
      <c r="C27" s="89">
        <v>83.25</v>
      </c>
      <c r="D27" s="89">
        <v>6.1779999999999999</v>
      </c>
      <c r="E27" s="89">
        <v>6.0890000000000004</v>
      </c>
      <c r="F27" s="89">
        <v>6.2430000000000003</v>
      </c>
      <c r="G27" s="89">
        <v>514.28200000000004</v>
      </c>
      <c r="H27" s="89">
        <v>6.1790000000000003</v>
      </c>
      <c r="I27" s="89">
        <v>2057.1280000000002</v>
      </c>
      <c r="J27" s="94">
        <f>F27/H22</f>
        <v>0.98438978240302755</v>
      </c>
      <c r="L27" s="97" t="s">
        <v>491</v>
      </c>
      <c r="M27" s="96" t="s">
        <v>490</v>
      </c>
      <c r="N27" s="96" t="s">
        <v>489</v>
      </c>
      <c r="O27" s="96" t="s">
        <v>488</v>
      </c>
      <c r="P27" s="96" t="s">
        <v>487</v>
      </c>
      <c r="Q27" s="96" t="s">
        <v>486</v>
      </c>
      <c r="R27" s="96" t="s">
        <v>485</v>
      </c>
      <c r="S27" s="96" t="s">
        <v>484</v>
      </c>
      <c r="T27" s="96" t="s">
        <v>483</v>
      </c>
      <c r="U27" s="95" t="s">
        <v>482</v>
      </c>
    </row>
    <row r="28" spans="1:21" x14ac:dyDescent="0.15">
      <c r="A28" s="136"/>
      <c r="B28" s="93">
        <v>7</v>
      </c>
      <c r="C28" s="89">
        <v>65</v>
      </c>
      <c r="D28" s="89">
        <v>6.1689999999999996</v>
      </c>
      <c r="E28" s="89">
        <v>6.0659999999999998</v>
      </c>
      <c r="F28" s="89">
        <v>6.2629999999999999</v>
      </c>
      <c r="G28" s="89">
        <v>400.98700000000002</v>
      </c>
      <c r="H28" s="89">
        <v>6.1749999999999998</v>
      </c>
      <c r="I28" s="89">
        <v>1603.9459999999999</v>
      </c>
      <c r="J28" s="94">
        <f>F28/H22</f>
        <v>0.98754336171554724</v>
      </c>
      <c r="K28" s="108"/>
      <c r="L28" s="136" t="s">
        <v>336</v>
      </c>
      <c r="M28" s="93">
        <v>1</v>
      </c>
      <c r="N28" s="89">
        <v>133.25</v>
      </c>
      <c r="O28" s="89">
        <v>6.2619999999999996</v>
      </c>
      <c r="P28" s="89">
        <v>6.0830000000000002</v>
      </c>
      <c r="Q28" s="89">
        <v>6.5110000000000001</v>
      </c>
      <c r="R28" s="89">
        <v>834.35799999999995</v>
      </c>
      <c r="S28" s="89">
        <v>6.2729999999999997</v>
      </c>
      <c r="T28" s="89">
        <v>3337.431</v>
      </c>
      <c r="U28" s="94">
        <v>0.99273718107505537</v>
      </c>
    </row>
    <row r="29" spans="1:21" x14ac:dyDescent="0.15">
      <c r="A29" s="136"/>
      <c r="B29" s="93">
        <v>8</v>
      </c>
      <c r="C29" s="89">
        <v>88.5</v>
      </c>
      <c r="D29" s="89">
        <v>6.1859999999999999</v>
      </c>
      <c r="E29" s="89">
        <v>6.1180000000000003</v>
      </c>
      <c r="F29" s="89">
        <v>6.2539999999999996</v>
      </c>
      <c r="G29" s="89">
        <v>547.476</v>
      </c>
      <c r="H29" s="89">
        <v>6.1840000000000002</v>
      </c>
      <c r="I29" s="89">
        <v>2189.9059999999999</v>
      </c>
      <c r="J29" s="94">
        <f>F29/H22</f>
        <v>0.9861242510249133</v>
      </c>
      <c r="K29" s="108"/>
      <c r="L29" s="136"/>
      <c r="M29" s="93">
        <v>2</v>
      </c>
      <c r="N29" s="89">
        <v>139.75</v>
      </c>
      <c r="O29" s="89">
        <v>6.2859999999999996</v>
      </c>
      <c r="P29" s="89">
        <v>6.1260000000000003</v>
      </c>
      <c r="Q29" s="89">
        <v>6.4870000000000001</v>
      </c>
      <c r="R29" s="89">
        <v>878.428</v>
      </c>
      <c r="S29" s="89">
        <v>6.2869999999999999</v>
      </c>
      <c r="T29" s="89">
        <v>3513.712</v>
      </c>
      <c r="U29" s="94">
        <v>0.99654198662373017</v>
      </c>
    </row>
    <row r="30" spans="1:21" x14ac:dyDescent="0.15">
      <c r="A30" s="136"/>
      <c r="B30" s="93">
        <v>9</v>
      </c>
      <c r="C30" s="89">
        <v>97.75</v>
      </c>
      <c r="D30" s="89">
        <v>6.26</v>
      </c>
      <c r="E30" s="89">
        <v>6.0830000000000002</v>
      </c>
      <c r="F30" s="89">
        <v>6.4020000000000001</v>
      </c>
      <c r="G30" s="89">
        <v>611.92700000000002</v>
      </c>
      <c r="H30" s="89">
        <v>6.2629999999999999</v>
      </c>
      <c r="I30" s="89">
        <v>2447.7080000000001</v>
      </c>
      <c r="J30" s="94">
        <f>F30/H22</f>
        <v>1.0094607379375593</v>
      </c>
      <c r="K30" s="108"/>
      <c r="L30" s="136"/>
      <c r="M30" s="93">
        <v>3</v>
      </c>
      <c r="N30" s="89">
        <v>219.25</v>
      </c>
      <c r="O30" s="89">
        <v>6.2789999999999999</v>
      </c>
      <c r="P30" s="89">
        <v>6.0730000000000004</v>
      </c>
      <c r="Q30" s="89">
        <v>6.4539999999999997</v>
      </c>
      <c r="R30" s="89">
        <v>1376.7629999999999</v>
      </c>
      <c r="S30" s="89">
        <v>6.2809999999999997</v>
      </c>
      <c r="T30" s="89">
        <v>5507.0540000000001</v>
      </c>
      <c r="U30" s="94">
        <v>0.99543225167203342</v>
      </c>
    </row>
    <row r="31" spans="1:21" x14ac:dyDescent="0.15">
      <c r="A31" s="136"/>
      <c r="B31" s="93">
        <v>10</v>
      </c>
      <c r="C31" s="89">
        <v>47.75</v>
      </c>
      <c r="D31" s="89">
        <v>6.2590000000000003</v>
      </c>
      <c r="E31" s="89">
        <v>6.0860000000000003</v>
      </c>
      <c r="F31" s="89">
        <v>6.3920000000000003</v>
      </c>
      <c r="G31" s="89">
        <v>298.87200000000001</v>
      </c>
      <c r="H31" s="89">
        <v>6.2670000000000003</v>
      </c>
      <c r="I31" s="89">
        <v>1195.489</v>
      </c>
      <c r="J31" s="94">
        <f>F31/H22</f>
        <v>1.0078839482812993</v>
      </c>
      <c r="K31" s="108"/>
      <c r="L31" s="136"/>
      <c r="M31" s="93">
        <v>4</v>
      </c>
      <c r="N31" s="89">
        <v>219</v>
      </c>
      <c r="O31" s="89">
        <v>6.2249999999999996</v>
      </c>
      <c r="P31" s="89">
        <v>6.0750000000000002</v>
      </c>
      <c r="Q31" s="89">
        <v>6.3639999999999999</v>
      </c>
      <c r="R31" s="89">
        <v>1363.2260000000001</v>
      </c>
      <c r="S31" s="89">
        <v>6.2350000000000003</v>
      </c>
      <c r="T31" s="89">
        <v>5452.9049999999997</v>
      </c>
      <c r="U31" s="94">
        <v>0.98687143918751519</v>
      </c>
    </row>
    <row r="32" spans="1:21" x14ac:dyDescent="0.15">
      <c r="A32" s="136"/>
      <c r="B32" s="93">
        <v>11</v>
      </c>
      <c r="C32" s="89">
        <v>69.75</v>
      </c>
      <c r="D32" s="89">
        <v>6.319</v>
      </c>
      <c r="E32" s="89">
        <v>6.2050000000000001</v>
      </c>
      <c r="F32" s="89">
        <v>6.4509999999999996</v>
      </c>
      <c r="G32" s="89">
        <v>440.745</v>
      </c>
      <c r="H32" s="89">
        <v>6.32</v>
      </c>
      <c r="I32" s="89">
        <v>1762.98</v>
      </c>
      <c r="J32" s="94">
        <f>F32/H22</f>
        <v>1.0171870072532325</v>
      </c>
      <c r="K32" s="108"/>
      <c r="L32" s="136"/>
      <c r="M32" s="93">
        <v>5</v>
      </c>
      <c r="N32" s="89">
        <v>198.75</v>
      </c>
      <c r="O32" s="89">
        <v>6.23</v>
      </c>
      <c r="P32" s="89">
        <v>6.1050000000000004</v>
      </c>
      <c r="Q32" s="89">
        <v>6.367</v>
      </c>
      <c r="R32" s="89">
        <v>1238.1890000000001</v>
      </c>
      <c r="S32" s="89">
        <v>6.2270000000000003</v>
      </c>
      <c r="T32" s="89">
        <v>4952.7560000000003</v>
      </c>
      <c r="U32" s="94">
        <v>0.98766410701015583</v>
      </c>
    </row>
    <row r="33" spans="1:21" x14ac:dyDescent="0.15">
      <c r="A33" s="136"/>
      <c r="B33" s="93">
        <v>12</v>
      </c>
      <c r="C33" s="89">
        <v>96.5</v>
      </c>
      <c r="D33" s="89">
        <v>6.3559999999999999</v>
      </c>
      <c r="E33" s="89">
        <v>6.1909999999999998</v>
      </c>
      <c r="F33" s="89">
        <v>6.4950000000000001</v>
      </c>
      <c r="G33" s="89">
        <v>613.33600000000001</v>
      </c>
      <c r="H33" s="89">
        <v>6.3570000000000002</v>
      </c>
      <c r="I33" s="89">
        <v>2453.3449999999998</v>
      </c>
      <c r="J33" s="94">
        <f>F33/H22</f>
        <v>1.0241248817407758</v>
      </c>
      <c r="K33" s="108"/>
      <c r="L33" s="136"/>
      <c r="M33" s="93">
        <v>6</v>
      </c>
      <c r="N33" s="89">
        <v>257.75</v>
      </c>
      <c r="O33" s="89">
        <v>6.2489999999999997</v>
      </c>
      <c r="P33" s="89">
        <v>5.9640000000000004</v>
      </c>
      <c r="Q33" s="89">
        <v>6.3620000000000001</v>
      </c>
      <c r="R33" s="89">
        <v>1610.6569999999999</v>
      </c>
      <c r="S33" s="89">
        <v>6.2510000000000003</v>
      </c>
      <c r="T33" s="89">
        <v>6442.6270000000004</v>
      </c>
      <c r="U33" s="94">
        <v>0.99067624473618998</v>
      </c>
    </row>
    <row r="34" spans="1:21" x14ac:dyDescent="0.15">
      <c r="A34" s="136"/>
      <c r="B34" s="93">
        <v>13</v>
      </c>
      <c r="C34" s="89">
        <v>61.5</v>
      </c>
      <c r="D34" s="89">
        <v>6.327</v>
      </c>
      <c r="E34" s="89">
        <v>6.2309999999999999</v>
      </c>
      <c r="F34" s="89">
        <v>6.4420000000000002</v>
      </c>
      <c r="G34" s="89">
        <v>389.09100000000001</v>
      </c>
      <c r="H34" s="89">
        <v>6.3239999999999998</v>
      </c>
      <c r="I34" s="89">
        <v>1556.3630000000001</v>
      </c>
      <c r="J34" s="94">
        <f>F34/H22</f>
        <v>1.0157678965625987</v>
      </c>
      <c r="K34" s="108"/>
      <c r="L34" s="136"/>
      <c r="M34" s="93">
        <v>7</v>
      </c>
      <c r="N34" s="89">
        <v>226.25</v>
      </c>
      <c r="O34" s="89">
        <v>6.2009999999999996</v>
      </c>
      <c r="P34" s="89">
        <v>6.0270000000000001</v>
      </c>
      <c r="Q34" s="89">
        <v>6.3310000000000004</v>
      </c>
      <c r="R34" s="89">
        <v>1402.9749999999999</v>
      </c>
      <c r="S34" s="89">
        <v>6.1980000000000004</v>
      </c>
      <c r="T34" s="89">
        <v>5611.9009999999998</v>
      </c>
      <c r="U34" s="94">
        <v>0.98306663363884039</v>
      </c>
    </row>
    <row r="35" spans="1:21" x14ac:dyDescent="0.15">
      <c r="A35" s="136"/>
      <c r="B35" s="93">
        <v>14</v>
      </c>
      <c r="C35" s="89">
        <v>49.75</v>
      </c>
      <c r="D35" s="89">
        <v>6.3369999999999997</v>
      </c>
      <c r="E35" s="89">
        <v>6.1840000000000002</v>
      </c>
      <c r="F35" s="89">
        <v>6.4489999999999998</v>
      </c>
      <c r="G35" s="89">
        <v>315.28300000000002</v>
      </c>
      <c r="H35" s="89">
        <v>6.34</v>
      </c>
      <c r="I35" s="89">
        <v>1261.134</v>
      </c>
      <c r="J35" s="94">
        <f>F35/H22</f>
        <v>1.0168716493219805</v>
      </c>
      <c r="K35" s="108"/>
      <c r="L35" s="136"/>
      <c r="M35" s="93">
        <v>8</v>
      </c>
      <c r="N35" s="89">
        <v>235.25</v>
      </c>
      <c r="O35" s="89">
        <v>6.2089999999999996</v>
      </c>
      <c r="P35" s="89">
        <v>6.0609999999999999</v>
      </c>
      <c r="Q35" s="89">
        <v>6.3369999999999997</v>
      </c>
      <c r="R35" s="89">
        <v>1460.6120000000001</v>
      </c>
      <c r="S35" s="89">
        <v>6.2119999999999997</v>
      </c>
      <c r="T35" s="89">
        <v>5842.4470000000001</v>
      </c>
      <c r="U35" s="94">
        <v>0.98433490215506536</v>
      </c>
    </row>
    <row r="36" spans="1:21" x14ac:dyDescent="0.15">
      <c r="A36" s="105"/>
      <c r="B36" s="93"/>
      <c r="C36" s="107"/>
      <c r="D36" s="107"/>
      <c r="E36" s="108"/>
      <c r="F36" s="108"/>
      <c r="G36" s="107"/>
      <c r="H36" s="107"/>
      <c r="I36" s="107"/>
      <c r="J36" s="92"/>
      <c r="K36" s="108"/>
      <c r="L36" s="136"/>
      <c r="M36" s="93">
        <v>9</v>
      </c>
      <c r="N36" s="89">
        <v>198.75</v>
      </c>
      <c r="O36" s="89">
        <v>6.298</v>
      </c>
      <c r="P36" s="89">
        <v>6.1369999999999996</v>
      </c>
      <c r="Q36" s="89">
        <v>6.4329999999999998</v>
      </c>
      <c r="R36" s="89">
        <v>1251.732</v>
      </c>
      <c r="S36" s="89">
        <v>6.3</v>
      </c>
      <c r="T36" s="89">
        <v>5006.9279999999999</v>
      </c>
      <c r="U36" s="94">
        <v>0.99844438939806768</v>
      </c>
    </row>
    <row r="37" spans="1:21" x14ac:dyDescent="0.15">
      <c r="A37" s="105"/>
      <c r="B37" s="93"/>
      <c r="C37" s="88" t="s">
        <v>481</v>
      </c>
      <c r="D37" s="88">
        <f>AVERAGE(D22:D35)</f>
        <v>6.2616428571428555</v>
      </c>
      <c r="E37" s="107"/>
      <c r="F37" s="107"/>
      <c r="G37" s="107"/>
      <c r="H37" s="107"/>
      <c r="I37" s="88" t="s">
        <v>481</v>
      </c>
      <c r="J37" s="122">
        <f>AVERAGE(J22:J35)</f>
        <v>1.0038631346578366</v>
      </c>
      <c r="K37" s="108"/>
      <c r="L37" s="136"/>
      <c r="M37" s="93">
        <v>10</v>
      </c>
      <c r="N37" s="89">
        <v>208.25</v>
      </c>
      <c r="O37" s="89">
        <v>6.2320000000000002</v>
      </c>
      <c r="P37" s="89">
        <v>6.0910000000000002</v>
      </c>
      <c r="Q37" s="89">
        <v>6.3630000000000004</v>
      </c>
      <c r="R37" s="89">
        <v>1297.7950000000001</v>
      </c>
      <c r="S37" s="89">
        <v>6.2329999999999997</v>
      </c>
      <c r="T37" s="89">
        <v>5191.1819999999998</v>
      </c>
      <c r="U37" s="94">
        <v>0.98798117413921205</v>
      </c>
    </row>
    <row r="38" spans="1:21" x14ac:dyDescent="0.15">
      <c r="A38" s="105"/>
      <c r="B38" s="93"/>
      <c r="C38" s="88" t="s">
        <v>480</v>
      </c>
      <c r="D38" s="88">
        <f>STDEVA(D22:D35,D22:D35)</f>
        <v>7.1304882325029087E-2</v>
      </c>
      <c r="E38" s="107"/>
      <c r="F38" s="107"/>
      <c r="G38" s="107"/>
      <c r="H38" s="107"/>
      <c r="I38" s="88" t="s">
        <v>480</v>
      </c>
      <c r="J38" s="87">
        <f>STDEVA(J22:J35,J22:J35)</f>
        <v>1.3448939816326409E-2</v>
      </c>
      <c r="K38" s="108"/>
      <c r="L38" s="136"/>
      <c r="M38" s="93">
        <v>11</v>
      </c>
      <c r="N38" s="89">
        <v>215.25</v>
      </c>
      <c r="O38" s="89">
        <v>6.26</v>
      </c>
      <c r="P38" s="89">
        <v>6.1210000000000004</v>
      </c>
      <c r="Q38" s="89">
        <v>6.38</v>
      </c>
      <c r="R38" s="89">
        <v>1347.472</v>
      </c>
      <c r="S38" s="89">
        <v>6.2679999999999998</v>
      </c>
      <c r="T38" s="89">
        <v>5389.8890000000001</v>
      </c>
      <c r="U38" s="94">
        <v>0.99242011394599927</v>
      </c>
    </row>
    <row r="39" spans="1:21" x14ac:dyDescent="0.15">
      <c r="A39" s="105"/>
      <c r="B39" s="93"/>
      <c r="C39" s="107"/>
      <c r="D39" s="107"/>
      <c r="E39" s="108"/>
      <c r="F39" s="108"/>
      <c r="G39" s="107"/>
      <c r="H39" s="107"/>
      <c r="I39" s="107"/>
      <c r="J39" s="92"/>
      <c r="K39" s="108"/>
      <c r="L39" s="136"/>
      <c r="M39" s="93">
        <v>12</v>
      </c>
      <c r="N39" s="89">
        <v>335.25</v>
      </c>
      <c r="O39" s="89">
        <v>6.2850000000000001</v>
      </c>
      <c r="P39" s="89">
        <v>6.1509999999999998</v>
      </c>
      <c r="Q39" s="89">
        <v>6.4109999999999996</v>
      </c>
      <c r="R39" s="89">
        <v>2107.087</v>
      </c>
      <c r="S39" s="89">
        <v>6.29</v>
      </c>
      <c r="T39" s="89">
        <v>8428.348</v>
      </c>
      <c r="U39" s="94">
        <v>0.99638345305920217</v>
      </c>
    </row>
    <row r="40" spans="1:21" ht="30" x14ac:dyDescent="0.15">
      <c r="A40" s="105"/>
      <c r="B40" s="93"/>
      <c r="C40" s="81" t="s">
        <v>499</v>
      </c>
      <c r="D40" s="83" t="s">
        <v>503</v>
      </c>
      <c r="E40" s="117"/>
      <c r="F40" s="117"/>
      <c r="G40" s="116"/>
      <c r="H40" s="116"/>
      <c r="I40" s="81" t="s">
        <v>499</v>
      </c>
      <c r="J40" s="80" t="s">
        <v>503</v>
      </c>
      <c r="K40" s="108"/>
      <c r="L40" s="136"/>
      <c r="M40" s="93">
        <v>13</v>
      </c>
      <c r="N40" s="89">
        <v>235.75</v>
      </c>
      <c r="O40" s="89">
        <v>6.1909999999999998</v>
      </c>
      <c r="P40" s="89">
        <v>6.069</v>
      </c>
      <c r="Q40" s="89">
        <v>6.3639999999999999</v>
      </c>
      <c r="R40" s="89">
        <v>1459.547</v>
      </c>
      <c r="S40" s="89">
        <v>6.1870000000000003</v>
      </c>
      <c r="T40" s="89">
        <v>5838.19</v>
      </c>
      <c r="U40" s="94">
        <v>0.98148129799355932</v>
      </c>
    </row>
    <row r="41" spans="1:21" x14ac:dyDescent="0.15">
      <c r="A41" s="105"/>
      <c r="B41" s="93"/>
      <c r="C41" s="103"/>
      <c r="D41" s="103"/>
      <c r="E41" s="104"/>
      <c r="F41" s="104"/>
      <c r="G41" s="104"/>
      <c r="H41" s="104"/>
      <c r="I41" s="103"/>
      <c r="J41" s="92"/>
      <c r="K41" s="108"/>
      <c r="L41" s="136"/>
      <c r="M41" s="93">
        <v>14</v>
      </c>
      <c r="N41" s="89">
        <v>258.25</v>
      </c>
      <c r="O41" s="89">
        <v>6.2050000000000001</v>
      </c>
      <c r="P41" s="89">
        <v>6.0720000000000001</v>
      </c>
      <c r="Q41" s="89">
        <v>6.3170000000000002</v>
      </c>
      <c r="R41" s="89">
        <v>1602.316</v>
      </c>
      <c r="S41" s="89">
        <v>6.2069999999999999</v>
      </c>
      <c r="T41" s="89">
        <v>6409.2650000000003</v>
      </c>
      <c r="U41" s="94">
        <v>0.98370076789695293</v>
      </c>
    </row>
    <row r="42" spans="1:21" ht="15" thickBot="1" x14ac:dyDescent="0.2">
      <c r="A42" s="102"/>
      <c r="B42" s="101"/>
      <c r="C42" s="70"/>
      <c r="D42" s="72"/>
      <c r="E42" s="71"/>
      <c r="F42" s="71"/>
      <c r="G42" s="71"/>
      <c r="H42" s="71"/>
      <c r="I42" s="70"/>
      <c r="J42" s="69"/>
      <c r="K42" s="108"/>
      <c r="L42" s="136"/>
      <c r="M42" s="93">
        <v>15</v>
      </c>
      <c r="N42" s="89">
        <v>223.25</v>
      </c>
      <c r="O42" s="89">
        <v>6.2309999999999999</v>
      </c>
      <c r="P42" s="89">
        <v>6.1120000000000001</v>
      </c>
      <c r="Q42" s="89">
        <v>6.3369999999999997</v>
      </c>
      <c r="R42" s="89">
        <v>1391.0329999999999</v>
      </c>
      <c r="S42" s="89">
        <v>6.2309999999999999</v>
      </c>
      <c r="T42" s="89">
        <v>5564.1329999999998</v>
      </c>
      <c r="U42" s="94">
        <v>0.98782264057468394</v>
      </c>
    </row>
    <row r="43" spans="1:21" x14ac:dyDescent="0.15">
      <c r="A43" s="121"/>
      <c r="B43" s="93"/>
      <c r="C43" s="107"/>
      <c r="D43" s="107"/>
      <c r="E43" s="108"/>
      <c r="F43" s="108"/>
      <c r="G43" s="107"/>
      <c r="H43" s="107"/>
      <c r="I43" s="107"/>
      <c r="J43" s="107"/>
      <c r="K43" s="108"/>
      <c r="L43" s="136"/>
      <c r="M43" s="93">
        <v>16</v>
      </c>
      <c r="N43" s="89">
        <v>367</v>
      </c>
      <c r="O43" s="89">
        <v>6.16</v>
      </c>
      <c r="P43" s="89">
        <v>5.984</v>
      </c>
      <c r="Q43" s="89">
        <v>6.2729999999999997</v>
      </c>
      <c r="R43" s="89">
        <v>2260.6190000000001</v>
      </c>
      <c r="S43" s="89">
        <v>6.1710000000000003</v>
      </c>
      <c r="T43" s="89">
        <v>9042.4760000000006</v>
      </c>
      <c r="U43" s="94">
        <v>0.97656675749318778</v>
      </c>
    </row>
    <row r="44" spans="1:21" ht="15" thickBot="1" x14ac:dyDescent="0.2">
      <c r="A44" s="121"/>
      <c r="B44" s="93"/>
      <c r="C44" s="107"/>
      <c r="D44" s="107"/>
      <c r="E44" s="108"/>
      <c r="F44" s="108"/>
      <c r="G44" s="107"/>
      <c r="H44" s="107"/>
      <c r="I44" s="107"/>
      <c r="J44" s="107"/>
      <c r="K44" s="108"/>
      <c r="L44" s="136"/>
      <c r="M44" s="93">
        <v>17</v>
      </c>
      <c r="N44" s="89">
        <v>242.25</v>
      </c>
      <c r="O44" s="89">
        <v>6.1680000000000001</v>
      </c>
      <c r="P44" s="89">
        <v>5.9969999999999999</v>
      </c>
      <c r="Q44" s="89">
        <v>6.335</v>
      </c>
      <c r="R44" s="89">
        <v>1494.1279999999999</v>
      </c>
      <c r="S44" s="89">
        <v>6.1769999999999996</v>
      </c>
      <c r="T44" s="89">
        <v>5976.5129999999999</v>
      </c>
      <c r="U44" s="94">
        <v>0.97783502600941274</v>
      </c>
    </row>
    <row r="45" spans="1:21" ht="20" x14ac:dyDescent="0.2">
      <c r="A45" s="114"/>
      <c r="B45" s="137" t="s">
        <v>500</v>
      </c>
      <c r="C45" s="137"/>
      <c r="D45" s="137"/>
      <c r="E45" s="137"/>
      <c r="F45" s="137"/>
      <c r="G45" s="137"/>
      <c r="H45" s="137"/>
      <c r="I45" s="137"/>
      <c r="J45" s="138"/>
      <c r="K45" s="108"/>
      <c r="L45" s="136"/>
      <c r="M45" s="93">
        <v>18</v>
      </c>
      <c r="N45" s="89">
        <v>384.5</v>
      </c>
      <c r="O45" s="89">
        <v>6.2859999999999996</v>
      </c>
      <c r="P45" s="89">
        <v>6.0629999999999997</v>
      </c>
      <c r="Q45" s="89">
        <v>6.4539999999999997</v>
      </c>
      <c r="R45" s="89">
        <v>2417.0650000000001</v>
      </c>
      <c r="S45" s="89">
        <v>6.2990000000000004</v>
      </c>
      <c r="T45" s="89">
        <v>9668.2610000000004</v>
      </c>
      <c r="U45" s="94">
        <v>0.99654198662373017</v>
      </c>
    </row>
    <row r="46" spans="1:21" x14ac:dyDescent="0.15">
      <c r="A46" s="91" t="s">
        <v>38</v>
      </c>
      <c r="B46" s="113"/>
      <c r="C46" s="111"/>
      <c r="D46" s="111"/>
      <c r="E46" s="112"/>
      <c r="F46" s="112"/>
      <c r="G46" s="111"/>
      <c r="H46" s="111"/>
      <c r="I46" s="111"/>
      <c r="J46" s="110"/>
      <c r="K46" s="108"/>
      <c r="L46" s="136"/>
      <c r="M46" s="93">
        <v>19</v>
      </c>
      <c r="N46" s="89">
        <v>416.5</v>
      </c>
      <c r="O46" s="89">
        <v>6.2649999999999997</v>
      </c>
      <c r="P46" s="89">
        <v>6.0880000000000001</v>
      </c>
      <c r="Q46" s="89">
        <v>6.4379999999999997</v>
      </c>
      <c r="R46" s="89">
        <v>2609.41</v>
      </c>
      <c r="S46" s="89">
        <v>6.2640000000000002</v>
      </c>
      <c r="T46" s="89">
        <v>10437.638999999999</v>
      </c>
      <c r="U46" s="94">
        <v>0.99321278176863981</v>
      </c>
    </row>
    <row r="47" spans="1:21" ht="15" x14ac:dyDescent="0.15">
      <c r="A47" s="97" t="s">
        <v>491</v>
      </c>
      <c r="B47" s="96" t="s">
        <v>490</v>
      </c>
      <c r="C47" s="96" t="s">
        <v>489</v>
      </c>
      <c r="D47" s="96" t="s">
        <v>488</v>
      </c>
      <c r="E47" s="96" t="s">
        <v>487</v>
      </c>
      <c r="F47" s="96" t="s">
        <v>486</v>
      </c>
      <c r="G47" s="96" t="s">
        <v>485</v>
      </c>
      <c r="H47" s="96" t="s">
        <v>484</v>
      </c>
      <c r="I47" s="96" t="s">
        <v>483</v>
      </c>
      <c r="J47" s="95" t="s">
        <v>482</v>
      </c>
      <c r="K47" s="108"/>
      <c r="L47" s="136"/>
      <c r="M47" s="93">
        <v>20</v>
      </c>
      <c r="N47" s="89">
        <v>232</v>
      </c>
      <c r="O47" s="89">
        <v>6.2720000000000002</v>
      </c>
      <c r="P47" s="89">
        <v>6.0430000000000001</v>
      </c>
      <c r="Q47" s="89">
        <v>6.5</v>
      </c>
      <c r="R47" s="89">
        <v>1455.16</v>
      </c>
      <c r="S47" s="89">
        <v>6.2919999999999998</v>
      </c>
      <c r="T47" s="89">
        <v>5820.6409999999996</v>
      </c>
      <c r="U47" s="94">
        <v>0.99432251672033667</v>
      </c>
    </row>
    <row r="48" spans="1:21" x14ac:dyDescent="0.15">
      <c r="A48" s="140" t="s">
        <v>493</v>
      </c>
      <c r="B48" s="93">
        <v>1</v>
      </c>
      <c r="C48" s="115">
        <v>55</v>
      </c>
      <c r="D48" s="89">
        <v>0.72099999999999997</v>
      </c>
      <c r="E48" s="89">
        <v>0.46500000000000002</v>
      </c>
      <c r="F48" s="89">
        <v>1.2669999999999999</v>
      </c>
      <c r="G48" s="100">
        <v>39.668999999999997</v>
      </c>
      <c r="H48" s="89">
        <v>0.69</v>
      </c>
      <c r="I48" s="89">
        <v>158.67500000000001</v>
      </c>
      <c r="J48" s="94">
        <v>1.2437467655683974</v>
      </c>
      <c r="K48" s="108"/>
      <c r="L48" s="136"/>
      <c r="M48" s="93">
        <v>21</v>
      </c>
      <c r="N48" s="89">
        <v>353</v>
      </c>
      <c r="O48" s="89">
        <v>6.25</v>
      </c>
      <c r="P48" s="89">
        <v>6.0339999999999998</v>
      </c>
      <c r="Q48" s="89">
        <v>6.5519999999999996</v>
      </c>
      <c r="R48" s="89">
        <v>2206.2139999999999</v>
      </c>
      <c r="S48" s="89">
        <v>6.2469999999999999</v>
      </c>
      <c r="T48" s="89">
        <v>8824.8549999999996</v>
      </c>
      <c r="U48" s="94">
        <v>0.99083477830071809</v>
      </c>
    </row>
    <row r="49" spans="1:21" x14ac:dyDescent="0.15">
      <c r="A49" s="140"/>
      <c r="B49" s="93">
        <v>2</v>
      </c>
      <c r="C49" s="115">
        <v>80</v>
      </c>
      <c r="D49" s="89">
        <v>0.69399999999999995</v>
      </c>
      <c r="E49" s="89">
        <v>0.48399999999999999</v>
      </c>
      <c r="F49" s="89">
        <v>1.2889999999999999</v>
      </c>
      <c r="G49" s="89">
        <v>55.543999999999997</v>
      </c>
      <c r="H49" s="89">
        <v>0.65300000000000002</v>
      </c>
      <c r="I49" s="89">
        <v>222.17699999999999</v>
      </c>
      <c r="J49" s="94">
        <v>1.1971709504916335</v>
      </c>
      <c r="K49" s="108"/>
      <c r="L49" s="136"/>
      <c r="M49" s="93">
        <v>22</v>
      </c>
      <c r="N49" s="89">
        <v>325.5</v>
      </c>
      <c r="O49" s="89">
        <v>6.2949999999999999</v>
      </c>
      <c r="P49" s="89">
        <v>6.1040000000000001</v>
      </c>
      <c r="Q49" s="89">
        <v>6.4569999999999999</v>
      </c>
      <c r="R49" s="89">
        <v>2049.1089999999999</v>
      </c>
      <c r="S49" s="89">
        <v>6.298</v>
      </c>
      <c r="T49" s="89">
        <v>8196.4359999999997</v>
      </c>
      <c r="U49" s="94">
        <v>0.99796878870448325</v>
      </c>
    </row>
    <row r="50" spans="1:21" x14ac:dyDescent="0.15">
      <c r="A50" s="140"/>
      <c r="B50" s="93">
        <v>3</v>
      </c>
      <c r="C50" s="115">
        <v>86.25</v>
      </c>
      <c r="D50" s="89">
        <v>0.50900000000000001</v>
      </c>
      <c r="E50" s="89">
        <v>0.35</v>
      </c>
      <c r="F50" s="89">
        <v>0.81100000000000005</v>
      </c>
      <c r="G50" s="89">
        <v>43.908999999999999</v>
      </c>
      <c r="H50" s="89">
        <v>0.503</v>
      </c>
      <c r="I50" s="89">
        <v>175.636</v>
      </c>
      <c r="J50" s="94">
        <v>0.87804036570639987</v>
      </c>
      <c r="K50" s="108"/>
      <c r="L50" s="136"/>
      <c r="M50" s="93">
        <v>23</v>
      </c>
      <c r="N50" s="89">
        <v>416.75</v>
      </c>
      <c r="O50" s="89">
        <v>6.2549999999999999</v>
      </c>
      <c r="P50" s="89">
        <v>6.0730000000000004</v>
      </c>
      <c r="Q50" s="89">
        <v>6.4560000000000004</v>
      </c>
      <c r="R50" s="89">
        <v>2606.6849999999999</v>
      </c>
      <c r="S50" s="89">
        <v>6.2610000000000001</v>
      </c>
      <c r="T50" s="89">
        <v>10426.74</v>
      </c>
      <c r="U50" s="94">
        <v>0.99162744612335862</v>
      </c>
    </row>
    <row r="51" spans="1:21" x14ac:dyDescent="0.15">
      <c r="A51" s="140"/>
      <c r="B51" s="93">
        <v>4</v>
      </c>
      <c r="C51" s="115">
        <v>56</v>
      </c>
      <c r="D51" s="89">
        <v>0.61</v>
      </c>
      <c r="E51" s="89">
        <v>0.39800000000000002</v>
      </c>
      <c r="F51" s="89">
        <v>0.96199999999999997</v>
      </c>
      <c r="G51" s="89">
        <v>34.180999999999997</v>
      </c>
      <c r="H51" s="89">
        <v>0.60099999999999998</v>
      </c>
      <c r="I51" s="89">
        <v>136.72499999999999</v>
      </c>
      <c r="J51" s="94">
        <v>1.0522684146972572</v>
      </c>
      <c r="K51" s="108"/>
      <c r="L51" s="136"/>
      <c r="M51" s="93">
        <v>24</v>
      </c>
      <c r="N51" s="89">
        <v>310</v>
      </c>
      <c r="O51" s="89">
        <v>6.2350000000000003</v>
      </c>
      <c r="P51" s="89">
        <v>6.0670000000000002</v>
      </c>
      <c r="Q51" s="89">
        <v>6.4539999999999997</v>
      </c>
      <c r="R51" s="89">
        <v>1932.704</v>
      </c>
      <c r="S51" s="89">
        <v>6.2249999999999996</v>
      </c>
      <c r="T51" s="89">
        <v>7730.8159999999998</v>
      </c>
      <c r="U51" s="94">
        <v>0.98845677483279648</v>
      </c>
    </row>
    <row r="52" spans="1:21" x14ac:dyDescent="0.15">
      <c r="A52" s="140"/>
      <c r="B52" s="93">
        <v>5</v>
      </c>
      <c r="C52" s="115">
        <v>102</v>
      </c>
      <c r="D52" s="89">
        <v>0.56599999999999995</v>
      </c>
      <c r="E52" s="89">
        <v>0.378</v>
      </c>
      <c r="F52" s="89">
        <v>0.92300000000000004</v>
      </c>
      <c r="G52" s="89">
        <v>57.71</v>
      </c>
      <c r="H52" s="89">
        <v>0.55600000000000005</v>
      </c>
      <c r="I52" s="89">
        <v>230.839</v>
      </c>
      <c r="J52" s="94">
        <v>0.97636708642401238</v>
      </c>
      <c r="K52" s="108"/>
      <c r="L52" s="136"/>
      <c r="M52" s="93">
        <v>25</v>
      </c>
      <c r="N52" s="89">
        <v>309.25</v>
      </c>
      <c r="O52" s="89">
        <v>6.2720000000000002</v>
      </c>
      <c r="P52" s="89">
        <v>6.04</v>
      </c>
      <c r="Q52" s="89">
        <v>6.5270000000000001</v>
      </c>
      <c r="R52" s="89">
        <v>1939.7570000000001</v>
      </c>
      <c r="S52" s="89">
        <v>6.2720000000000002</v>
      </c>
      <c r="T52" s="89">
        <v>7759.0280000000002</v>
      </c>
      <c r="U52" s="94">
        <v>0.99432251672033667</v>
      </c>
    </row>
    <row r="53" spans="1:21" x14ac:dyDescent="0.15">
      <c r="A53" s="140"/>
      <c r="B53" s="93">
        <v>6</v>
      </c>
      <c r="C53" s="115">
        <v>66.5</v>
      </c>
      <c r="D53" s="89">
        <v>0.54900000000000004</v>
      </c>
      <c r="E53" s="89">
        <v>0.377</v>
      </c>
      <c r="F53" s="89">
        <v>0.96099999999999997</v>
      </c>
      <c r="G53" s="89">
        <v>36.485999999999997</v>
      </c>
      <c r="H53" s="89">
        <v>0.53400000000000003</v>
      </c>
      <c r="I53" s="89">
        <v>145.94200000000001</v>
      </c>
      <c r="J53" s="94">
        <v>0.94704157322753157</v>
      </c>
      <c r="K53" s="108"/>
      <c r="L53" s="86"/>
      <c r="U53" s="85"/>
    </row>
    <row r="54" spans="1:21" x14ac:dyDescent="0.15">
      <c r="A54" s="140"/>
      <c r="B54" s="93">
        <v>7</v>
      </c>
      <c r="C54" s="115">
        <v>98.25</v>
      </c>
      <c r="D54" s="89">
        <v>0.52900000000000003</v>
      </c>
      <c r="E54" s="89">
        <v>0.377</v>
      </c>
      <c r="F54" s="89">
        <v>1.117</v>
      </c>
      <c r="G54" s="89">
        <v>51.966999999999999</v>
      </c>
      <c r="H54" s="89">
        <v>0.51600000000000001</v>
      </c>
      <c r="I54" s="89">
        <v>207.87</v>
      </c>
      <c r="J54" s="94">
        <v>0.91254096946696572</v>
      </c>
      <c r="K54" s="120"/>
      <c r="L54" s="91"/>
      <c r="N54" s="88" t="s">
        <v>481</v>
      </c>
      <c r="O54" s="90">
        <f>AVERAGE(O28:O52)</f>
        <v>6.24404</v>
      </c>
      <c r="P54" s="89"/>
      <c r="Q54" s="89"/>
      <c r="R54" s="89"/>
      <c r="S54" s="89"/>
      <c r="T54" s="88" t="s">
        <v>481</v>
      </c>
      <c r="U54" s="87">
        <f>AVERAGE(U28:U52)</f>
        <v>0.98988991825613082</v>
      </c>
    </row>
    <row r="55" spans="1:21" x14ac:dyDescent="0.15">
      <c r="A55" s="140"/>
      <c r="B55" s="93">
        <v>8</v>
      </c>
      <c r="C55" s="115">
        <v>48.75</v>
      </c>
      <c r="D55" s="89">
        <v>0.53500000000000003</v>
      </c>
      <c r="E55" s="89">
        <v>0.36699999999999999</v>
      </c>
      <c r="F55" s="89">
        <v>0.85499999999999998</v>
      </c>
      <c r="G55" s="89">
        <v>26.062000000000001</v>
      </c>
      <c r="H55" s="89">
        <v>0.51800000000000002</v>
      </c>
      <c r="I55" s="89">
        <v>104.247</v>
      </c>
      <c r="J55" s="94">
        <v>0.92289115059513549</v>
      </c>
      <c r="K55" s="120"/>
      <c r="L55" s="91"/>
      <c r="N55" s="88" t="s">
        <v>480</v>
      </c>
      <c r="O55" s="90">
        <f>STDEVA(O28:O52,O28:O52)</f>
        <v>3.828409378233591E-2</v>
      </c>
      <c r="P55" s="89"/>
      <c r="Q55" s="89"/>
      <c r="R55" s="89"/>
      <c r="S55" s="89"/>
      <c r="T55" s="88" t="s">
        <v>480</v>
      </c>
      <c r="U55" s="87">
        <f>STDEVA(U28:U52,U28:U52)</f>
        <v>6.0693138520423523E-3</v>
      </c>
    </row>
    <row r="56" spans="1:21" x14ac:dyDescent="0.15">
      <c r="A56" s="140"/>
      <c r="B56" s="93">
        <v>9</v>
      </c>
      <c r="C56" s="115">
        <v>63.75</v>
      </c>
      <c r="D56" s="89">
        <v>0.53400000000000003</v>
      </c>
      <c r="E56" s="89">
        <v>0.36099999999999999</v>
      </c>
      <c r="F56" s="89">
        <v>0.77100000000000002</v>
      </c>
      <c r="G56" s="89">
        <v>34.057000000000002</v>
      </c>
      <c r="H56" s="89">
        <v>0.52400000000000002</v>
      </c>
      <c r="I56" s="89">
        <v>136.22900000000001</v>
      </c>
      <c r="J56" s="94">
        <v>0.92116612040710721</v>
      </c>
      <c r="K56" s="108"/>
      <c r="L56" s="86"/>
      <c r="U56" s="85"/>
    </row>
    <row r="57" spans="1:21" ht="30" x14ac:dyDescent="0.15">
      <c r="A57" s="140"/>
      <c r="B57" s="93">
        <v>10</v>
      </c>
      <c r="C57" s="115">
        <v>69</v>
      </c>
      <c r="D57" s="89">
        <v>0.55000000000000004</v>
      </c>
      <c r="E57" s="89">
        <v>0.34799999999999998</v>
      </c>
      <c r="F57" s="89">
        <v>0.99099999999999999</v>
      </c>
      <c r="G57" s="89">
        <v>37.939</v>
      </c>
      <c r="H57" s="89">
        <v>0.52700000000000002</v>
      </c>
      <c r="I57" s="89">
        <v>151.75700000000001</v>
      </c>
      <c r="J57" s="94">
        <v>0.94876660341555985</v>
      </c>
      <c r="L57" s="84"/>
      <c r="N57" s="81" t="s">
        <v>479</v>
      </c>
      <c r="O57" s="83" t="s">
        <v>502</v>
      </c>
      <c r="P57" s="77"/>
      <c r="Q57" s="77"/>
      <c r="R57" s="77"/>
      <c r="S57" s="77"/>
      <c r="T57" s="81" t="s">
        <v>479</v>
      </c>
      <c r="U57" s="80" t="s">
        <v>502</v>
      </c>
    </row>
    <row r="58" spans="1:21" ht="15" x14ac:dyDescent="0.15">
      <c r="A58" s="105"/>
      <c r="B58" s="93"/>
      <c r="C58" s="107"/>
      <c r="D58" s="107"/>
      <c r="E58" s="108"/>
      <c r="F58" s="108"/>
      <c r="G58" s="107"/>
      <c r="H58" s="107"/>
      <c r="I58" s="107"/>
      <c r="J58" s="92"/>
      <c r="L58" s="79"/>
      <c r="N58" s="76"/>
      <c r="O58" s="78" t="s">
        <v>501</v>
      </c>
      <c r="P58" s="77"/>
      <c r="Q58" s="77"/>
      <c r="R58" s="77"/>
      <c r="S58" s="77"/>
      <c r="T58" s="76"/>
      <c r="U58" s="75" t="s">
        <v>501</v>
      </c>
    </row>
    <row r="59" spans="1:21" ht="15" thickBot="1" x14ac:dyDescent="0.2">
      <c r="A59" s="105"/>
      <c r="B59" s="93"/>
      <c r="C59" s="88" t="s">
        <v>481</v>
      </c>
      <c r="D59" s="88">
        <f>AVERAGE(D48:D57)</f>
        <v>0.57969999999999999</v>
      </c>
      <c r="E59" s="107"/>
      <c r="F59" s="107"/>
      <c r="G59" s="107"/>
      <c r="H59" s="107"/>
      <c r="I59" s="88" t="s">
        <v>481</v>
      </c>
      <c r="J59" s="87">
        <f>AVERAGE(J48:J57)</f>
        <v>1.0000000000000002</v>
      </c>
      <c r="L59" s="74"/>
      <c r="M59" s="73"/>
      <c r="N59" s="73"/>
      <c r="O59" s="73"/>
      <c r="P59" s="73"/>
      <c r="Q59" s="73"/>
      <c r="R59" s="73"/>
      <c r="S59" s="73"/>
      <c r="T59" s="73"/>
      <c r="U59" s="119"/>
    </row>
    <row r="60" spans="1:21" x14ac:dyDescent="0.15">
      <c r="A60" s="105"/>
      <c r="C60" s="88" t="s">
        <v>480</v>
      </c>
      <c r="D60" s="88">
        <f>STDEVA(D48:D57,D48:D57)</f>
        <v>7.0797041270320937E-2</v>
      </c>
      <c r="E60" s="107"/>
      <c r="F60" s="107"/>
      <c r="G60" s="107"/>
      <c r="H60" s="107"/>
      <c r="I60" s="88" t="s">
        <v>480</v>
      </c>
      <c r="J60" s="87">
        <f>STDEVA(J48:J57,J48:J57)</f>
        <v>0.12212703341438742</v>
      </c>
    </row>
    <row r="61" spans="1:21" ht="15" thickBot="1" x14ac:dyDescent="0.2">
      <c r="A61" s="79"/>
      <c r="J61" s="85"/>
    </row>
    <row r="62" spans="1:21" ht="19.5" customHeight="1" x14ac:dyDescent="0.2">
      <c r="A62" s="79"/>
      <c r="J62" s="85"/>
      <c r="L62" s="114"/>
      <c r="M62" s="137" t="s">
        <v>500</v>
      </c>
      <c r="N62" s="137"/>
      <c r="O62" s="137"/>
      <c r="P62" s="137"/>
      <c r="Q62" s="137"/>
      <c r="R62" s="137"/>
      <c r="S62" s="137"/>
      <c r="T62" s="137"/>
      <c r="U62" s="138"/>
    </row>
    <row r="63" spans="1:21" ht="15" x14ac:dyDescent="0.15">
      <c r="A63" s="97" t="s">
        <v>491</v>
      </c>
      <c r="B63" s="96" t="s">
        <v>490</v>
      </c>
      <c r="C63" s="96" t="s">
        <v>489</v>
      </c>
      <c r="D63" s="96" t="s">
        <v>488</v>
      </c>
      <c r="E63" s="96" t="s">
        <v>487</v>
      </c>
      <c r="F63" s="96" t="s">
        <v>486</v>
      </c>
      <c r="G63" s="96" t="s">
        <v>485</v>
      </c>
      <c r="H63" s="96" t="s">
        <v>484</v>
      </c>
      <c r="I63" s="96" t="s">
        <v>483</v>
      </c>
      <c r="J63" s="95" t="s">
        <v>482</v>
      </c>
      <c r="L63" s="91"/>
      <c r="M63" s="113"/>
      <c r="N63" s="111"/>
      <c r="O63" s="111"/>
      <c r="P63" s="112"/>
      <c r="Q63" s="112"/>
      <c r="R63" s="111"/>
      <c r="S63" s="111"/>
      <c r="T63" s="111"/>
      <c r="U63" s="110"/>
    </row>
    <row r="64" spans="1:21" ht="15" x14ac:dyDescent="0.15">
      <c r="A64" s="136" t="s">
        <v>336</v>
      </c>
      <c r="B64" s="93">
        <v>1</v>
      </c>
      <c r="C64" s="115">
        <v>65.25</v>
      </c>
      <c r="D64" s="115">
        <v>0.59699999999999998</v>
      </c>
      <c r="E64" s="115">
        <v>0.46800000000000003</v>
      </c>
      <c r="F64" s="115">
        <v>0.877</v>
      </c>
      <c r="G64" s="118">
        <v>38.963999999999999</v>
      </c>
      <c r="H64" s="115">
        <v>0.59</v>
      </c>
      <c r="I64" s="115">
        <v>155.857</v>
      </c>
      <c r="J64" s="94">
        <v>1.0298430222528894</v>
      </c>
      <c r="L64" s="97" t="s">
        <v>491</v>
      </c>
      <c r="M64" s="96" t="s">
        <v>490</v>
      </c>
      <c r="N64" s="96" t="s">
        <v>489</v>
      </c>
      <c r="O64" s="96" t="s">
        <v>488</v>
      </c>
      <c r="P64" s="96" t="s">
        <v>487</v>
      </c>
      <c r="Q64" s="96" t="s">
        <v>486</v>
      </c>
      <c r="R64" s="96" t="s">
        <v>485</v>
      </c>
      <c r="S64" s="96" t="s">
        <v>484</v>
      </c>
      <c r="T64" s="96" t="s">
        <v>483</v>
      </c>
      <c r="U64" s="95" t="s">
        <v>482</v>
      </c>
    </row>
    <row r="65" spans="1:21" x14ac:dyDescent="0.15">
      <c r="A65" s="136"/>
      <c r="B65" s="93">
        <v>2</v>
      </c>
      <c r="C65" s="115">
        <v>57.25</v>
      </c>
      <c r="D65" s="115">
        <v>0.57399999999999995</v>
      </c>
      <c r="E65" s="115">
        <v>0.46200000000000002</v>
      </c>
      <c r="F65" s="115">
        <v>0.81799999999999995</v>
      </c>
      <c r="G65" s="115">
        <v>32.883000000000003</v>
      </c>
      <c r="H65" s="115">
        <v>0.56699999999999995</v>
      </c>
      <c r="I65" s="115">
        <v>131.53</v>
      </c>
      <c r="J65" s="94">
        <v>0.99016732792823869</v>
      </c>
      <c r="L65" s="140" t="s">
        <v>493</v>
      </c>
      <c r="M65" s="93">
        <v>1</v>
      </c>
      <c r="N65" s="100">
        <v>190.75</v>
      </c>
      <c r="O65" s="100">
        <v>0.58499999999999996</v>
      </c>
      <c r="P65" s="100">
        <v>0.27800000000000002</v>
      </c>
      <c r="Q65" s="100">
        <v>1.284</v>
      </c>
      <c r="R65" s="100">
        <v>111.547</v>
      </c>
      <c r="S65" s="100">
        <v>0.55700000000000005</v>
      </c>
      <c r="T65" s="100">
        <v>446.18599999999998</v>
      </c>
      <c r="U65" s="99">
        <v>1.0988494951866634</v>
      </c>
    </row>
    <row r="66" spans="1:21" x14ac:dyDescent="0.15">
      <c r="A66" s="136"/>
      <c r="B66" s="93">
        <v>3</v>
      </c>
      <c r="C66" s="115">
        <v>61.75</v>
      </c>
      <c r="D66" s="115">
        <v>0.50900000000000001</v>
      </c>
      <c r="E66" s="115">
        <v>0.38100000000000001</v>
      </c>
      <c r="F66" s="115">
        <v>1.278</v>
      </c>
      <c r="G66" s="115">
        <v>31.457999999999998</v>
      </c>
      <c r="H66" s="115">
        <v>0.49099999999999999</v>
      </c>
      <c r="I66" s="115">
        <v>125.83</v>
      </c>
      <c r="J66" s="94">
        <v>0.87804036570639987</v>
      </c>
      <c r="L66" s="140"/>
      <c r="M66" s="93">
        <v>2</v>
      </c>
      <c r="N66" s="100">
        <v>249.75</v>
      </c>
      <c r="O66" s="100">
        <v>0.53</v>
      </c>
      <c r="P66" s="100">
        <v>0.34599999999999997</v>
      </c>
      <c r="Q66" s="100">
        <v>0.93700000000000006</v>
      </c>
      <c r="R66" s="100">
        <v>132.357</v>
      </c>
      <c r="S66" s="100">
        <v>0.51700000000000002</v>
      </c>
      <c r="T66" s="100">
        <v>529.428</v>
      </c>
      <c r="U66" s="99">
        <v>0.99553885888706262</v>
      </c>
    </row>
    <row r="67" spans="1:21" x14ac:dyDescent="0.15">
      <c r="A67" s="136"/>
      <c r="B67" s="93">
        <v>4</v>
      </c>
      <c r="C67" s="115">
        <v>117.75</v>
      </c>
      <c r="D67" s="115">
        <v>0.51500000000000001</v>
      </c>
      <c r="E67" s="115">
        <v>0.36</v>
      </c>
      <c r="F67" s="115">
        <v>1.214</v>
      </c>
      <c r="G67" s="115">
        <v>60.593000000000004</v>
      </c>
      <c r="H67" s="115">
        <v>0.497</v>
      </c>
      <c r="I67" s="115">
        <v>242.37100000000001</v>
      </c>
      <c r="J67" s="94">
        <v>0.88839054683456964</v>
      </c>
      <c r="L67" s="140"/>
      <c r="M67" s="93">
        <v>3</v>
      </c>
      <c r="N67" s="100">
        <v>185.5</v>
      </c>
      <c r="O67" s="100">
        <v>0.501</v>
      </c>
      <c r="P67" s="100">
        <v>0.29799999999999999</v>
      </c>
      <c r="Q67" s="100">
        <v>0.98299999999999998</v>
      </c>
      <c r="R67" s="100">
        <v>92.941000000000003</v>
      </c>
      <c r="S67" s="100">
        <v>0.49199999999999999</v>
      </c>
      <c r="T67" s="100">
        <v>371.76400000000001</v>
      </c>
      <c r="U67" s="99">
        <v>0.9410659779290913</v>
      </c>
    </row>
    <row r="68" spans="1:21" x14ac:dyDescent="0.15">
      <c r="A68" s="136"/>
      <c r="B68" s="93">
        <v>5</v>
      </c>
      <c r="C68" s="115">
        <v>95.75</v>
      </c>
      <c r="D68" s="115">
        <v>0.53100000000000003</v>
      </c>
      <c r="E68" s="115">
        <v>0.39300000000000002</v>
      </c>
      <c r="F68" s="115">
        <v>0.94599999999999995</v>
      </c>
      <c r="G68" s="115">
        <v>50.802</v>
      </c>
      <c r="H68" s="115">
        <v>0.50800000000000001</v>
      </c>
      <c r="I68" s="115">
        <v>203.209</v>
      </c>
      <c r="J68" s="94">
        <v>0.91599102984302228</v>
      </c>
      <c r="L68" s="140"/>
      <c r="M68" s="93">
        <v>4</v>
      </c>
      <c r="N68" s="100">
        <v>227</v>
      </c>
      <c r="O68" s="100">
        <v>0.51700000000000002</v>
      </c>
      <c r="P68" s="100">
        <v>0.32900000000000001</v>
      </c>
      <c r="Q68" s="100">
        <v>1.1299999999999999</v>
      </c>
      <c r="R68" s="100">
        <v>117.465</v>
      </c>
      <c r="S68" s="100">
        <v>0.501</v>
      </c>
      <c r="T68" s="100">
        <v>469.85899999999998</v>
      </c>
      <c r="U68" s="99">
        <v>0.97111998121624787</v>
      </c>
    </row>
    <row r="69" spans="1:21" x14ac:dyDescent="0.15">
      <c r="A69" s="136"/>
      <c r="B69" s="93">
        <v>6</v>
      </c>
      <c r="C69" s="115">
        <v>83.25</v>
      </c>
      <c r="D69" s="115">
        <v>0.52500000000000002</v>
      </c>
      <c r="E69" s="115">
        <v>0.38</v>
      </c>
      <c r="F69" s="115">
        <v>0.879</v>
      </c>
      <c r="G69" s="115">
        <v>43.677</v>
      </c>
      <c r="H69" s="115">
        <v>0.51200000000000001</v>
      </c>
      <c r="I69" s="115">
        <v>174.708</v>
      </c>
      <c r="J69" s="94">
        <v>0.90564084871485251</v>
      </c>
      <c r="L69" s="140"/>
      <c r="M69" s="93">
        <v>5</v>
      </c>
      <c r="N69" s="100">
        <v>213</v>
      </c>
      <c r="O69" s="100">
        <v>0.58499999999999996</v>
      </c>
      <c r="P69" s="100">
        <v>0.35799999999999998</v>
      </c>
      <c r="Q69" s="100">
        <v>1.149</v>
      </c>
      <c r="R69" s="100">
        <v>124.628</v>
      </c>
      <c r="S69" s="100">
        <v>0.57499999999999996</v>
      </c>
      <c r="T69" s="100">
        <v>498.51100000000002</v>
      </c>
      <c r="U69" s="99">
        <v>1.0988494951866634</v>
      </c>
    </row>
    <row r="70" spans="1:21" x14ac:dyDescent="0.15">
      <c r="A70" s="136"/>
      <c r="B70" s="93">
        <v>7</v>
      </c>
      <c r="C70" s="115">
        <v>65</v>
      </c>
      <c r="D70" s="115">
        <v>0.48399999999999999</v>
      </c>
      <c r="E70" s="115">
        <v>0.35499999999999998</v>
      </c>
      <c r="F70" s="115">
        <v>0.92400000000000004</v>
      </c>
      <c r="G70" s="115">
        <v>31.442</v>
      </c>
      <c r="H70" s="115">
        <v>0.46600000000000003</v>
      </c>
      <c r="I70" s="115">
        <v>125.768</v>
      </c>
      <c r="J70" s="94">
        <v>0.83491461100569253</v>
      </c>
      <c r="L70" s="140"/>
      <c r="M70" s="93">
        <v>6</v>
      </c>
      <c r="N70" s="100">
        <v>216</v>
      </c>
      <c r="O70" s="100">
        <v>0.60599999999999998</v>
      </c>
      <c r="P70" s="100">
        <v>0.38500000000000001</v>
      </c>
      <c r="Q70" s="100">
        <v>1.014</v>
      </c>
      <c r="R70" s="100">
        <v>130.84200000000001</v>
      </c>
      <c r="S70" s="100">
        <v>0.59</v>
      </c>
      <c r="T70" s="100">
        <v>523.36800000000005</v>
      </c>
      <c r="U70" s="99">
        <v>1.1382953745010564</v>
      </c>
    </row>
    <row r="71" spans="1:21" x14ac:dyDescent="0.15">
      <c r="A71" s="136"/>
      <c r="B71" s="93">
        <v>8</v>
      </c>
      <c r="C71" s="115">
        <v>88.5</v>
      </c>
      <c r="D71" s="115">
        <v>0.47699999999999998</v>
      </c>
      <c r="E71" s="115">
        <v>0.34499999999999997</v>
      </c>
      <c r="F71" s="115">
        <v>1.2789999999999999</v>
      </c>
      <c r="G71" s="115">
        <v>42.204000000000001</v>
      </c>
      <c r="H71" s="115">
        <v>0.46400000000000002</v>
      </c>
      <c r="I71" s="115">
        <v>168.81700000000001</v>
      </c>
      <c r="J71" s="94">
        <v>0.82283939968949449</v>
      </c>
      <c r="L71" s="140"/>
      <c r="M71" s="93">
        <v>7</v>
      </c>
      <c r="N71" s="100">
        <v>355.5</v>
      </c>
      <c r="O71" s="100">
        <v>0.47199999999999998</v>
      </c>
      <c r="P71" s="100">
        <v>0.27400000000000002</v>
      </c>
      <c r="Q71" s="100">
        <v>0.77500000000000002</v>
      </c>
      <c r="R71" s="100">
        <v>167.65600000000001</v>
      </c>
      <c r="S71" s="100">
        <v>0.46899999999999997</v>
      </c>
      <c r="T71" s="100">
        <v>670.62300000000005</v>
      </c>
      <c r="U71" s="99">
        <v>0.88659309697111988</v>
      </c>
    </row>
    <row r="72" spans="1:21" x14ac:dyDescent="0.15">
      <c r="A72" s="136"/>
      <c r="B72" s="93">
        <v>9</v>
      </c>
      <c r="C72" s="115">
        <v>97.75</v>
      </c>
      <c r="D72" s="115">
        <v>0.47699999999999998</v>
      </c>
      <c r="E72" s="115">
        <v>0.17100000000000001</v>
      </c>
      <c r="F72" s="115">
        <v>0.86499999999999999</v>
      </c>
      <c r="G72" s="115">
        <v>46.618000000000002</v>
      </c>
      <c r="H72" s="115">
        <v>0.47099999999999997</v>
      </c>
      <c r="I72" s="115">
        <v>186.47200000000001</v>
      </c>
      <c r="J72" s="94">
        <v>0.82283939968949449</v>
      </c>
      <c r="L72" s="140"/>
      <c r="M72" s="93">
        <v>8</v>
      </c>
      <c r="N72" s="100">
        <v>261.5</v>
      </c>
      <c r="O72" s="100">
        <v>0.46300000000000002</v>
      </c>
      <c r="P72" s="100">
        <v>0.24</v>
      </c>
      <c r="Q72" s="100">
        <v>0.71399999999999997</v>
      </c>
      <c r="R72" s="100">
        <v>121.033</v>
      </c>
      <c r="S72" s="100">
        <v>0.46</v>
      </c>
      <c r="T72" s="100">
        <v>484.13099999999997</v>
      </c>
      <c r="U72" s="99">
        <v>0.86968772012209439</v>
      </c>
    </row>
    <row r="73" spans="1:21" x14ac:dyDescent="0.15">
      <c r="A73" s="136"/>
      <c r="B73" s="93">
        <v>10</v>
      </c>
      <c r="C73" s="115">
        <v>47.75</v>
      </c>
      <c r="D73" s="115">
        <v>0.46500000000000002</v>
      </c>
      <c r="E73" s="115">
        <v>0.26100000000000001</v>
      </c>
      <c r="F73" s="115">
        <v>0.746</v>
      </c>
      <c r="G73" s="115">
        <v>22.201000000000001</v>
      </c>
      <c r="H73" s="115">
        <v>0.45500000000000002</v>
      </c>
      <c r="I73" s="115">
        <v>88.805000000000007</v>
      </c>
      <c r="J73" s="94">
        <v>0.80213903743315518</v>
      </c>
      <c r="L73" s="140"/>
      <c r="M73" s="93">
        <v>9</v>
      </c>
      <c r="N73" s="100">
        <v>168.75</v>
      </c>
      <c r="O73" s="100">
        <v>0.51500000000000001</v>
      </c>
      <c r="P73" s="100">
        <v>0.34499999999999997</v>
      </c>
      <c r="Q73" s="100">
        <v>0.80600000000000005</v>
      </c>
      <c r="R73" s="100">
        <v>86.828999999999994</v>
      </c>
      <c r="S73" s="100">
        <v>0.50700000000000001</v>
      </c>
      <c r="T73" s="100">
        <v>347.31400000000002</v>
      </c>
      <c r="U73" s="99">
        <v>0.96736323080535336</v>
      </c>
    </row>
    <row r="74" spans="1:21" x14ac:dyDescent="0.15">
      <c r="A74" s="136"/>
      <c r="B74" s="93">
        <v>11</v>
      </c>
      <c r="C74" s="115">
        <v>69.75</v>
      </c>
      <c r="D74" s="115">
        <v>0.46200000000000002</v>
      </c>
      <c r="E74" s="115">
        <v>0.27100000000000002</v>
      </c>
      <c r="F74" s="115">
        <v>0.747</v>
      </c>
      <c r="G74" s="115">
        <v>32.228999999999999</v>
      </c>
      <c r="H74" s="115">
        <v>0.45700000000000002</v>
      </c>
      <c r="I74" s="115">
        <v>128.916</v>
      </c>
      <c r="J74" s="94">
        <v>0.79696394686907024</v>
      </c>
      <c r="L74" s="140"/>
      <c r="M74" s="93">
        <v>10</v>
      </c>
      <c r="N74" s="100">
        <v>238.5</v>
      </c>
      <c r="O74" s="100">
        <v>0.54600000000000004</v>
      </c>
      <c r="P74" s="100">
        <v>0.34599999999999997</v>
      </c>
      <c r="Q74" s="100">
        <v>1.0900000000000001</v>
      </c>
      <c r="R74" s="100">
        <v>130.23599999999999</v>
      </c>
      <c r="S74" s="100">
        <v>0.53400000000000003</v>
      </c>
      <c r="T74" s="100">
        <v>520.94600000000003</v>
      </c>
      <c r="U74" s="99">
        <v>1.0255928621742192</v>
      </c>
    </row>
    <row r="75" spans="1:21" x14ac:dyDescent="0.15">
      <c r="A75" s="136"/>
      <c r="B75" s="93">
        <v>12</v>
      </c>
      <c r="C75" s="115">
        <v>96.5</v>
      </c>
      <c r="D75" s="115">
        <v>0.49199999999999999</v>
      </c>
      <c r="E75" s="115">
        <v>0.30399999999999999</v>
      </c>
      <c r="F75" s="115">
        <v>0.78500000000000003</v>
      </c>
      <c r="G75" s="115">
        <v>47.432000000000002</v>
      </c>
      <c r="H75" s="115">
        <v>0.48099999999999998</v>
      </c>
      <c r="I75" s="115">
        <v>189.727</v>
      </c>
      <c r="J75" s="94">
        <v>0.84871485250991896</v>
      </c>
      <c r="L75" s="140"/>
      <c r="M75" s="93">
        <v>11</v>
      </c>
      <c r="N75" s="100">
        <v>141.5</v>
      </c>
      <c r="O75" s="100">
        <v>0.49</v>
      </c>
      <c r="P75" s="100">
        <v>0.35199999999999998</v>
      </c>
      <c r="Q75" s="100">
        <v>0.82799999999999996</v>
      </c>
      <c r="R75" s="100">
        <v>69.263999999999996</v>
      </c>
      <c r="S75" s="100">
        <v>0.48</v>
      </c>
      <c r="T75" s="100">
        <v>277.05700000000002</v>
      </c>
      <c r="U75" s="99">
        <v>0.92040385066917108</v>
      </c>
    </row>
    <row r="76" spans="1:21" x14ac:dyDescent="0.15">
      <c r="A76" s="136"/>
      <c r="B76" s="93">
        <v>13</v>
      </c>
      <c r="C76" s="115">
        <v>61.5</v>
      </c>
      <c r="D76" s="115">
        <v>0.51500000000000001</v>
      </c>
      <c r="E76" s="115">
        <v>0.30299999999999999</v>
      </c>
      <c r="F76" s="115">
        <v>0.83899999999999997</v>
      </c>
      <c r="G76" s="115">
        <v>31.65</v>
      </c>
      <c r="H76" s="115">
        <v>0.502</v>
      </c>
      <c r="I76" s="115">
        <v>126.599</v>
      </c>
      <c r="J76" s="94">
        <v>0.88839054683456964</v>
      </c>
      <c r="L76" s="140"/>
      <c r="M76" s="93">
        <v>12</v>
      </c>
      <c r="N76" s="100">
        <v>225.25</v>
      </c>
      <c r="O76" s="100">
        <v>0.58499999999999996</v>
      </c>
      <c r="P76" s="100">
        <v>0.35299999999999998</v>
      </c>
      <c r="Q76" s="100">
        <v>1.284</v>
      </c>
      <c r="R76" s="100">
        <v>131.697</v>
      </c>
      <c r="S76" s="100">
        <v>0.56599999999999995</v>
      </c>
      <c r="T76" s="100">
        <v>526.78599999999994</v>
      </c>
      <c r="U76" s="99">
        <v>1.0988494951866634</v>
      </c>
    </row>
    <row r="77" spans="1:21" x14ac:dyDescent="0.15">
      <c r="A77" s="136"/>
      <c r="B77" s="93">
        <v>14</v>
      </c>
      <c r="C77" s="115">
        <v>49.75</v>
      </c>
      <c r="D77" s="115">
        <v>0.53700000000000003</v>
      </c>
      <c r="E77" s="115">
        <v>0.27600000000000002</v>
      </c>
      <c r="F77" s="115">
        <v>0.84899999999999998</v>
      </c>
      <c r="G77" s="115">
        <v>26.728000000000002</v>
      </c>
      <c r="H77" s="115">
        <v>0.53100000000000003</v>
      </c>
      <c r="I77" s="115">
        <v>106.91</v>
      </c>
      <c r="J77" s="94">
        <v>0.92634121097119204</v>
      </c>
      <c r="L77" s="140"/>
      <c r="M77" s="93">
        <v>13</v>
      </c>
      <c r="N77" s="100">
        <v>284.5</v>
      </c>
      <c r="O77" s="100">
        <v>0.51400000000000001</v>
      </c>
      <c r="P77" s="100">
        <v>0.36699999999999999</v>
      </c>
      <c r="Q77" s="100">
        <v>0.80900000000000005</v>
      </c>
      <c r="R77" s="100">
        <v>146.197</v>
      </c>
      <c r="S77" s="100">
        <v>0.505</v>
      </c>
      <c r="T77" s="100">
        <v>584.78700000000003</v>
      </c>
      <c r="U77" s="99">
        <v>0.96548485559990604</v>
      </c>
    </row>
    <row r="78" spans="1:21" x14ac:dyDescent="0.15">
      <c r="A78" s="105"/>
      <c r="B78" s="93"/>
      <c r="C78" s="107"/>
      <c r="D78" s="107"/>
      <c r="E78" s="108"/>
      <c r="F78" s="108"/>
      <c r="G78" s="107"/>
      <c r="H78" s="107"/>
      <c r="I78" s="107"/>
      <c r="J78" s="92"/>
      <c r="L78" s="140"/>
      <c r="M78" s="93">
        <v>14</v>
      </c>
      <c r="N78" s="100">
        <v>136.25</v>
      </c>
      <c r="O78" s="100">
        <v>0.54400000000000004</v>
      </c>
      <c r="P78" s="100">
        <v>0.32800000000000001</v>
      </c>
      <c r="Q78" s="100">
        <v>0.81799999999999995</v>
      </c>
      <c r="R78" s="100">
        <v>74.141999999999996</v>
      </c>
      <c r="S78" s="100">
        <v>0.53600000000000003</v>
      </c>
      <c r="T78" s="100">
        <v>296.56700000000001</v>
      </c>
      <c r="U78" s="99">
        <v>1.0218361117633248</v>
      </c>
    </row>
    <row r="79" spans="1:21" x14ac:dyDescent="0.15">
      <c r="A79" s="105"/>
      <c r="B79" s="93"/>
      <c r="C79" s="88" t="s">
        <v>481</v>
      </c>
      <c r="D79" s="88">
        <f>AVERAGE(D64:D77)</f>
        <v>0.51142857142857134</v>
      </c>
      <c r="E79" s="107"/>
      <c r="F79" s="107"/>
      <c r="G79" s="107"/>
      <c r="H79" s="107"/>
      <c r="I79" s="88" t="s">
        <v>481</v>
      </c>
      <c r="J79" s="87">
        <f>AVERAGE(J64:J77)</f>
        <v>0.88222972473446859</v>
      </c>
      <c r="L79" s="140"/>
      <c r="M79" s="93">
        <v>15</v>
      </c>
      <c r="N79" s="100">
        <v>200</v>
      </c>
      <c r="O79" s="100">
        <v>0.60799999999999998</v>
      </c>
      <c r="P79" s="100">
        <v>0.42</v>
      </c>
      <c r="Q79" s="100">
        <v>0.877</v>
      </c>
      <c r="R79" s="100">
        <v>121.532</v>
      </c>
      <c r="S79" s="100">
        <v>0.60099999999999998</v>
      </c>
      <c r="T79" s="100">
        <v>486.12900000000002</v>
      </c>
      <c r="U79" s="99">
        <v>1.1420521249119511</v>
      </c>
    </row>
    <row r="80" spans="1:21" x14ac:dyDescent="0.15">
      <c r="A80" s="105"/>
      <c r="B80" s="93"/>
      <c r="C80" s="88" t="s">
        <v>480</v>
      </c>
      <c r="D80" s="88">
        <f>STDEVA(D64:D77,D64:D77)</f>
        <v>3.9053077434983999E-2</v>
      </c>
      <c r="E80" s="107"/>
      <c r="F80" s="107"/>
      <c r="G80" s="107"/>
      <c r="H80" s="107"/>
      <c r="I80" s="88" t="s">
        <v>480</v>
      </c>
      <c r="J80" s="87">
        <f>STDEVA(J64:J77,J64:J77)</f>
        <v>6.7367737510753853E-2</v>
      </c>
      <c r="L80" s="140"/>
      <c r="M80" s="93">
        <v>16</v>
      </c>
      <c r="N80" s="100">
        <v>142.25</v>
      </c>
      <c r="O80" s="100">
        <v>0.45700000000000002</v>
      </c>
      <c r="P80" s="100">
        <v>0.308</v>
      </c>
      <c r="Q80" s="100">
        <v>0.93300000000000005</v>
      </c>
      <c r="R80" s="100">
        <v>64.97</v>
      </c>
      <c r="S80" s="100">
        <v>0.44700000000000001</v>
      </c>
      <c r="T80" s="100">
        <v>259.87900000000002</v>
      </c>
      <c r="U80" s="99">
        <v>0.85841746888941062</v>
      </c>
    </row>
    <row r="81" spans="1:21" x14ac:dyDescent="0.15">
      <c r="A81" s="105"/>
      <c r="B81" s="93"/>
      <c r="C81" s="107"/>
      <c r="D81" s="107"/>
      <c r="E81" s="108"/>
      <c r="F81" s="108"/>
      <c r="G81" s="107"/>
      <c r="H81" s="107"/>
      <c r="I81" s="107"/>
      <c r="J81" s="92"/>
      <c r="L81" s="98"/>
      <c r="M81" s="93"/>
      <c r="P81" s="89"/>
      <c r="Q81" s="89"/>
      <c r="R81" s="89"/>
      <c r="S81" s="89"/>
      <c r="T81" s="89"/>
      <c r="U81" s="94"/>
    </row>
    <row r="82" spans="1:21" ht="30" x14ac:dyDescent="0.15">
      <c r="A82" s="105"/>
      <c r="B82" s="93"/>
      <c r="C82" s="81" t="s">
        <v>499</v>
      </c>
      <c r="D82" s="83" t="s">
        <v>498</v>
      </c>
      <c r="E82" s="117"/>
      <c r="F82" s="117"/>
      <c r="G82" s="116"/>
      <c r="H82" s="116"/>
      <c r="I82" s="81" t="s">
        <v>499</v>
      </c>
      <c r="J82" s="80" t="s">
        <v>498</v>
      </c>
      <c r="L82" s="98"/>
      <c r="M82" s="93"/>
      <c r="N82" s="88" t="s">
        <v>481</v>
      </c>
      <c r="O82" s="90">
        <f>AVERAGE(O65:O80)</f>
        <v>0.53237500000000004</v>
      </c>
      <c r="P82" s="89"/>
      <c r="Q82" s="89"/>
      <c r="R82" s="89"/>
      <c r="S82" s="89"/>
      <c r="T82" s="88" t="s">
        <v>481</v>
      </c>
      <c r="U82" s="87">
        <f>AVERAGE(U65:U80)</f>
        <v>0.99999999999999978</v>
      </c>
    </row>
    <row r="83" spans="1:21" x14ac:dyDescent="0.15">
      <c r="A83" s="105"/>
      <c r="B83" s="93"/>
      <c r="C83" s="103"/>
      <c r="D83" s="103"/>
      <c r="E83" s="104"/>
      <c r="F83" s="104"/>
      <c r="G83" s="104"/>
      <c r="H83" s="104"/>
      <c r="I83" s="103"/>
      <c r="J83" s="92"/>
      <c r="L83" s="98"/>
      <c r="M83" s="93"/>
      <c r="N83" s="88" t="s">
        <v>480</v>
      </c>
      <c r="O83" s="90">
        <f>STDEVA(O65:O80,O65:O80)</f>
        <v>4.9232660284710156E-2</v>
      </c>
      <c r="P83" s="89"/>
      <c r="Q83" s="89"/>
      <c r="R83" s="89"/>
      <c r="S83" s="89"/>
      <c r="T83" s="88" t="s">
        <v>480</v>
      </c>
      <c r="U83" s="87">
        <f>STDEVA(U65:U80,U65:U80)</f>
        <v>9.2477408377008963E-2</v>
      </c>
    </row>
    <row r="84" spans="1:21" ht="15" thickBot="1" x14ac:dyDescent="0.2">
      <c r="A84" s="102"/>
      <c r="B84" s="101"/>
      <c r="C84" s="70"/>
      <c r="D84" s="72"/>
      <c r="E84" s="71"/>
      <c r="F84" s="71"/>
      <c r="G84" s="71"/>
      <c r="H84" s="71"/>
      <c r="I84" s="70"/>
      <c r="J84" s="69"/>
      <c r="L84" s="98"/>
      <c r="M84" s="93"/>
      <c r="N84" s="89"/>
      <c r="O84" s="89"/>
      <c r="P84" s="89"/>
      <c r="Q84" s="89"/>
      <c r="R84" s="89"/>
      <c r="S84" s="89"/>
      <c r="T84" s="89"/>
      <c r="U84" s="94"/>
    </row>
    <row r="85" spans="1:21" x14ac:dyDescent="0.15">
      <c r="L85" s="79"/>
      <c r="U85" s="85"/>
    </row>
    <row r="86" spans="1:21" ht="16" thickBot="1" x14ac:dyDescent="0.2">
      <c r="L86" s="97" t="s">
        <v>491</v>
      </c>
      <c r="M86" s="96" t="s">
        <v>490</v>
      </c>
      <c r="N86" s="96" t="s">
        <v>489</v>
      </c>
      <c r="O86" s="96" t="s">
        <v>488</v>
      </c>
      <c r="P86" s="96" t="s">
        <v>487</v>
      </c>
      <c r="Q86" s="96" t="s">
        <v>486</v>
      </c>
      <c r="R86" s="96" t="s">
        <v>485</v>
      </c>
      <c r="S86" s="96" t="s">
        <v>484</v>
      </c>
      <c r="T86" s="96" t="s">
        <v>483</v>
      </c>
      <c r="U86" s="95" t="s">
        <v>482</v>
      </c>
    </row>
    <row r="87" spans="1:21" ht="20" x14ac:dyDescent="0.2">
      <c r="A87" s="114"/>
      <c r="B87" s="137" t="s">
        <v>495</v>
      </c>
      <c r="C87" s="137"/>
      <c r="D87" s="137"/>
      <c r="E87" s="137"/>
      <c r="F87" s="137"/>
      <c r="G87" s="137"/>
      <c r="H87" s="137"/>
      <c r="I87" s="137"/>
      <c r="J87" s="138"/>
      <c r="L87" s="136" t="s">
        <v>336</v>
      </c>
      <c r="M87" s="93">
        <v>1</v>
      </c>
      <c r="N87" s="89">
        <v>133.25</v>
      </c>
      <c r="O87" s="89">
        <v>0.52400000000000002</v>
      </c>
      <c r="P87" s="89">
        <v>0.32300000000000001</v>
      </c>
      <c r="Q87" s="89">
        <v>0.92400000000000004</v>
      </c>
      <c r="R87" s="89">
        <v>69.881</v>
      </c>
      <c r="S87" s="89">
        <v>0.51100000000000001</v>
      </c>
      <c r="T87" s="89">
        <v>279.52300000000002</v>
      </c>
      <c r="U87" s="94">
        <v>0.98426860765437896</v>
      </c>
    </row>
    <row r="88" spans="1:21" x14ac:dyDescent="0.15">
      <c r="A88" s="91" t="s">
        <v>38</v>
      </c>
      <c r="B88" s="113"/>
      <c r="C88" s="111"/>
      <c r="D88" s="111"/>
      <c r="E88" s="112"/>
      <c r="F88" s="112"/>
      <c r="G88" s="111"/>
      <c r="H88" s="111"/>
      <c r="I88" s="111"/>
      <c r="J88" s="110"/>
      <c r="L88" s="136"/>
      <c r="M88" s="93">
        <v>2</v>
      </c>
      <c r="N88" s="89">
        <v>139.75</v>
      </c>
      <c r="O88" s="89">
        <v>0.54300000000000004</v>
      </c>
      <c r="P88" s="89">
        <v>0.32100000000000001</v>
      </c>
      <c r="Q88" s="89">
        <v>1.109</v>
      </c>
      <c r="R88" s="89">
        <v>75.953000000000003</v>
      </c>
      <c r="S88" s="89">
        <v>0.52400000000000002</v>
      </c>
      <c r="T88" s="89">
        <v>303.81299999999999</v>
      </c>
      <c r="U88" s="94">
        <v>1.0199577365578774</v>
      </c>
    </row>
    <row r="89" spans="1:21" ht="15" x14ac:dyDescent="0.15">
      <c r="A89" s="97" t="s">
        <v>491</v>
      </c>
      <c r="B89" s="96" t="s">
        <v>490</v>
      </c>
      <c r="C89" s="96" t="s">
        <v>489</v>
      </c>
      <c r="D89" s="96" t="s">
        <v>488</v>
      </c>
      <c r="E89" s="96" t="s">
        <v>487</v>
      </c>
      <c r="F89" s="96" t="s">
        <v>486</v>
      </c>
      <c r="G89" s="96" t="s">
        <v>485</v>
      </c>
      <c r="H89" s="96" t="s">
        <v>484</v>
      </c>
      <c r="I89" s="96" t="s">
        <v>483</v>
      </c>
      <c r="J89" s="95" t="s">
        <v>482</v>
      </c>
      <c r="L89" s="136"/>
      <c r="M89" s="93">
        <v>3</v>
      </c>
      <c r="N89" s="89">
        <v>219.25</v>
      </c>
      <c r="O89" s="89">
        <v>0.54700000000000004</v>
      </c>
      <c r="P89" s="89">
        <v>0.33100000000000002</v>
      </c>
      <c r="Q89" s="89">
        <v>1.1830000000000001</v>
      </c>
      <c r="R89" s="89">
        <v>119.827</v>
      </c>
      <c r="S89" s="89">
        <v>0.52800000000000002</v>
      </c>
      <c r="T89" s="89">
        <v>479.30700000000002</v>
      </c>
      <c r="U89" s="94">
        <v>1.0274712373796666</v>
      </c>
    </row>
    <row r="90" spans="1:21" x14ac:dyDescent="0.15">
      <c r="A90" s="140" t="s">
        <v>493</v>
      </c>
      <c r="B90" s="93">
        <v>1</v>
      </c>
      <c r="C90" s="115">
        <v>55</v>
      </c>
      <c r="D90" s="89">
        <v>0.113</v>
      </c>
      <c r="E90" s="89">
        <v>7.2999999999999995E-2</v>
      </c>
      <c r="F90" s="89">
        <v>0.19700000000000001</v>
      </c>
      <c r="G90" s="100">
        <v>6.2320000000000002</v>
      </c>
      <c r="H90" s="89">
        <v>0.108</v>
      </c>
      <c r="I90" s="89">
        <v>24.93</v>
      </c>
      <c r="J90" s="94">
        <v>1.2176724137931036</v>
      </c>
      <c r="L90" s="136"/>
      <c r="M90" s="93">
        <v>4</v>
      </c>
      <c r="N90" s="89">
        <v>219</v>
      </c>
      <c r="O90" s="89">
        <v>0.496</v>
      </c>
      <c r="P90" s="89">
        <v>0.29099999999999998</v>
      </c>
      <c r="Q90" s="89">
        <v>1.2749999999999999</v>
      </c>
      <c r="R90" s="89">
        <v>108.59099999999999</v>
      </c>
      <c r="S90" s="89">
        <v>0.47799999999999998</v>
      </c>
      <c r="T90" s="89">
        <v>434.36399999999998</v>
      </c>
      <c r="U90" s="94">
        <v>0.93167410190185485</v>
      </c>
    </row>
    <row r="91" spans="1:21" x14ac:dyDescent="0.15">
      <c r="A91" s="140"/>
      <c r="B91" s="93">
        <v>2</v>
      </c>
      <c r="C91" s="115">
        <v>80</v>
      </c>
      <c r="D91" s="89">
        <v>0.109</v>
      </c>
      <c r="E91" s="89">
        <v>7.5999999999999998E-2</v>
      </c>
      <c r="F91" s="89">
        <v>0.20599999999999999</v>
      </c>
      <c r="G91" s="89">
        <v>8.73</v>
      </c>
      <c r="H91" s="89">
        <v>0.10299999999999999</v>
      </c>
      <c r="I91" s="89">
        <v>34.92</v>
      </c>
      <c r="J91" s="94">
        <v>1.1745689655172415</v>
      </c>
      <c r="L91" s="136"/>
      <c r="M91" s="93">
        <v>5</v>
      </c>
      <c r="N91" s="89">
        <v>198.75</v>
      </c>
      <c r="O91" s="89">
        <v>0.49</v>
      </c>
      <c r="P91" s="89">
        <v>0.31</v>
      </c>
      <c r="Q91" s="89">
        <v>1.2829999999999999</v>
      </c>
      <c r="R91" s="89">
        <v>97.462000000000003</v>
      </c>
      <c r="S91" s="89">
        <v>0.47799999999999998</v>
      </c>
      <c r="T91" s="89">
        <v>389.85</v>
      </c>
      <c r="U91" s="94">
        <v>0.92040385066917108</v>
      </c>
    </row>
    <row r="92" spans="1:21" x14ac:dyDescent="0.15">
      <c r="A92" s="140"/>
      <c r="B92" s="93">
        <v>3</v>
      </c>
      <c r="C92" s="115">
        <v>86.25</v>
      </c>
      <c r="D92" s="89">
        <v>8.2000000000000003E-2</v>
      </c>
      <c r="E92" s="89">
        <v>5.6000000000000001E-2</v>
      </c>
      <c r="F92" s="89">
        <v>0.13300000000000001</v>
      </c>
      <c r="G92" s="89">
        <v>7.0819999999999999</v>
      </c>
      <c r="H92" s="89">
        <v>8.1000000000000003E-2</v>
      </c>
      <c r="I92" s="89">
        <v>28.327999999999999</v>
      </c>
      <c r="J92" s="94">
        <v>0.8836206896551726</v>
      </c>
      <c r="L92" s="136"/>
      <c r="M92" s="93">
        <v>6</v>
      </c>
      <c r="N92" s="89">
        <v>257.75</v>
      </c>
      <c r="O92" s="89">
        <v>0.50800000000000001</v>
      </c>
      <c r="P92" s="89">
        <v>0.32500000000000001</v>
      </c>
      <c r="Q92" s="89">
        <v>1.282</v>
      </c>
      <c r="R92" s="89">
        <v>130.87799999999999</v>
      </c>
      <c r="S92" s="89">
        <v>0.48799999999999999</v>
      </c>
      <c r="T92" s="89">
        <v>523.51300000000003</v>
      </c>
      <c r="U92" s="94">
        <v>0.95421460436722227</v>
      </c>
    </row>
    <row r="93" spans="1:21" x14ac:dyDescent="0.15">
      <c r="A93" s="140"/>
      <c r="B93" s="93">
        <v>4</v>
      </c>
      <c r="C93" s="115">
        <v>56</v>
      </c>
      <c r="D93" s="89">
        <v>9.8000000000000004E-2</v>
      </c>
      <c r="E93" s="89">
        <v>6.3E-2</v>
      </c>
      <c r="F93" s="89">
        <v>0.158</v>
      </c>
      <c r="G93" s="89">
        <v>5.4809999999999999</v>
      </c>
      <c r="H93" s="89">
        <v>9.6000000000000002E-2</v>
      </c>
      <c r="I93" s="89">
        <v>21.922999999999998</v>
      </c>
      <c r="J93" s="94">
        <v>1.056034482758621</v>
      </c>
      <c r="L93" s="136"/>
      <c r="M93" s="93">
        <v>7</v>
      </c>
      <c r="N93" s="89">
        <v>226.25</v>
      </c>
      <c r="O93" s="89">
        <v>0.52800000000000002</v>
      </c>
      <c r="P93" s="89">
        <v>0.34100000000000003</v>
      </c>
      <c r="Q93" s="89">
        <v>1.2809999999999999</v>
      </c>
      <c r="R93" s="89">
        <v>119.453</v>
      </c>
      <c r="S93" s="89">
        <v>0.504</v>
      </c>
      <c r="T93" s="89">
        <v>477.81099999999998</v>
      </c>
      <c r="U93" s="94">
        <v>0.9917821084761681</v>
      </c>
    </row>
    <row r="94" spans="1:21" x14ac:dyDescent="0.15">
      <c r="A94" s="140"/>
      <c r="B94" s="93">
        <v>5</v>
      </c>
      <c r="C94" s="115">
        <v>102</v>
      </c>
      <c r="D94" s="89">
        <v>0.09</v>
      </c>
      <c r="E94" s="89">
        <v>0.06</v>
      </c>
      <c r="F94" s="89">
        <v>0.15</v>
      </c>
      <c r="G94" s="89">
        <v>9.2159999999999993</v>
      </c>
      <c r="H94" s="89">
        <v>8.8999999999999996E-2</v>
      </c>
      <c r="I94" s="89">
        <v>36.863999999999997</v>
      </c>
      <c r="J94" s="94">
        <v>0.96982758620689669</v>
      </c>
      <c r="L94" s="136"/>
      <c r="M94" s="93">
        <v>8</v>
      </c>
      <c r="N94" s="89">
        <v>235.25</v>
      </c>
      <c r="O94" s="89">
        <v>0.499</v>
      </c>
      <c r="P94" s="89">
        <v>0.29599999999999999</v>
      </c>
      <c r="Q94" s="89">
        <v>1.28</v>
      </c>
      <c r="R94" s="89">
        <v>117.36499999999999</v>
      </c>
      <c r="S94" s="89">
        <v>0.48099999999999998</v>
      </c>
      <c r="T94" s="89">
        <v>469.459</v>
      </c>
      <c r="U94" s="94">
        <v>0.93730922751819667</v>
      </c>
    </row>
    <row r="95" spans="1:21" x14ac:dyDescent="0.15">
      <c r="A95" s="140"/>
      <c r="B95" s="93">
        <v>6</v>
      </c>
      <c r="C95" s="115">
        <v>66.5</v>
      </c>
      <c r="D95" s="89">
        <v>8.8999999999999996E-2</v>
      </c>
      <c r="E95" s="89">
        <v>6.0999999999999999E-2</v>
      </c>
      <c r="F95" s="89">
        <v>0.157</v>
      </c>
      <c r="G95" s="89">
        <v>5.9249999999999998</v>
      </c>
      <c r="H95" s="89">
        <v>8.6999999999999994E-2</v>
      </c>
      <c r="I95" s="89">
        <v>23.699000000000002</v>
      </c>
      <c r="J95" s="94">
        <v>0.95905172413793116</v>
      </c>
      <c r="L95" s="136"/>
      <c r="M95" s="93">
        <v>9</v>
      </c>
      <c r="N95" s="89">
        <v>198.75</v>
      </c>
      <c r="O95" s="89">
        <v>0.53900000000000003</v>
      </c>
      <c r="P95" s="89">
        <v>0.316</v>
      </c>
      <c r="Q95" s="89">
        <v>1.2849999999999999</v>
      </c>
      <c r="R95" s="89">
        <v>107.133</v>
      </c>
      <c r="S95" s="89">
        <v>0.51400000000000001</v>
      </c>
      <c r="T95" s="89">
        <v>428.53300000000002</v>
      </c>
      <c r="U95" s="92">
        <v>1.0124442357360883</v>
      </c>
    </row>
    <row r="96" spans="1:21" x14ac:dyDescent="0.15">
      <c r="A96" s="140"/>
      <c r="B96" s="93">
        <v>7</v>
      </c>
      <c r="C96" s="115">
        <v>98.25</v>
      </c>
      <c r="D96" s="89">
        <v>8.5000000000000006E-2</v>
      </c>
      <c r="E96" s="89">
        <v>6.0999999999999999E-2</v>
      </c>
      <c r="F96" s="89">
        <v>0.187</v>
      </c>
      <c r="G96" s="89">
        <v>8.3819999999999997</v>
      </c>
      <c r="H96" s="89">
        <v>8.3000000000000004E-2</v>
      </c>
      <c r="I96" s="89">
        <v>33.526000000000003</v>
      </c>
      <c r="J96" s="94">
        <v>0.91594827586206928</v>
      </c>
      <c r="L96" s="136"/>
      <c r="M96" s="93">
        <v>10</v>
      </c>
      <c r="N96" s="89">
        <v>208.25</v>
      </c>
      <c r="O96" s="89">
        <v>0.53300000000000003</v>
      </c>
      <c r="P96" s="89">
        <v>0.30299999999999999</v>
      </c>
      <c r="Q96" s="89">
        <v>1</v>
      </c>
      <c r="R96" s="89">
        <v>111.04</v>
      </c>
      <c r="S96" s="89">
        <v>0.51800000000000002</v>
      </c>
      <c r="T96" s="89">
        <v>444.15800000000002</v>
      </c>
      <c r="U96" s="92">
        <v>1.0011739845034044</v>
      </c>
    </row>
    <row r="97" spans="1:21" x14ac:dyDescent="0.15">
      <c r="A97" s="140"/>
      <c r="B97" s="93">
        <v>8</v>
      </c>
      <c r="C97" s="115">
        <v>48.75</v>
      </c>
      <c r="D97" s="89">
        <v>8.6999999999999994E-2</v>
      </c>
      <c r="E97" s="89">
        <v>5.8999999999999997E-2</v>
      </c>
      <c r="F97" s="89">
        <v>0.14000000000000001</v>
      </c>
      <c r="G97" s="89">
        <v>4.2229999999999999</v>
      </c>
      <c r="H97" s="89">
        <v>8.4000000000000005E-2</v>
      </c>
      <c r="I97" s="89">
        <v>16.890999999999998</v>
      </c>
      <c r="J97" s="94">
        <v>0.93750000000000011</v>
      </c>
      <c r="L97" s="136"/>
      <c r="M97" s="93">
        <v>11</v>
      </c>
      <c r="N97" s="89">
        <v>215.25</v>
      </c>
      <c r="O97" s="89">
        <v>0.52200000000000002</v>
      </c>
      <c r="P97" s="89">
        <v>0.27800000000000002</v>
      </c>
      <c r="Q97" s="89">
        <v>1.0369999999999999</v>
      </c>
      <c r="R97" s="89">
        <v>112.462</v>
      </c>
      <c r="S97" s="89">
        <v>0.51300000000000001</v>
      </c>
      <c r="T97" s="89">
        <v>449.84699999999998</v>
      </c>
      <c r="U97" s="92">
        <v>0.98051185724348433</v>
      </c>
    </row>
    <row r="98" spans="1:21" x14ac:dyDescent="0.15">
      <c r="A98" s="140"/>
      <c r="B98" s="93">
        <v>9</v>
      </c>
      <c r="C98" s="115">
        <v>63.75</v>
      </c>
      <c r="D98" s="89">
        <v>8.5999999999999993E-2</v>
      </c>
      <c r="E98" s="89">
        <v>5.8000000000000003E-2</v>
      </c>
      <c r="F98" s="89">
        <v>0.125</v>
      </c>
      <c r="G98" s="89">
        <v>5.4850000000000003</v>
      </c>
      <c r="H98" s="89">
        <v>8.4000000000000005E-2</v>
      </c>
      <c r="I98" s="89">
        <v>21.937999999999999</v>
      </c>
      <c r="J98" s="94">
        <v>0.92672413793103459</v>
      </c>
      <c r="L98" s="136"/>
      <c r="M98" s="93">
        <v>12</v>
      </c>
      <c r="N98" s="89">
        <v>335.25</v>
      </c>
      <c r="O98" s="89">
        <v>0.47299999999999998</v>
      </c>
      <c r="P98" s="89">
        <v>0.29399999999999998</v>
      </c>
      <c r="Q98" s="89">
        <v>1.0249999999999999</v>
      </c>
      <c r="R98" s="89">
        <v>158.64699999999999</v>
      </c>
      <c r="S98" s="89">
        <v>0.46200000000000002</v>
      </c>
      <c r="T98" s="89">
        <v>634.58799999999997</v>
      </c>
      <c r="U98" s="92">
        <v>0.88847147217656719</v>
      </c>
    </row>
    <row r="99" spans="1:21" x14ac:dyDescent="0.15">
      <c r="A99" s="140"/>
      <c r="B99" s="93">
        <v>10</v>
      </c>
      <c r="C99" s="115">
        <v>69</v>
      </c>
      <c r="D99" s="89">
        <v>8.8999999999999996E-2</v>
      </c>
      <c r="E99" s="89">
        <v>5.6000000000000001E-2</v>
      </c>
      <c r="F99" s="89">
        <v>0.16300000000000001</v>
      </c>
      <c r="G99" s="89">
        <v>6.16</v>
      </c>
      <c r="H99" s="89">
        <v>8.5000000000000006E-2</v>
      </c>
      <c r="I99" s="89">
        <v>24.638999999999999</v>
      </c>
      <c r="J99" s="94">
        <v>0.95905172413793116</v>
      </c>
      <c r="L99" s="136"/>
      <c r="M99" s="93">
        <v>13</v>
      </c>
      <c r="N99" s="89">
        <v>235.75</v>
      </c>
      <c r="O99" s="89">
        <v>0.441</v>
      </c>
      <c r="P99" s="89">
        <v>0.24099999999999999</v>
      </c>
      <c r="Q99" s="89">
        <v>1.0029999999999999</v>
      </c>
      <c r="R99" s="89">
        <v>103.959</v>
      </c>
      <c r="S99" s="89">
        <v>0.432</v>
      </c>
      <c r="T99" s="89">
        <v>415.83600000000001</v>
      </c>
      <c r="U99" s="92">
        <v>0.82836346560225393</v>
      </c>
    </row>
    <row r="100" spans="1:21" x14ac:dyDescent="0.15">
      <c r="A100" s="105"/>
      <c r="B100" s="93"/>
      <c r="C100" s="107"/>
      <c r="D100" s="107"/>
      <c r="E100" s="108"/>
      <c r="F100" s="108"/>
      <c r="G100" s="107"/>
      <c r="H100" s="107"/>
      <c r="I100" s="107"/>
      <c r="J100" s="92"/>
      <c r="L100" s="136"/>
      <c r="M100" s="93">
        <v>14</v>
      </c>
      <c r="N100" s="89">
        <v>258.25</v>
      </c>
      <c r="O100" s="89">
        <v>0.45500000000000002</v>
      </c>
      <c r="P100" s="89">
        <v>0.247</v>
      </c>
      <c r="Q100" s="89">
        <v>0.86599999999999999</v>
      </c>
      <c r="R100" s="89">
        <v>117.527</v>
      </c>
      <c r="S100" s="89">
        <v>0.44500000000000001</v>
      </c>
      <c r="T100" s="89">
        <v>470.108</v>
      </c>
      <c r="U100" s="92">
        <v>0.85466071847851599</v>
      </c>
    </row>
    <row r="101" spans="1:21" x14ac:dyDescent="0.15">
      <c r="A101" s="105"/>
      <c r="B101" s="93"/>
      <c r="C101" s="88" t="s">
        <v>481</v>
      </c>
      <c r="D101" s="88">
        <f>AVERAGE(D90:D99)</f>
        <v>9.279999999999998E-2</v>
      </c>
      <c r="E101" s="107"/>
      <c r="F101" s="107"/>
      <c r="G101" s="107"/>
      <c r="H101" s="107"/>
      <c r="I101" s="88" t="s">
        <v>481</v>
      </c>
      <c r="J101" s="87">
        <f>AVERAGE(J90:J99)</f>
        <v>1.0000000000000002</v>
      </c>
      <c r="L101" s="136"/>
      <c r="M101" s="93">
        <v>15</v>
      </c>
      <c r="N101" s="89">
        <v>223.25</v>
      </c>
      <c r="O101" s="89">
        <v>0.495</v>
      </c>
      <c r="P101" s="89">
        <v>0.34499999999999997</v>
      </c>
      <c r="Q101" s="89">
        <v>0.87</v>
      </c>
      <c r="R101" s="89">
        <v>110.48099999999999</v>
      </c>
      <c r="S101" s="89">
        <v>0.48499999999999999</v>
      </c>
      <c r="T101" s="89">
        <v>441.923</v>
      </c>
      <c r="U101" s="92">
        <v>0.92979572669640753</v>
      </c>
    </row>
    <row r="102" spans="1:21" x14ac:dyDescent="0.15">
      <c r="A102" s="105"/>
      <c r="C102" s="88" t="s">
        <v>480</v>
      </c>
      <c r="D102" s="88">
        <f>STDEVA(D90:D99,D90:D99)</f>
        <v>1.0216601556702726E-2</v>
      </c>
      <c r="E102" s="107"/>
      <c r="F102" s="107"/>
      <c r="G102" s="107"/>
      <c r="H102" s="107"/>
      <c r="I102" s="88" t="s">
        <v>480</v>
      </c>
      <c r="J102" s="87">
        <f>STDEVA(J90:J99,J90:J99)</f>
        <v>0.11009268918860753</v>
      </c>
      <c r="L102" s="136"/>
      <c r="M102" s="93">
        <v>16</v>
      </c>
      <c r="N102" s="89">
        <v>367</v>
      </c>
      <c r="O102" s="89">
        <v>0.45100000000000001</v>
      </c>
      <c r="P102" s="89">
        <v>0.25700000000000001</v>
      </c>
      <c r="Q102" s="89">
        <v>1.1970000000000001</v>
      </c>
      <c r="R102" s="89">
        <v>165.68299999999999</v>
      </c>
      <c r="S102" s="89">
        <v>0.44400000000000001</v>
      </c>
      <c r="T102" s="89">
        <v>662.73299999999995</v>
      </c>
      <c r="U102" s="92">
        <v>0.84714721765672685</v>
      </c>
    </row>
    <row r="103" spans="1:21" x14ac:dyDescent="0.15">
      <c r="A103" s="79"/>
      <c r="J103" s="85"/>
      <c r="L103" s="136"/>
      <c r="M103" s="93">
        <v>17</v>
      </c>
      <c r="N103" s="89">
        <v>242.25</v>
      </c>
      <c r="O103" s="89">
        <v>0.47299999999999998</v>
      </c>
      <c r="P103" s="89">
        <v>0.29299999999999998</v>
      </c>
      <c r="Q103" s="89">
        <v>0.996</v>
      </c>
      <c r="R103" s="89">
        <v>114.59399999999999</v>
      </c>
      <c r="S103" s="89">
        <v>0.46300000000000002</v>
      </c>
      <c r="T103" s="89">
        <v>458.37700000000001</v>
      </c>
      <c r="U103" s="92">
        <v>0.88847147217656719</v>
      </c>
    </row>
    <row r="104" spans="1:21" x14ac:dyDescent="0.15">
      <c r="A104" s="79"/>
      <c r="J104" s="85"/>
      <c r="L104" s="136"/>
      <c r="M104" s="93">
        <v>18</v>
      </c>
      <c r="N104" s="89">
        <v>384.5</v>
      </c>
      <c r="O104" s="89">
        <v>0.47199999999999998</v>
      </c>
      <c r="P104" s="89">
        <v>0.27200000000000002</v>
      </c>
      <c r="Q104" s="89">
        <v>0.69299999999999995</v>
      </c>
      <c r="R104" s="89">
        <v>181.393</v>
      </c>
      <c r="S104" s="89">
        <v>0.47199999999999998</v>
      </c>
      <c r="T104" s="89">
        <v>725.57299999999998</v>
      </c>
      <c r="U104" s="92">
        <v>0.88659309697111988</v>
      </c>
    </row>
    <row r="105" spans="1:21" ht="15" x14ac:dyDescent="0.15">
      <c r="A105" s="97" t="s">
        <v>491</v>
      </c>
      <c r="B105" s="96" t="s">
        <v>490</v>
      </c>
      <c r="C105" s="96" t="s">
        <v>489</v>
      </c>
      <c r="D105" s="96" t="s">
        <v>488</v>
      </c>
      <c r="E105" s="96" t="s">
        <v>487</v>
      </c>
      <c r="F105" s="96" t="s">
        <v>486</v>
      </c>
      <c r="G105" s="96" t="s">
        <v>485</v>
      </c>
      <c r="H105" s="96" t="s">
        <v>484</v>
      </c>
      <c r="I105" s="96" t="s">
        <v>483</v>
      </c>
      <c r="J105" s="95" t="s">
        <v>482</v>
      </c>
      <c r="L105" s="136"/>
      <c r="M105" s="93">
        <v>19</v>
      </c>
      <c r="N105" s="89">
        <v>416.5</v>
      </c>
      <c r="O105" s="89">
        <v>0.44800000000000001</v>
      </c>
      <c r="P105" s="89">
        <v>0.23400000000000001</v>
      </c>
      <c r="Q105" s="89">
        <v>0.68200000000000005</v>
      </c>
      <c r="R105" s="89">
        <v>186.547</v>
      </c>
      <c r="S105" s="89">
        <v>0.44700000000000001</v>
      </c>
      <c r="T105" s="89">
        <v>746.18899999999996</v>
      </c>
      <c r="U105" s="92">
        <v>0.84151209204038502</v>
      </c>
    </row>
    <row r="106" spans="1:21" x14ac:dyDescent="0.15">
      <c r="A106" s="136" t="s">
        <v>336</v>
      </c>
      <c r="B106" s="93">
        <v>1</v>
      </c>
      <c r="C106" s="89">
        <v>65.25</v>
      </c>
      <c r="D106" s="89">
        <v>9.4E-2</v>
      </c>
      <c r="E106" s="89">
        <v>7.3999999999999996E-2</v>
      </c>
      <c r="F106" s="89">
        <v>0.13900000000000001</v>
      </c>
      <c r="G106" s="89">
        <v>6.149</v>
      </c>
      <c r="H106" s="89">
        <v>9.2999999999999999E-2</v>
      </c>
      <c r="I106" s="89">
        <v>24.596</v>
      </c>
      <c r="J106" s="94">
        <v>1.0129310344827589</v>
      </c>
      <c r="L106" s="136"/>
      <c r="M106" s="93">
        <v>20</v>
      </c>
      <c r="N106" s="89">
        <v>232</v>
      </c>
      <c r="O106" s="89">
        <v>0.51800000000000002</v>
      </c>
      <c r="P106" s="89">
        <v>0.29499999999999998</v>
      </c>
      <c r="Q106" s="89">
        <v>0.879</v>
      </c>
      <c r="R106" s="89">
        <v>120.173</v>
      </c>
      <c r="S106" s="89">
        <v>0.51700000000000002</v>
      </c>
      <c r="T106" s="89">
        <v>480.69200000000001</v>
      </c>
      <c r="U106" s="92">
        <v>0.97299835642169519</v>
      </c>
    </row>
    <row r="107" spans="1:21" x14ac:dyDescent="0.15">
      <c r="A107" s="136"/>
      <c r="B107" s="93">
        <v>2</v>
      </c>
      <c r="C107" s="89">
        <v>57.25</v>
      </c>
      <c r="D107" s="89">
        <v>9.0999999999999998E-2</v>
      </c>
      <c r="E107" s="89">
        <v>7.2999999999999995E-2</v>
      </c>
      <c r="F107" s="89">
        <v>0.129</v>
      </c>
      <c r="G107" s="89">
        <v>5.1849999999999996</v>
      </c>
      <c r="H107" s="89">
        <v>8.8999999999999996E-2</v>
      </c>
      <c r="I107" s="89">
        <v>20.739000000000001</v>
      </c>
      <c r="J107" s="94">
        <v>0.98060344827586221</v>
      </c>
      <c r="L107" s="136"/>
      <c r="M107" s="93">
        <v>21</v>
      </c>
      <c r="N107" s="89">
        <v>353</v>
      </c>
      <c r="O107" s="89">
        <v>0.47899999999999998</v>
      </c>
      <c r="P107" s="89">
        <v>0.25800000000000001</v>
      </c>
      <c r="Q107" s="89">
        <v>0.88200000000000001</v>
      </c>
      <c r="R107" s="89">
        <v>169.08799999999999</v>
      </c>
      <c r="S107" s="89">
        <v>0.46700000000000003</v>
      </c>
      <c r="T107" s="89">
        <v>676.35199999999998</v>
      </c>
      <c r="U107" s="92">
        <v>0.89974172340925085</v>
      </c>
    </row>
    <row r="108" spans="1:21" x14ac:dyDescent="0.15">
      <c r="A108" s="136"/>
      <c r="B108" s="93">
        <v>3</v>
      </c>
      <c r="C108" s="89">
        <v>61.75</v>
      </c>
      <c r="D108" s="89">
        <v>8.2000000000000003E-2</v>
      </c>
      <c r="E108" s="89">
        <v>6.0999999999999999E-2</v>
      </c>
      <c r="F108" s="89">
        <v>0.20499999999999999</v>
      </c>
      <c r="G108" s="89">
        <v>5.0599999999999996</v>
      </c>
      <c r="H108" s="89">
        <v>7.9000000000000001E-2</v>
      </c>
      <c r="I108" s="89">
        <v>20.242000000000001</v>
      </c>
      <c r="J108" s="94">
        <v>0.8836206896551726</v>
      </c>
      <c r="L108" s="136"/>
      <c r="M108" s="93">
        <v>22</v>
      </c>
      <c r="N108" s="89">
        <v>325.5</v>
      </c>
      <c r="O108" s="89">
        <v>0.47299999999999998</v>
      </c>
      <c r="P108" s="89">
        <v>0.27</v>
      </c>
      <c r="Q108" s="89">
        <v>0.67400000000000004</v>
      </c>
      <c r="R108" s="89">
        <v>153.90199999999999</v>
      </c>
      <c r="S108" s="89">
        <v>0.47099999999999997</v>
      </c>
      <c r="T108" s="89">
        <v>615.60799999999995</v>
      </c>
      <c r="U108" s="92">
        <v>0.88847147217656719</v>
      </c>
    </row>
    <row r="109" spans="1:21" x14ac:dyDescent="0.15">
      <c r="A109" s="136"/>
      <c r="B109" s="93">
        <v>4</v>
      </c>
      <c r="C109" s="89">
        <v>117.75</v>
      </c>
      <c r="D109" s="89">
        <v>8.3000000000000004E-2</v>
      </c>
      <c r="E109" s="89">
        <v>5.8000000000000003E-2</v>
      </c>
      <c r="F109" s="89">
        <v>0.20200000000000001</v>
      </c>
      <c r="G109" s="89">
        <v>9.7910000000000004</v>
      </c>
      <c r="H109" s="89">
        <v>0.08</v>
      </c>
      <c r="I109" s="89">
        <v>39.164000000000001</v>
      </c>
      <c r="J109" s="94">
        <v>0.89439655172413812</v>
      </c>
      <c r="L109" s="136"/>
      <c r="M109" s="93">
        <v>23</v>
      </c>
      <c r="N109" s="89">
        <v>416.75</v>
      </c>
      <c r="O109" s="89">
        <v>0.45200000000000001</v>
      </c>
      <c r="P109" s="89">
        <v>0.28699999999999998</v>
      </c>
      <c r="Q109" s="89">
        <v>0.72599999999999998</v>
      </c>
      <c r="R109" s="89">
        <v>188.191</v>
      </c>
      <c r="S109" s="89">
        <v>0.45100000000000001</v>
      </c>
      <c r="T109" s="89">
        <v>752.76300000000003</v>
      </c>
      <c r="U109" s="92">
        <v>0.84902559286217416</v>
      </c>
    </row>
    <row r="110" spans="1:21" x14ac:dyDescent="0.15">
      <c r="A110" s="136"/>
      <c r="B110" s="93">
        <v>5</v>
      </c>
      <c r="C110" s="89">
        <v>95.75</v>
      </c>
      <c r="D110" s="89">
        <v>8.5999999999999993E-2</v>
      </c>
      <c r="E110" s="89">
        <v>6.4000000000000001E-2</v>
      </c>
      <c r="F110" s="89">
        <v>0.153</v>
      </c>
      <c r="G110" s="89">
        <v>8.2129999999999992</v>
      </c>
      <c r="H110" s="89">
        <v>8.2000000000000003E-2</v>
      </c>
      <c r="I110" s="89">
        <v>32.853999999999999</v>
      </c>
      <c r="J110" s="94">
        <v>0.92672413793103459</v>
      </c>
      <c r="L110" s="136"/>
      <c r="M110" s="93">
        <v>24</v>
      </c>
      <c r="N110" s="89">
        <v>310</v>
      </c>
      <c r="O110" s="89">
        <v>0.47299999999999998</v>
      </c>
      <c r="P110" s="89">
        <v>0.27800000000000002</v>
      </c>
      <c r="Q110" s="89">
        <v>0.86099999999999999</v>
      </c>
      <c r="R110" s="89">
        <v>146.63499999999999</v>
      </c>
      <c r="S110" s="89">
        <v>0.46200000000000002</v>
      </c>
      <c r="T110" s="89">
        <v>586.54100000000005</v>
      </c>
      <c r="U110" s="92">
        <v>0.88847147217656719</v>
      </c>
    </row>
    <row r="111" spans="1:21" x14ac:dyDescent="0.15">
      <c r="A111" s="136"/>
      <c r="B111" s="93">
        <v>6</v>
      </c>
      <c r="C111" s="89">
        <v>83.25</v>
      </c>
      <c r="D111" s="89">
        <v>8.5000000000000006E-2</v>
      </c>
      <c r="E111" s="89">
        <v>6.2E-2</v>
      </c>
      <c r="F111" s="89">
        <v>0.14199999999999999</v>
      </c>
      <c r="G111" s="89">
        <v>7.07</v>
      </c>
      <c r="H111" s="89">
        <v>8.3000000000000004E-2</v>
      </c>
      <c r="I111" s="89">
        <v>28.282</v>
      </c>
      <c r="J111" s="94">
        <v>0.91594827586206928</v>
      </c>
      <c r="L111" s="136"/>
      <c r="M111" s="93">
        <v>25</v>
      </c>
      <c r="N111" s="89">
        <v>309.25</v>
      </c>
      <c r="O111" s="89">
        <v>0.51</v>
      </c>
      <c r="P111" s="89">
        <v>0.28299999999999997</v>
      </c>
      <c r="Q111" s="89">
        <v>1.008</v>
      </c>
      <c r="R111" s="89">
        <v>157.74100000000001</v>
      </c>
      <c r="S111" s="89">
        <v>0.503</v>
      </c>
      <c r="T111" s="89">
        <v>630.96299999999997</v>
      </c>
      <c r="U111" s="92">
        <v>0.9579713547781169</v>
      </c>
    </row>
    <row r="112" spans="1:21" x14ac:dyDescent="0.15">
      <c r="A112" s="136"/>
      <c r="B112" s="93">
        <v>7</v>
      </c>
      <c r="C112" s="89">
        <v>65</v>
      </c>
      <c r="D112" s="89">
        <v>7.8E-2</v>
      </c>
      <c r="E112" s="89">
        <v>5.8000000000000003E-2</v>
      </c>
      <c r="F112" s="89">
        <v>0.15</v>
      </c>
      <c r="G112" s="89">
        <v>5.0949999999999998</v>
      </c>
      <c r="H112" s="89">
        <v>7.4999999999999997E-2</v>
      </c>
      <c r="I112" s="89">
        <v>20.378</v>
      </c>
      <c r="J112" s="94">
        <v>0.8405172413793105</v>
      </c>
      <c r="L112" s="86"/>
      <c r="U112" s="85"/>
    </row>
    <row r="113" spans="1:21" x14ac:dyDescent="0.15">
      <c r="A113" s="136"/>
      <c r="B113" s="93">
        <v>8</v>
      </c>
      <c r="C113" s="89">
        <v>88.5</v>
      </c>
      <c r="D113" s="89">
        <v>7.6999999999999999E-2</v>
      </c>
      <c r="E113" s="89">
        <v>5.6000000000000001E-2</v>
      </c>
      <c r="F113" s="89">
        <v>0.20599999999999999</v>
      </c>
      <c r="G113" s="89">
        <v>6.8220000000000001</v>
      </c>
      <c r="H113" s="89">
        <v>7.4999999999999997E-2</v>
      </c>
      <c r="I113" s="89">
        <v>27.288</v>
      </c>
      <c r="J113" s="94">
        <v>0.82974137931034497</v>
      </c>
      <c r="L113" s="91"/>
      <c r="N113" s="88" t="s">
        <v>481</v>
      </c>
      <c r="O113" s="90">
        <f>AVERAGE(O87:O111)</f>
        <v>0.49368000000000012</v>
      </c>
      <c r="P113" s="89"/>
      <c r="Q113" s="89"/>
      <c r="R113" s="89"/>
      <c r="S113" s="89"/>
      <c r="T113" s="88" t="s">
        <v>481</v>
      </c>
      <c r="U113" s="87">
        <f>AVERAGE(U87:U111)</f>
        <v>0.92731627142521689</v>
      </c>
    </row>
    <row r="114" spans="1:21" x14ac:dyDescent="0.15">
      <c r="A114" s="136"/>
      <c r="B114" s="93">
        <v>9</v>
      </c>
      <c r="C114" s="89">
        <v>97.75</v>
      </c>
      <c r="D114" s="89">
        <v>7.5999999999999998E-2</v>
      </c>
      <c r="E114" s="89">
        <v>2.7E-2</v>
      </c>
      <c r="F114" s="89">
        <v>0.14000000000000001</v>
      </c>
      <c r="G114" s="89">
        <v>7.4489999999999998</v>
      </c>
      <c r="H114" s="89">
        <v>7.4999999999999997E-2</v>
      </c>
      <c r="I114" s="89">
        <v>29.797999999999998</v>
      </c>
      <c r="J114" s="94">
        <v>0.81896551724137945</v>
      </c>
      <c r="L114" s="91"/>
      <c r="N114" s="88" t="s">
        <v>480</v>
      </c>
      <c r="O114" s="90">
        <f>STDEVA(O87:O111,O87:O111)</f>
        <v>3.2070992679188656E-2</v>
      </c>
      <c r="P114" s="89"/>
      <c r="Q114" s="89"/>
      <c r="R114" s="89"/>
      <c r="S114" s="89"/>
      <c r="T114" s="88" t="s">
        <v>480</v>
      </c>
      <c r="U114" s="87">
        <f>STDEVA(U87:U111,U87:U111)</f>
        <v>6.0241357462669461E-2</v>
      </c>
    </row>
    <row r="115" spans="1:21" x14ac:dyDescent="0.15">
      <c r="A115" s="136"/>
      <c r="B115" s="93">
        <v>10</v>
      </c>
      <c r="C115" s="89">
        <v>47.75</v>
      </c>
      <c r="D115" s="89">
        <v>7.3999999999999996E-2</v>
      </c>
      <c r="E115" s="89">
        <v>4.1000000000000002E-2</v>
      </c>
      <c r="F115" s="89">
        <v>0.121</v>
      </c>
      <c r="G115" s="89">
        <v>3.5489999999999999</v>
      </c>
      <c r="H115" s="89">
        <v>7.2999999999999995E-2</v>
      </c>
      <c r="I115" s="89">
        <v>14.195</v>
      </c>
      <c r="J115" s="94">
        <v>0.7974137931034484</v>
      </c>
      <c r="L115" s="86"/>
      <c r="U115" s="85"/>
    </row>
    <row r="116" spans="1:21" ht="30" x14ac:dyDescent="0.15">
      <c r="A116" s="136"/>
      <c r="B116" s="93">
        <v>11</v>
      </c>
      <c r="C116" s="89">
        <v>69.75</v>
      </c>
      <c r="D116" s="89">
        <v>7.2999999999999995E-2</v>
      </c>
      <c r="E116" s="89">
        <v>4.2999999999999997E-2</v>
      </c>
      <c r="F116" s="89">
        <v>0.11600000000000001</v>
      </c>
      <c r="G116" s="89">
        <v>5.0999999999999996</v>
      </c>
      <c r="H116" s="89">
        <v>7.1999999999999995E-2</v>
      </c>
      <c r="I116" s="89">
        <v>20.399999999999999</v>
      </c>
      <c r="J116" s="94">
        <v>0.78663793103448287</v>
      </c>
      <c r="L116" s="84"/>
      <c r="N116" s="81" t="s">
        <v>479</v>
      </c>
      <c r="O116" s="83" t="s">
        <v>497</v>
      </c>
      <c r="P116" s="82"/>
      <c r="Q116" s="82"/>
      <c r="R116" s="82"/>
      <c r="S116" s="82"/>
      <c r="T116" s="81" t="s">
        <v>479</v>
      </c>
      <c r="U116" s="80" t="s">
        <v>497</v>
      </c>
    </row>
    <row r="117" spans="1:21" ht="15" x14ac:dyDescent="0.15">
      <c r="A117" s="136"/>
      <c r="B117" s="93">
        <v>12</v>
      </c>
      <c r="C117" s="89">
        <v>96.5</v>
      </c>
      <c r="D117" s="89">
        <v>7.6999999999999999E-2</v>
      </c>
      <c r="E117" s="89">
        <v>4.7E-2</v>
      </c>
      <c r="F117" s="89">
        <v>0.123</v>
      </c>
      <c r="G117" s="89">
        <v>7.4619999999999997</v>
      </c>
      <c r="H117" s="89">
        <v>7.5999999999999998E-2</v>
      </c>
      <c r="I117" s="89">
        <v>29.847999999999999</v>
      </c>
      <c r="J117" s="94">
        <v>0.82974137931034497</v>
      </c>
      <c r="L117" s="79"/>
      <c r="N117" s="76"/>
      <c r="O117" s="78" t="s">
        <v>496</v>
      </c>
      <c r="P117" s="77"/>
      <c r="Q117" s="77"/>
      <c r="R117" s="77"/>
      <c r="S117" s="77"/>
      <c r="T117" s="76"/>
      <c r="U117" s="75" t="s">
        <v>496</v>
      </c>
    </row>
    <row r="118" spans="1:21" ht="15" thickBot="1" x14ac:dyDescent="0.2">
      <c r="A118" s="136"/>
      <c r="B118" s="93">
        <v>13</v>
      </c>
      <c r="C118" s="89">
        <v>61.5</v>
      </c>
      <c r="D118" s="89">
        <v>8.1000000000000003E-2</v>
      </c>
      <c r="E118" s="89">
        <v>4.8000000000000001E-2</v>
      </c>
      <c r="F118" s="89">
        <v>0.13300000000000001</v>
      </c>
      <c r="G118" s="89">
        <v>5.0030000000000001</v>
      </c>
      <c r="H118" s="89">
        <v>0.08</v>
      </c>
      <c r="I118" s="89">
        <v>20.010000000000002</v>
      </c>
      <c r="J118" s="94">
        <v>0.87284482758620707</v>
      </c>
      <c r="L118" s="74"/>
      <c r="M118" s="73"/>
      <c r="N118" s="70"/>
      <c r="O118" s="72"/>
      <c r="P118" s="71"/>
      <c r="Q118" s="71"/>
      <c r="R118" s="71"/>
      <c r="S118" s="71"/>
      <c r="T118" s="70"/>
      <c r="U118" s="69"/>
    </row>
    <row r="119" spans="1:21" x14ac:dyDescent="0.15">
      <c r="A119" s="136"/>
      <c r="B119" s="93">
        <v>14</v>
      </c>
      <c r="C119" s="89">
        <v>49.75</v>
      </c>
      <c r="D119" s="89">
        <v>8.5000000000000006E-2</v>
      </c>
      <c r="E119" s="89">
        <v>4.2999999999999997E-2</v>
      </c>
      <c r="F119" s="89">
        <v>0.13400000000000001</v>
      </c>
      <c r="G119" s="89">
        <v>4.218</v>
      </c>
      <c r="H119" s="89">
        <v>8.3000000000000004E-2</v>
      </c>
      <c r="I119" s="89">
        <v>16.873000000000001</v>
      </c>
      <c r="J119" s="94">
        <v>0.91594827586206928</v>
      </c>
    </row>
    <row r="120" spans="1:21" ht="15" thickBot="1" x14ac:dyDescent="0.2">
      <c r="A120" s="105"/>
      <c r="B120" s="93"/>
      <c r="C120" s="107"/>
      <c r="D120" s="107"/>
      <c r="E120" s="108"/>
      <c r="F120" s="108"/>
      <c r="G120" s="107"/>
      <c r="H120" s="107"/>
      <c r="I120" s="107"/>
      <c r="J120" s="92"/>
    </row>
    <row r="121" spans="1:21" ht="22.5" customHeight="1" x14ac:dyDescent="0.2">
      <c r="A121" s="105"/>
      <c r="B121" s="93"/>
      <c r="C121" s="88" t="s">
        <v>481</v>
      </c>
      <c r="D121" s="88">
        <f>AVERAGE(D106:D119)</f>
        <v>8.1571428571428545E-2</v>
      </c>
      <c r="E121" s="107"/>
      <c r="F121" s="107"/>
      <c r="G121" s="107"/>
      <c r="H121" s="107"/>
      <c r="I121" s="88" t="s">
        <v>481</v>
      </c>
      <c r="J121" s="87">
        <f>AVERAGE(J106:J119)</f>
        <v>0.87900246305418739</v>
      </c>
      <c r="L121" s="114"/>
      <c r="M121" s="137" t="s">
        <v>495</v>
      </c>
      <c r="N121" s="137"/>
      <c r="O121" s="137"/>
      <c r="P121" s="137"/>
      <c r="Q121" s="137"/>
      <c r="R121" s="137"/>
      <c r="S121" s="137"/>
      <c r="T121" s="137"/>
      <c r="U121" s="138"/>
    </row>
    <row r="122" spans="1:21" x14ac:dyDescent="0.15">
      <c r="A122" s="105"/>
      <c r="B122" s="93"/>
      <c r="C122" s="88" t="s">
        <v>480</v>
      </c>
      <c r="D122" s="88">
        <f>STDEVA(D106:D119,D106:D119)</f>
        <v>6.1187542391530529E-3</v>
      </c>
      <c r="E122" s="107"/>
      <c r="F122" s="107"/>
      <c r="G122" s="107"/>
      <c r="H122" s="107"/>
      <c r="I122" s="88" t="s">
        <v>480</v>
      </c>
      <c r="J122" s="87">
        <f>STDEVA(J106:J119,J106:J119)</f>
        <v>6.5934851715011372E-2</v>
      </c>
      <c r="L122" s="91"/>
      <c r="M122" s="113"/>
      <c r="N122" s="111"/>
      <c r="O122" s="111"/>
      <c r="P122" s="112"/>
      <c r="Q122" s="112"/>
      <c r="R122" s="111"/>
      <c r="S122" s="111"/>
      <c r="T122" s="111"/>
      <c r="U122" s="110"/>
    </row>
    <row r="123" spans="1:21" ht="15" x14ac:dyDescent="0.15">
      <c r="A123" s="105"/>
      <c r="B123" s="93"/>
      <c r="C123" s="107"/>
      <c r="D123" s="107"/>
      <c r="E123" s="108"/>
      <c r="F123" s="108"/>
      <c r="G123" s="107"/>
      <c r="H123" s="107"/>
      <c r="I123" s="107"/>
      <c r="J123" s="92"/>
      <c r="L123" s="97" t="s">
        <v>491</v>
      </c>
      <c r="M123" s="96" t="s">
        <v>490</v>
      </c>
      <c r="N123" s="96" t="s">
        <v>489</v>
      </c>
      <c r="O123" s="96" t="s">
        <v>488</v>
      </c>
      <c r="P123" s="96" t="s">
        <v>487</v>
      </c>
      <c r="Q123" s="96" t="s">
        <v>486</v>
      </c>
      <c r="R123" s="96" t="s">
        <v>485</v>
      </c>
      <c r="S123" s="96" t="s">
        <v>484</v>
      </c>
      <c r="T123" s="96" t="s">
        <v>483</v>
      </c>
      <c r="U123" s="95" t="s">
        <v>482</v>
      </c>
    </row>
    <row r="124" spans="1:21" ht="15" x14ac:dyDescent="0.15">
      <c r="A124" s="105"/>
      <c r="B124" s="93"/>
      <c r="C124" s="81" t="s">
        <v>479</v>
      </c>
      <c r="D124" s="109" t="s">
        <v>494</v>
      </c>
      <c r="E124" s="108"/>
      <c r="F124" s="108"/>
      <c r="G124" s="107"/>
      <c r="H124" s="107"/>
      <c r="I124" s="81" t="s">
        <v>479</v>
      </c>
      <c r="J124" s="106" t="s">
        <v>494</v>
      </c>
      <c r="L124" s="140" t="s">
        <v>493</v>
      </c>
      <c r="M124" s="93">
        <v>1</v>
      </c>
      <c r="N124" s="100">
        <v>190.75</v>
      </c>
      <c r="O124" s="100">
        <v>9.2999999999999999E-2</v>
      </c>
      <c r="P124" s="100">
        <v>4.4999999999999998E-2</v>
      </c>
      <c r="Q124" s="100">
        <v>0.21</v>
      </c>
      <c r="R124" s="100">
        <v>17.707999999999998</v>
      </c>
      <c r="S124" s="100">
        <v>8.7999999999999995E-2</v>
      </c>
      <c r="T124" s="100">
        <v>70.832999999999998</v>
      </c>
      <c r="U124" s="99">
        <v>1.1030392883617495</v>
      </c>
    </row>
    <row r="125" spans="1:21" ht="15" x14ac:dyDescent="0.15">
      <c r="A125" s="105"/>
      <c r="B125" s="93"/>
      <c r="C125" s="103"/>
      <c r="D125" s="78" t="s">
        <v>492</v>
      </c>
      <c r="E125" s="104"/>
      <c r="F125" s="104"/>
      <c r="G125" s="104"/>
      <c r="H125" s="104"/>
      <c r="I125" s="103"/>
      <c r="J125" s="75" t="s">
        <v>492</v>
      </c>
      <c r="L125" s="140"/>
      <c r="M125" s="93">
        <v>2</v>
      </c>
      <c r="N125" s="100">
        <v>249.75</v>
      </c>
      <c r="O125" s="100">
        <v>8.4000000000000005E-2</v>
      </c>
      <c r="P125" s="100">
        <v>5.5E-2</v>
      </c>
      <c r="Q125" s="100">
        <v>0.14799999999999999</v>
      </c>
      <c r="R125" s="100">
        <v>20.939</v>
      </c>
      <c r="S125" s="100">
        <v>8.2000000000000003E-2</v>
      </c>
      <c r="T125" s="100">
        <v>83.757000000000005</v>
      </c>
      <c r="U125" s="99">
        <v>0.99629355077835446</v>
      </c>
    </row>
    <row r="126" spans="1:21" ht="15" thickBot="1" x14ac:dyDescent="0.2">
      <c r="A126" s="102"/>
      <c r="B126" s="101"/>
      <c r="C126" s="70"/>
      <c r="D126" s="72"/>
      <c r="E126" s="71"/>
      <c r="F126" s="71"/>
      <c r="G126" s="71"/>
      <c r="H126" s="71"/>
      <c r="I126" s="70"/>
      <c r="J126" s="69"/>
      <c r="L126" s="140"/>
      <c r="M126" s="93">
        <v>3</v>
      </c>
      <c r="N126" s="100">
        <v>185.5</v>
      </c>
      <c r="O126" s="100">
        <v>7.9000000000000001E-2</v>
      </c>
      <c r="P126" s="100">
        <v>4.7E-2</v>
      </c>
      <c r="Q126" s="100">
        <v>0.156</v>
      </c>
      <c r="R126" s="100">
        <v>14.734999999999999</v>
      </c>
      <c r="S126" s="100">
        <v>7.8E-2</v>
      </c>
      <c r="T126" s="100">
        <v>58.941000000000003</v>
      </c>
      <c r="U126" s="99">
        <v>0.93699036323202378</v>
      </c>
    </row>
    <row r="127" spans="1:21" x14ac:dyDescent="0.15">
      <c r="L127" s="140"/>
      <c r="M127" s="93">
        <v>4</v>
      </c>
      <c r="N127" s="100">
        <v>227</v>
      </c>
      <c r="O127" s="100">
        <v>8.2000000000000003E-2</v>
      </c>
      <c r="P127" s="100">
        <v>5.2999999999999999E-2</v>
      </c>
      <c r="Q127" s="100">
        <v>0.184</v>
      </c>
      <c r="R127" s="100">
        <v>18.663</v>
      </c>
      <c r="S127" s="100">
        <v>0.08</v>
      </c>
      <c r="T127" s="100">
        <v>74.650999999999996</v>
      </c>
      <c r="U127" s="99">
        <v>0.97257227575982219</v>
      </c>
    </row>
    <row r="128" spans="1:21" x14ac:dyDescent="0.15">
      <c r="L128" s="140"/>
      <c r="M128" s="93">
        <v>5</v>
      </c>
      <c r="N128" s="100">
        <v>213</v>
      </c>
      <c r="O128" s="100">
        <v>9.1999999999999998E-2</v>
      </c>
      <c r="P128" s="100">
        <v>5.6000000000000001E-2</v>
      </c>
      <c r="Q128" s="100">
        <v>0.182</v>
      </c>
      <c r="R128" s="100">
        <v>19.532</v>
      </c>
      <c r="S128" s="100">
        <v>0.09</v>
      </c>
      <c r="T128" s="100">
        <v>78.126000000000005</v>
      </c>
      <c r="U128" s="99">
        <v>1.0911786508524832</v>
      </c>
    </row>
    <row r="129" spans="12:21" x14ac:dyDescent="0.15">
      <c r="L129" s="140"/>
      <c r="M129" s="93">
        <v>6</v>
      </c>
      <c r="N129" s="100">
        <v>216</v>
      </c>
      <c r="O129" s="100">
        <v>9.5000000000000001E-2</v>
      </c>
      <c r="P129" s="100">
        <v>0.06</v>
      </c>
      <c r="Q129" s="100">
        <v>0.16200000000000001</v>
      </c>
      <c r="R129" s="100">
        <v>20.606000000000002</v>
      </c>
      <c r="S129" s="100">
        <v>9.2999999999999999E-2</v>
      </c>
      <c r="T129" s="100">
        <v>82.424000000000007</v>
      </c>
      <c r="U129" s="99">
        <v>1.1267605633802817</v>
      </c>
    </row>
    <row r="130" spans="12:21" x14ac:dyDescent="0.15">
      <c r="L130" s="140"/>
      <c r="M130" s="93">
        <v>7</v>
      </c>
      <c r="N130" s="100">
        <v>355.5</v>
      </c>
      <c r="O130" s="100">
        <v>7.3999999999999996E-2</v>
      </c>
      <c r="P130" s="100">
        <v>4.2999999999999997E-2</v>
      </c>
      <c r="Q130" s="100">
        <v>0.122</v>
      </c>
      <c r="R130" s="100">
        <v>26.289000000000001</v>
      </c>
      <c r="S130" s="100">
        <v>7.2999999999999995E-2</v>
      </c>
      <c r="T130" s="100">
        <v>105.15600000000001</v>
      </c>
      <c r="U130" s="99">
        <v>0.8776871756856931</v>
      </c>
    </row>
    <row r="131" spans="12:21" x14ac:dyDescent="0.15">
      <c r="L131" s="140"/>
      <c r="M131" s="93">
        <v>8</v>
      </c>
      <c r="N131" s="100">
        <v>261.5</v>
      </c>
      <c r="O131" s="100">
        <v>7.2999999999999995E-2</v>
      </c>
      <c r="P131" s="100">
        <v>3.7999999999999999E-2</v>
      </c>
      <c r="Q131" s="100">
        <v>0.112</v>
      </c>
      <c r="R131" s="100">
        <v>19.07</v>
      </c>
      <c r="S131" s="100">
        <v>7.2999999999999995E-2</v>
      </c>
      <c r="T131" s="100">
        <v>76.278999999999996</v>
      </c>
      <c r="U131" s="99">
        <v>0.86582653817642696</v>
      </c>
    </row>
    <row r="132" spans="12:21" x14ac:dyDescent="0.15">
      <c r="L132" s="140"/>
      <c r="M132" s="93">
        <v>9</v>
      </c>
      <c r="N132" s="100">
        <v>168.75</v>
      </c>
      <c r="O132" s="100">
        <v>8.2000000000000003E-2</v>
      </c>
      <c r="P132" s="100">
        <v>5.6000000000000001E-2</v>
      </c>
      <c r="Q132" s="100">
        <v>0.128</v>
      </c>
      <c r="R132" s="100">
        <v>13.909000000000001</v>
      </c>
      <c r="S132" s="100">
        <v>8.1000000000000003E-2</v>
      </c>
      <c r="T132" s="100">
        <v>55.634</v>
      </c>
      <c r="U132" s="99">
        <v>0.97257227575982219</v>
      </c>
    </row>
    <row r="133" spans="12:21" x14ac:dyDescent="0.15">
      <c r="L133" s="140"/>
      <c r="M133" s="93">
        <v>10</v>
      </c>
      <c r="N133" s="100">
        <v>238.5</v>
      </c>
      <c r="O133" s="100">
        <v>8.6999999999999994E-2</v>
      </c>
      <c r="P133" s="100">
        <v>5.6000000000000001E-2</v>
      </c>
      <c r="Q133" s="100">
        <v>0.17</v>
      </c>
      <c r="R133" s="100">
        <v>20.669</v>
      </c>
      <c r="S133" s="100">
        <v>8.5000000000000006E-2</v>
      </c>
      <c r="T133" s="100">
        <v>82.676000000000002</v>
      </c>
      <c r="U133" s="99">
        <v>1.0318754633061527</v>
      </c>
    </row>
    <row r="134" spans="12:21" x14ac:dyDescent="0.15">
      <c r="L134" s="140"/>
      <c r="M134" s="93">
        <v>11</v>
      </c>
      <c r="N134" s="100">
        <v>141.5</v>
      </c>
      <c r="O134" s="100">
        <v>7.9000000000000001E-2</v>
      </c>
      <c r="P134" s="100">
        <v>5.7000000000000002E-2</v>
      </c>
      <c r="Q134" s="100">
        <v>0.13200000000000001</v>
      </c>
      <c r="R134" s="100">
        <v>11.108000000000001</v>
      </c>
      <c r="S134" s="100">
        <v>7.6999999999999999E-2</v>
      </c>
      <c r="T134" s="100">
        <v>44.432000000000002</v>
      </c>
      <c r="U134" s="99">
        <v>0.93699036323202378</v>
      </c>
    </row>
    <row r="135" spans="12:21" x14ac:dyDescent="0.15">
      <c r="L135" s="140"/>
      <c r="M135" s="93">
        <v>12</v>
      </c>
      <c r="N135" s="100">
        <v>225.25</v>
      </c>
      <c r="O135" s="100">
        <v>9.1999999999999998E-2</v>
      </c>
      <c r="P135" s="100">
        <v>5.6000000000000001E-2</v>
      </c>
      <c r="Q135" s="100">
        <v>0.19800000000000001</v>
      </c>
      <c r="R135" s="100">
        <v>20.788</v>
      </c>
      <c r="S135" s="100">
        <v>8.8999999999999996E-2</v>
      </c>
      <c r="T135" s="100">
        <v>83.153999999999996</v>
      </c>
      <c r="U135" s="99">
        <v>1.0911786508524832</v>
      </c>
    </row>
    <row r="136" spans="12:21" x14ac:dyDescent="0.15">
      <c r="L136" s="140"/>
      <c r="M136" s="93">
        <v>13</v>
      </c>
      <c r="N136" s="100">
        <v>284.5</v>
      </c>
      <c r="O136" s="100">
        <v>8.2000000000000003E-2</v>
      </c>
      <c r="P136" s="100">
        <v>5.8999999999999997E-2</v>
      </c>
      <c r="Q136" s="100">
        <v>0.128</v>
      </c>
      <c r="R136" s="100">
        <v>23.280999999999999</v>
      </c>
      <c r="S136" s="100">
        <v>0.08</v>
      </c>
      <c r="T136" s="100">
        <v>93.126000000000005</v>
      </c>
      <c r="U136" s="99">
        <v>0.97257227575982219</v>
      </c>
    </row>
    <row r="137" spans="12:21" x14ac:dyDescent="0.15">
      <c r="L137" s="140"/>
      <c r="M137" s="93">
        <v>14</v>
      </c>
      <c r="N137" s="100">
        <v>136.25</v>
      </c>
      <c r="O137" s="100">
        <v>8.5999999999999993E-2</v>
      </c>
      <c r="P137" s="100">
        <v>5.3999999999999999E-2</v>
      </c>
      <c r="Q137" s="100">
        <v>0.13</v>
      </c>
      <c r="R137" s="100">
        <v>11.771000000000001</v>
      </c>
      <c r="S137" s="100">
        <v>8.5000000000000006E-2</v>
      </c>
      <c r="T137" s="100">
        <v>47.084000000000003</v>
      </c>
      <c r="U137" s="99">
        <v>1.0200148257968866</v>
      </c>
    </row>
    <row r="138" spans="12:21" x14ac:dyDescent="0.15">
      <c r="L138" s="140"/>
      <c r="M138" s="93">
        <v>15</v>
      </c>
      <c r="N138" s="100">
        <v>200</v>
      </c>
      <c r="O138" s="100">
        <v>9.5000000000000001E-2</v>
      </c>
      <c r="P138" s="100">
        <v>6.7000000000000004E-2</v>
      </c>
      <c r="Q138" s="100">
        <v>0.14000000000000001</v>
      </c>
      <c r="R138" s="100">
        <v>18.992999999999999</v>
      </c>
      <c r="S138" s="100">
        <v>9.4E-2</v>
      </c>
      <c r="T138" s="100">
        <v>75.971999999999994</v>
      </c>
      <c r="U138" s="99">
        <v>1.1267605633802817</v>
      </c>
    </row>
    <row r="139" spans="12:21" x14ac:dyDescent="0.15">
      <c r="L139" s="140"/>
      <c r="M139" s="93">
        <v>16</v>
      </c>
      <c r="N139" s="100">
        <v>142.25</v>
      </c>
      <c r="O139" s="100">
        <v>7.3999999999999996E-2</v>
      </c>
      <c r="P139" s="100">
        <v>5.0999999999999997E-2</v>
      </c>
      <c r="Q139" s="100">
        <v>0.13700000000000001</v>
      </c>
      <c r="R139" s="100">
        <v>10.526</v>
      </c>
      <c r="S139" s="100">
        <v>7.2999999999999995E-2</v>
      </c>
      <c r="T139" s="100">
        <v>42.103000000000002</v>
      </c>
      <c r="U139" s="99">
        <v>0.8776871756856931</v>
      </c>
    </row>
    <row r="140" spans="12:21" x14ac:dyDescent="0.15">
      <c r="L140" s="98"/>
      <c r="M140" s="93"/>
      <c r="P140" s="89"/>
      <c r="Q140" s="89"/>
      <c r="R140" s="89"/>
      <c r="S140" s="89"/>
      <c r="T140" s="89"/>
      <c r="U140" s="94"/>
    </row>
    <row r="141" spans="12:21" x14ac:dyDescent="0.15">
      <c r="L141" s="98"/>
      <c r="M141" s="93"/>
      <c r="N141" s="88" t="s">
        <v>481</v>
      </c>
      <c r="O141" s="90">
        <f>AVERAGE(O124:O139)</f>
        <v>8.4312499999999999E-2</v>
      </c>
      <c r="P141" s="89"/>
      <c r="Q141" s="89"/>
      <c r="R141" s="89"/>
      <c r="S141" s="89"/>
      <c r="T141" s="88" t="s">
        <v>481</v>
      </c>
      <c r="U141" s="87">
        <f>AVERAGE(U124:U139)</f>
        <v>1</v>
      </c>
    </row>
    <row r="142" spans="12:21" x14ac:dyDescent="0.15">
      <c r="L142" s="98"/>
      <c r="M142" s="93"/>
      <c r="N142" s="88" t="s">
        <v>480</v>
      </c>
      <c r="O142" s="90">
        <f>STDEVA(O124:O139,O124:O139)</f>
        <v>7.3854150078861303E-3</v>
      </c>
      <c r="P142" s="89"/>
      <c r="Q142" s="89"/>
      <c r="R142" s="89"/>
      <c r="S142" s="89"/>
      <c r="T142" s="88" t="s">
        <v>480</v>
      </c>
      <c r="U142" s="87">
        <f>STDEVA(U124:U139,U124:U139)</f>
        <v>8.7595730264031169E-2</v>
      </c>
    </row>
    <row r="143" spans="12:21" x14ac:dyDescent="0.15">
      <c r="L143" s="98"/>
      <c r="M143" s="93"/>
      <c r="N143" s="89"/>
      <c r="O143" s="89"/>
      <c r="P143" s="89"/>
      <c r="Q143" s="89"/>
      <c r="R143" s="89"/>
      <c r="S143" s="89"/>
      <c r="T143" s="89"/>
      <c r="U143" s="94"/>
    </row>
    <row r="144" spans="12:21" x14ac:dyDescent="0.15">
      <c r="L144" s="79"/>
      <c r="U144" s="85"/>
    </row>
    <row r="145" spans="12:21" ht="15" x14ac:dyDescent="0.15">
      <c r="L145" s="97" t="s">
        <v>491</v>
      </c>
      <c r="M145" s="96" t="s">
        <v>490</v>
      </c>
      <c r="N145" s="96" t="s">
        <v>489</v>
      </c>
      <c r="O145" s="96" t="s">
        <v>488</v>
      </c>
      <c r="P145" s="96" t="s">
        <v>487</v>
      </c>
      <c r="Q145" s="96" t="s">
        <v>486</v>
      </c>
      <c r="R145" s="96" t="s">
        <v>485</v>
      </c>
      <c r="S145" s="96" t="s">
        <v>484</v>
      </c>
      <c r="T145" s="96" t="s">
        <v>483</v>
      </c>
      <c r="U145" s="95" t="s">
        <v>482</v>
      </c>
    </row>
    <row r="146" spans="12:21" x14ac:dyDescent="0.15">
      <c r="L146" s="136" t="s">
        <v>336</v>
      </c>
      <c r="M146" s="93">
        <v>1</v>
      </c>
      <c r="N146" s="89">
        <v>133.25</v>
      </c>
      <c r="O146" s="89">
        <v>8.4000000000000005E-2</v>
      </c>
      <c r="P146" s="89">
        <v>5.2999999999999999E-2</v>
      </c>
      <c r="Q146" s="89">
        <v>0.14199999999999999</v>
      </c>
      <c r="R146" s="89">
        <v>11.157999999999999</v>
      </c>
      <c r="S146" s="89">
        <v>8.1000000000000003E-2</v>
      </c>
      <c r="T146" s="89">
        <v>44.631999999999998</v>
      </c>
      <c r="U146" s="94">
        <v>0.99629355077835446</v>
      </c>
    </row>
    <row r="147" spans="12:21" x14ac:dyDescent="0.15">
      <c r="L147" s="136"/>
      <c r="M147" s="93">
        <v>2</v>
      </c>
      <c r="N147" s="89">
        <v>139.75</v>
      </c>
      <c r="O147" s="89">
        <v>8.5999999999999993E-2</v>
      </c>
      <c r="P147" s="89">
        <v>5.1999999999999998E-2</v>
      </c>
      <c r="Q147" s="89">
        <v>0.17699999999999999</v>
      </c>
      <c r="R147" s="89">
        <v>12.074</v>
      </c>
      <c r="S147" s="89">
        <v>8.3000000000000004E-2</v>
      </c>
      <c r="T147" s="89">
        <v>48.295999999999999</v>
      </c>
      <c r="U147" s="94">
        <v>1.0200148257968866</v>
      </c>
    </row>
    <row r="148" spans="12:21" x14ac:dyDescent="0.15">
      <c r="L148" s="136"/>
      <c r="M148" s="93">
        <v>3</v>
      </c>
      <c r="N148" s="89">
        <v>219.25</v>
      </c>
      <c r="O148" s="89">
        <v>8.6999999999999994E-2</v>
      </c>
      <c r="P148" s="89">
        <v>5.3999999999999999E-2</v>
      </c>
      <c r="Q148" s="89">
        <v>0.19</v>
      </c>
      <c r="R148" s="89">
        <v>19.076000000000001</v>
      </c>
      <c r="S148" s="89">
        <v>8.4000000000000005E-2</v>
      </c>
      <c r="T148" s="89">
        <v>76.304000000000002</v>
      </c>
      <c r="U148" s="94">
        <v>1.0318754633061527</v>
      </c>
    </row>
    <row r="149" spans="12:21" x14ac:dyDescent="0.15">
      <c r="L149" s="136"/>
      <c r="M149" s="93">
        <v>4</v>
      </c>
      <c r="N149" s="89">
        <v>219</v>
      </c>
      <c r="O149" s="89">
        <v>0.08</v>
      </c>
      <c r="P149" s="89">
        <v>4.7E-2</v>
      </c>
      <c r="Q149" s="89">
        <v>0.20699999999999999</v>
      </c>
      <c r="R149" s="89">
        <v>17.440000000000001</v>
      </c>
      <c r="S149" s="89">
        <v>7.6999999999999999E-2</v>
      </c>
      <c r="T149" s="89">
        <v>69.759</v>
      </c>
      <c r="U149" s="94">
        <v>0.94885100074128992</v>
      </c>
    </row>
    <row r="150" spans="12:21" x14ac:dyDescent="0.15">
      <c r="L150" s="136"/>
      <c r="M150" s="93">
        <v>5</v>
      </c>
      <c r="N150" s="89">
        <v>198.75</v>
      </c>
      <c r="O150" s="89">
        <v>7.9000000000000001E-2</v>
      </c>
      <c r="P150" s="89">
        <v>0.05</v>
      </c>
      <c r="Q150" s="89">
        <v>0.20899999999999999</v>
      </c>
      <c r="R150" s="89">
        <v>15.637</v>
      </c>
      <c r="S150" s="89">
        <v>7.6999999999999999E-2</v>
      </c>
      <c r="T150" s="89">
        <v>62.548999999999999</v>
      </c>
      <c r="U150" s="94">
        <v>0.93699036323202378</v>
      </c>
    </row>
    <row r="151" spans="12:21" x14ac:dyDescent="0.15">
      <c r="L151" s="136"/>
      <c r="M151" s="93">
        <v>6</v>
      </c>
      <c r="N151" s="89">
        <v>257.75</v>
      </c>
      <c r="O151" s="89">
        <v>8.1000000000000003E-2</v>
      </c>
      <c r="P151" s="89">
        <v>5.2999999999999999E-2</v>
      </c>
      <c r="Q151" s="89">
        <v>0.215</v>
      </c>
      <c r="R151" s="89">
        <v>20.951000000000001</v>
      </c>
      <c r="S151" s="89">
        <v>7.8E-2</v>
      </c>
      <c r="T151" s="89">
        <v>83.805999999999997</v>
      </c>
      <c r="U151" s="94">
        <v>0.96071163825055605</v>
      </c>
    </row>
    <row r="152" spans="12:21" x14ac:dyDescent="0.15">
      <c r="L152" s="136"/>
      <c r="M152" s="93">
        <v>7</v>
      </c>
      <c r="N152" s="89">
        <v>226.25</v>
      </c>
      <c r="O152" s="89">
        <v>8.5000000000000006E-2</v>
      </c>
      <c r="P152" s="89">
        <v>5.6000000000000001E-2</v>
      </c>
      <c r="Q152" s="89">
        <v>0.21299999999999999</v>
      </c>
      <c r="R152" s="89">
        <v>19.265999999999998</v>
      </c>
      <c r="S152" s="89">
        <v>8.1000000000000003E-2</v>
      </c>
      <c r="T152" s="89">
        <v>77.063000000000002</v>
      </c>
      <c r="U152" s="94">
        <v>1.0081541882876206</v>
      </c>
    </row>
    <row r="153" spans="12:21" x14ac:dyDescent="0.15">
      <c r="L153" s="136"/>
      <c r="M153" s="93">
        <v>8</v>
      </c>
      <c r="N153" s="89">
        <v>235.25</v>
      </c>
      <c r="O153" s="89">
        <v>0.08</v>
      </c>
      <c r="P153" s="89">
        <v>4.8000000000000001E-2</v>
      </c>
      <c r="Q153" s="89">
        <v>0.20799999999999999</v>
      </c>
      <c r="R153" s="89">
        <v>18.899999999999999</v>
      </c>
      <c r="S153" s="89">
        <v>7.6999999999999999E-2</v>
      </c>
      <c r="T153" s="89">
        <v>75.602000000000004</v>
      </c>
      <c r="U153" s="94">
        <v>0.94885100074128992</v>
      </c>
    </row>
    <row r="154" spans="12:21" x14ac:dyDescent="0.15">
      <c r="L154" s="136"/>
      <c r="M154" s="93">
        <v>9</v>
      </c>
      <c r="N154" s="89">
        <v>198.75</v>
      </c>
      <c r="O154" s="89">
        <v>8.5999999999999993E-2</v>
      </c>
      <c r="P154" s="89">
        <v>0.05</v>
      </c>
      <c r="Q154" s="89">
        <v>0.20699999999999999</v>
      </c>
      <c r="R154" s="89">
        <v>17.015000000000001</v>
      </c>
      <c r="S154" s="89">
        <v>8.2000000000000003E-2</v>
      </c>
      <c r="T154" s="89">
        <v>68.058999999999997</v>
      </c>
      <c r="U154" s="92">
        <v>1.0200148257968866</v>
      </c>
    </row>
    <row r="155" spans="12:21" x14ac:dyDescent="0.15">
      <c r="L155" s="136"/>
      <c r="M155" s="93">
        <v>10</v>
      </c>
      <c r="N155" s="89">
        <v>208.25</v>
      </c>
      <c r="O155" s="89">
        <v>8.5999999999999993E-2</v>
      </c>
      <c r="P155" s="89">
        <v>4.9000000000000002E-2</v>
      </c>
      <c r="Q155" s="89">
        <v>0.16200000000000001</v>
      </c>
      <c r="R155" s="89">
        <v>17.815999999999999</v>
      </c>
      <c r="S155" s="89">
        <v>8.3000000000000004E-2</v>
      </c>
      <c r="T155" s="89">
        <v>71.266000000000005</v>
      </c>
      <c r="U155" s="92">
        <v>1.0200148257968866</v>
      </c>
    </row>
    <row r="156" spans="12:21" x14ac:dyDescent="0.15">
      <c r="L156" s="136"/>
      <c r="M156" s="93">
        <v>11</v>
      </c>
      <c r="N156" s="89">
        <v>215.25</v>
      </c>
      <c r="O156" s="89">
        <v>8.3000000000000004E-2</v>
      </c>
      <c r="P156" s="89">
        <v>4.4999999999999998E-2</v>
      </c>
      <c r="Q156" s="89">
        <v>0.16700000000000001</v>
      </c>
      <c r="R156" s="89">
        <v>17.960999999999999</v>
      </c>
      <c r="S156" s="89">
        <v>8.2000000000000003E-2</v>
      </c>
      <c r="T156" s="89">
        <v>71.843999999999994</v>
      </c>
      <c r="U156" s="92">
        <v>0.98443291326908833</v>
      </c>
    </row>
    <row r="157" spans="12:21" x14ac:dyDescent="0.15">
      <c r="L157" s="136"/>
      <c r="M157" s="93">
        <v>12</v>
      </c>
      <c r="N157" s="89">
        <v>335.25</v>
      </c>
      <c r="O157" s="89">
        <v>7.4999999999999997E-2</v>
      </c>
      <c r="P157" s="89">
        <v>4.7E-2</v>
      </c>
      <c r="Q157" s="89">
        <v>0.16400000000000001</v>
      </c>
      <c r="R157" s="89">
        <v>25.242999999999999</v>
      </c>
      <c r="S157" s="89">
        <v>7.3999999999999996E-2</v>
      </c>
      <c r="T157" s="89">
        <v>100.971</v>
      </c>
      <c r="U157" s="92">
        <v>0.88954781319495924</v>
      </c>
    </row>
    <row r="158" spans="12:21" x14ac:dyDescent="0.15">
      <c r="L158" s="136"/>
      <c r="M158" s="93">
        <v>13</v>
      </c>
      <c r="N158" s="89">
        <v>235.75</v>
      </c>
      <c r="O158" s="89">
        <v>7.0999999999999994E-2</v>
      </c>
      <c r="P158" s="89">
        <v>3.9E-2</v>
      </c>
      <c r="Q158" s="89">
        <v>0.16200000000000001</v>
      </c>
      <c r="R158" s="89">
        <v>16.786000000000001</v>
      </c>
      <c r="S158" s="89">
        <v>7.0000000000000007E-2</v>
      </c>
      <c r="T158" s="89">
        <v>67.143000000000001</v>
      </c>
      <c r="U158" s="92">
        <v>0.84210526315789469</v>
      </c>
    </row>
    <row r="159" spans="12:21" x14ac:dyDescent="0.15">
      <c r="L159" s="136"/>
      <c r="M159" s="93">
        <v>14</v>
      </c>
      <c r="N159" s="89">
        <v>258.25</v>
      </c>
      <c r="O159" s="89">
        <v>7.2999999999999995E-2</v>
      </c>
      <c r="P159" s="89">
        <v>0.04</v>
      </c>
      <c r="Q159" s="89">
        <v>0.14099999999999999</v>
      </c>
      <c r="R159" s="89">
        <v>18.942</v>
      </c>
      <c r="S159" s="89">
        <v>7.1999999999999995E-2</v>
      </c>
      <c r="T159" s="89">
        <v>75.766999999999996</v>
      </c>
      <c r="U159" s="92">
        <v>0.86582653817642696</v>
      </c>
    </row>
    <row r="160" spans="12:21" x14ac:dyDescent="0.15">
      <c r="L160" s="136"/>
      <c r="M160" s="93">
        <v>15</v>
      </c>
      <c r="N160" s="89">
        <v>223.25</v>
      </c>
      <c r="O160" s="89">
        <v>7.9000000000000001E-2</v>
      </c>
      <c r="P160" s="89">
        <v>5.6000000000000001E-2</v>
      </c>
      <c r="Q160" s="89">
        <v>0.14199999999999999</v>
      </c>
      <c r="R160" s="89">
        <v>17.733000000000001</v>
      </c>
      <c r="S160" s="89">
        <v>7.8E-2</v>
      </c>
      <c r="T160" s="89">
        <v>70.933000000000007</v>
      </c>
      <c r="U160" s="92">
        <v>0.93699036323202378</v>
      </c>
    </row>
    <row r="161" spans="12:21" x14ac:dyDescent="0.15">
      <c r="L161" s="136"/>
      <c r="M161" s="93">
        <v>16</v>
      </c>
      <c r="N161" s="89">
        <v>367</v>
      </c>
      <c r="O161" s="89">
        <v>7.2999999999999995E-2</v>
      </c>
      <c r="P161" s="89">
        <v>4.1000000000000002E-2</v>
      </c>
      <c r="Q161" s="89">
        <v>0.19400000000000001</v>
      </c>
      <c r="R161" s="89">
        <v>26.895</v>
      </c>
      <c r="S161" s="89">
        <v>7.1999999999999995E-2</v>
      </c>
      <c r="T161" s="89">
        <v>107.57899999999999</v>
      </c>
      <c r="U161" s="92">
        <v>0.86582653817642696</v>
      </c>
    </row>
    <row r="162" spans="12:21" x14ac:dyDescent="0.15">
      <c r="L162" s="136"/>
      <c r="M162" s="93">
        <v>17</v>
      </c>
      <c r="N162" s="89">
        <v>242.25</v>
      </c>
      <c r="O162" s="89">
        <v>7.6999999999999999E-2</v>
      </c>
      <c r="P162" s="89">
        <v>4.8000000000000001E-2</v>
      </c>
      <c r="Q162" s="89">
        <v>0.161</v>
      </c>
      <c r="R162" s="89">
        <v>18.579999999999998</v>
      </c>
      <c r="S162" s="89">
        <v>7.4999999999999997E-2</v>
      </c>
      <c r="T162" s="89">
        <v>74.322000000000003</v>
      </c>
      <c r="U162" s="92">
        <v>0.91326908821349151</v>
      </c>
    </row>
    <row r="163" spans="12:21" x14ac:dyDescent="0.15">
      <c r="L163" s="136"/>
      <c r="M163" s="93">
        <v>18</v>
      </c>
      <c r="N163" s="89">
        <v>384.5</v>
      </c>
      <c r="O163" s="89">
        <v>7.4999999999999997E-2</v>
      </c>
      <c r="P163" s="89">
        <v>4.3999999999999997E-2</v>
      </c>
      <c r="Q163" s="89">
        <v>0.11</v>
      </c>
      <c r="R163" s="89">
        <v>28.84</v>
      </c>
      <c r="S163" s="89">
        <v>7.4999999999999997E-2</v>
      </c>
      <c r="T163" s="89">
        <v>115.35899999999999</v>
      </c>
      <c r="U163" s="92">
        <v>0.88954781319495924</v>
      </c>
    </row>
    <row r="164" spans="12:21" x14ac:dyDescent="0.15">
      <c r="L164" s="136"/>
      <c r="M164" s="93">
        <v>19</v>
      </c>
      <c r="N164" s="89">
        <v>416.5</v>
      </c>
      <c r="O164" s="89">
        <v>7.0999999999999994E-2</v>
      </c>
      <c r="P164" s="89">
        <v>3.7999999999999999E-2</v>
      </c>
      <c r="Q164" s="89">
        <v>0.109</v>
      </c>
      <c r="R164" s="89">
        <v>29.759</v>
      </c>
      <c r="S164" s="89">
        <v>7.0999999999999994E-2</v>
      </c>
      <c r="T164" s="89">
        <v>119.038</v>
      </c>
      <c r="U164" s="92">
        <v>0.84210526315789469</v>
      </c>
    </row>
    <row r="165" spans="12:21" x14ac:dyDescent="0.15">
      <c r="L165" s="136"/>
      <c r="M165" s="93">
        <v>20</v>
      </c>
      <c r="N165" s="89">
        <v>232</v>
      </c>
      <c r="O165" s="89">
        <v>8.2000000000000003E-2</v>
      </c>
      <c r="P165" s="89">
        <v>4.8000000000000001E-2</v>
      </c>
      <c r="Q165" s="89">
        <v>0.14099999999999999</v>
      </c>
      <c r="R165" s="89">
        <v>19.123999999999999</v>
      </c>
      <c r="S165" s="89">
        <v>8.2000000000000003E-2</v>
      </c>
      <c r="T165" s="89">
        <v>76.495000000000005</v>
      </c>
      <c r="U165" s="92">
        <v>0.97257227575982219</v>
      </c>
    </row>
    <row r="166" spans="12:21" x14ac:dyDescent="0.15">
      <c r="L166" s="136"/>
      <c r="M166" s="93">
        <v>21</v>
      </c>
      <c r="N166" s="89">
        <v>353</v>
      </c>
      <c r="O166" s="89">
        <v>7.6999999999999999E-2</v>
      </c>
      <c r="P166" s="89">
        <v>4.2999999999999997E-2</v>
      </c>
      <c r="Q166" s="89">
        <v>0.13700000000000001</v>
      </c>
      <c r="R166" s="89">
        <v>27.03</v>
      </c>
      <c r="S166" s="89">
        <v>7.4999999999999997E-2</v>
      </c>
      <c r="T166" s="89">
        <v>108.122</v>
      </c>
      <c r="U166" s="92">
        <v>0.91326908821349151</v>
      </c>
    </row>
    <row r="167" spans="12:21" x14ac:dyDescent="0.15">
      <c r="L167" s="136"/>
      <c r="M167" s="93">
        <v>22</v>
      </c>
      <c r="N167" s="89">
        <v>325.5</v>
      </c>
      <c r="O167" s="89">
        <v>7.4999999999999997E-2</v>
      </c>
      <c r="P167" s="89">
        <v>4.3999999999999997E-2</v>
      </c>
      <c r="Q167" s="89">
        <v>0.107</v>
      </c>
      <c r="R167" s="89">
        <v>24.436</v>
      </c>
      <c r="S167" s="89">
        <v>7.4999999999999997E-2</v>
      </c>
      <c r="T167" s="89">
        <v>97.742999999999995</v>
      </c>
      <c r="U167" s="92">
        <v>0.88954781319495924</v>
      </c>
    </row>
    <row r="168" spans="12:21" x14ac:dyDescent="0.15">
      <c r="L168" s="136"/>
      <c r="M168" s="93">
        <v>23</v>
      </c>
      <c r="N168" s="89">
        <v>416.75</v>
      </c>
      <c r="O168" s="89">
        <v>7.1999999999999995E-2</v>
      </c>
      <c r="P168" s="89">
        <v>4.7E-2</v>
      </c>
      <c r="Q168" s="89">
        <v>0.11600000000000001</v>
      </c>
      <c r="R168" s="89">
        <v>30.068000000000001</v>
      </c>
      <c r="S168" s="89">
        <v>7.1999999999999995E-2</v>
      </c>
      <c r="T168" s="89">
        <v>120.273</v>
      </c>
      <c r="U168" s="92">
        <v>0.85396590066716083</v>
      </c>
    </row>
    <row r="169" spans="12:21" x14ac:dyDescent="0.15">
      <c r="L169" s="136"/>
      <c r="M169" s="93">
        <v>24</v>
      </c>
      <c r="N169" s="89">
        <v>310</v>
      </c>
      <c r="O169" s="89">
        <v>7.5999999999999998E-2</v>
      </c>
      <c r="P169" s="89">
        <v>4.4999999999999998E-2</v>
      </c>
      <c r="Q169" s="89">
        <v>0.13600000000000001</v>
      </c>
      <c r="R169" s="89">
        <v>23.497</v>
      </c>
      <c r="S169" s="89">
        <v>7.4999999999999997E-2</v>
      </c>
      <c r="T169" s="89">
        <v>93.986000000000004</v>
      </c>
      <c r="U169" s="92">
        <v>0.90140845070422537</v>
      </c>
    </row>
    <row r="170" spans="12:21" x14ac:dyDescent="0.15">
      <c r="L170" s="136"/>
      <c r="M170" s="93">
        <v>25</v>
      </c>
      <c r="N170" s="89">
        <v>309.25</v>
      </c>
      <c r="O170" s="89">
        <v>8.1000000000000003E-2</v>
      </c>
      <c r="P170" s="89">
        <v>4.7E-2</v>
      </c>
      <c r="Q170" s="89">
        <v>0.155</v>
      </c>
      <c r="R170" s="89">
        <v>25.126000000000001</v>
      </c>
      <c r="S170" s="89">
        <v>0.08</v>
      </c>
      <c r="T170" s="89">
        <v>100.505</v>
      </c>
      <c r="U170" s="92">
        <v>0.96071163825055605</v>
      </c>
    </row>
    <row r="171" spans="12:21" x14ac:dyDescent="0.15">
      <c r="L171" s="86"/>
      <c r="U171" s="85"/>
    </row>
    <row r="172" spans="12:21" x14ac:dyDescent="0.15">
      <c r="L172" s="91"/>
      <c r="N172" s="88" t="s">
        <v>481</v>
      </c>
      <c r="O172" s="90">
        <f>AVERAGE(O146:O170)</f>
        <v>7.8959999999999989E-2</v>
      </c>
      <c r="P172" s="89"/>
      <c r="Q172" s="89"/>
      <c r="R172" s="89"/>
      <c r="S172" s="89"/>
      <c r="T172" s="88" t="s">
        <v>481</v>
      </c>
      <c r="U172" s="87">
        <f>AVERAGE(U146:U170)</f>
        <v>0.93651593773165298</v>
      </c>
    </row>
    <row r="173" spans="12:21" x14ac:dyDescent="0.15">
      <c r="L173" s="91"/>
      <c r="N173" s="88" t="s">
        <v>480</v>
      </c>
      <c r="O173" s="90">
        <f>STDEVA(O146:O170,O146:O170)</f>
        <v>5.0344121923466883E-3</v>
      </c>
      <c r="P173" s="89"/>
      <c r="Q173" s="89"/>
      <c r="R173" s="89"/>
      <c r="S173" s="89"/>
      <c r="T173" s="88" t="s">
        <v>480</v>
      </c>
      <c r="U173" s="87">
        <f>STDEVA(U146:U170,U146:U170)</f>
        <v>5.9711338085653848E-2</v>
      </c>
    </row>
    <row r="174" spans="12:21" x14ac:dyDescent="0.15">
      <c r="L174" s="86"/>
      <c r="U174" s="85"/>
    </row>
    <row r="175" spans="12:21" ht="30" x14ac:dyDescent="0.15">
      <c r="L175" s="84"/>
      <c r="N175" s="81" t="s">
        <v>479</v>
      </c>
      <c r="O175" s="83" t="s">
        <v>478</v>
      </c>
      <c r="P175" s="82"/>
      <c r="Q175" s="82"/>
      <c r="R175" s="82"/>
      <c r="S175" s="82"/>
      <c r="T175" s="81" t="s">
        <v>479</v>
      </c>
      <c r="U175" s="80" t="s">
        <v>478</v>
      </c>
    </row>
    <row r="176" spans="12:21" ht="15" x14ac:dyDescent="0.15">
      <c r="L176" s="79"/>
      <c r="N176" s="76"/>
      <c r="O176" s="78" t="s">
        <v>477</v>
      </c>
      <c r="P176" s="77"/>
      <c r="Q176" s="77"/>
      <c r="R176" s="77"/>
      <c r="S176" s="77"/>
      <c r="T176" s="76"/>
      <c r="U176" s="75" t="s">
        <v>477</v>
      </c>
    </row>
    <row r="177" spans="12:21" ht="15" thickBot="1" x14ac:dyDescent="0.2">
      <c r="L177" s="74"/>
      <c r="M177" s="73"/>
      <c r="N177" s="70"/>
      <c r="O177" s="72"/>
      <c r="P177" s="71"/>
      <c r="Q177" s="71"/>
      <c r="R177" s="71"/>
      <c r="S177" s="71"/>
      <c r="T177" s="70"/>
      <c r="U177" s="69"/>
    </row>
  </sheetData>
  <mergeCells count="19">
    <mergeCell ref="L28:L52"/>
    <mergeCell ref="M121:U121"/>
    <mergeCell ref="L124:L139"/>
    <mergeCell ref="L146:L170"/>
    <mergeCell ref="M3:U3"/>
    <mergeCell ref="A1:U1"/>
    <mergeCell ref="L6:L21"/>
    <mergeCell ref="B45:J45"/>
    <mergeCell ref="A48:A57"/>
    <mergeCell ref="A64:A77"/>
    <mergeCell ref="M62:U62"/>
    <mergeCell ref="L65:L80"/>
    <mergeCell ref="B87:J87"/>
    <mergeCell ref="A90:A99"/>
    <mergeCell ref="L87:L111"/>
    <mergeCell ref="A106:A119"/>
    <mergeCell ref="A6:A15"/>
    <mergeCell ref="A22:A35"/>
    <mergeCell ref="B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9809D-15FD-4936-899B-61A583BFFA5A}">
  <dimension ref="A1:D4"/>
  <sheetViews>
    <sheetView workbookViewId="0">
      <selection activeCell="B37" sqref="B37"/>
    </sheetView>
  </sheetViews>
  <sheetFormatPr baseColWidth="10" defaultColWidth="11.5" defaultRowHeight="15" x14ac:dyDescent="0.2"/>
  <cols>
    <col min="1" max="1" width="30.5" customWidth="1"/>
  </cols>
  <sheetData>
    <row r="1" spans="1:4" ht="24" customHeight="1" thickTop="1" thickBot="1" x14ac:dyDescent="0.25">
      <c r="A1" s="15" t="s">
        <v>0</v>
      </c>
      <c r="B1" s="15" t="s">
        <v>2</v>
      </c>
      <c r="C1" s="15" t="s">
        <v>3</v>
      </c>
      <c r="D1" s="15" t="s">
        <v>4</v>
      </c>
    </row>
    <row r="2" spans="1:4" x14ac:dyDescent="0.2">
      <c r="A2" s="33" t="s">
        <v>20</v>
      </c>
      <c r="B2" s="11">
        <v>102</v>
      </c>
      <c r="C2" s="11" t="s">
        <v>21</v>
      </c>
      <c r="D2" s="11">
        <v>1</v>
      </c>
    </row>
    <row r="3" spans="1:4" x14ac:dyDescent="0.2">
      <c r="A3" s="34" t="s">
        <v>22</v>
      </c>
      <c r="B3" s="8">
        <v>139</v>
      </c>
      <c r="C3" s="8" t="s">
        <v>19</v>
      </c>
      <c r="D3" s="8">
        <v>4</v>
      </c>
    </row>
    <row r="4" spans="1:4" ht="16" thickTop="1" x14ac:dyDescent="0.2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DBF4-6C0F-4FE3-952F-004720B8EE7D}">
  <dimension ref="A1:E25"/>
  <sheetViews>
    <sheetView workbookViewId="0">
      <selection activeCell="D31" sqref="D31"/>
    </sheetView>
  </sheetViews>
  <sheetFormatPr baseColWidth="10" defaultColWidth="11.5" defaultRowHeight="15" x14ac:dyDescent="0.2"/>
  <cols>
    <col min="1" max="1" width="42" customWidth="1"/>
    <col min="4" max="4" width="30.6640625" customWidth="1"/>
  </cols>
  <sheetData>
    <row r="1" spans="1:5" ht="23" customHeight="1" thickTop="1" thickBot="1" x14ac:dyDescent="0.25">
      <c r="A1" s="15" t="s">
        <v>340</v>
      </c>
      <c r="B1" s="43"/>
      <c r="C1" s="42"/>
      <c r="D1" s="42"/>
      <c r="E1" s="42"/>
    </row>
    <row r="2" spans="1:5" ht="24" customHeight="1" thickTop="1" thickBot="1" x14ac:dyDescent="0.25">
      <c r="A2" s="56" t="s">
        <v>0</v>
      </c>
      <c r="B2" s="18"/>
      <c r="C2" s="56" t="s">
        <v>2</v>
      </c>
      <c r="D2" s="56" t="s">
        <v>339</v>
      </c>
      <c r="E2" s="56" t="s">
        <v>4</v>
      </c>
    </row>
    <row r="3" spans="1:5" ht="16" thickBot="1" x14ac:dyDescent="0.25">
      <c r="A3" s="135" t="s">
        <v>338</v>
      </c>
      <c r="B3" s="4" t="s">
        <v>330</v>
      </c>
      <c r="C3" s="4">
        <v>24</v>
      </c>
      <c r="D3" s="4" t="s">
        <v>408</v>
      </c>
      <c r="E3" s="4" t="s">
        <v>100</v>
      </c>
    </row>
    <row r="4" spans="1:5" ht="16" thickBot="1" x14ac:dyDescent="0.25">
      <c r="A4" s="134"/>
      <c r="B4" s="4" t="s">
        <v>386</v>
      </c>
      <c r="C4" s="4">
        <v>25</v>
      </c>
      <c r="D4" s="4">
        <v>4</v>
      </c>
      <c r="E4" s="4" t="s">
        <v>407</v>
      </c>
    </row>
    <row r="5" spans="1:5" ht="16" thickBot="1" x14ac:dyDescent="0.25">
      <c r="A5" s="135" t="s">
        <v>381</v>
      </c>
      <c r="B5" s="4" t="s">
        <v>330</v>
      </c>
      <c r="C5" s="4">
        <v>15</v>
      </c>
      <c r="D5" s="4">
        <v>100</v>
      </c>
      <c r="E5" s="4">
        <v>0</v>
      </c>
    </row>
    <row r="6" spans="1:5" ht="16" thickBot="1" x14ac:dyDescent="0.25">
      <c r="A6" s="134"/>
      <c r="B6" s="4" t="s">
        <v>386</v>
      </c>
      <c r="C6" s="4">
        <v>18</v>
      </c>
      <c r="D6" s="4">
        <v>100</v>
      </c>
      <c r="E6" s="4">
        <v>0</v>
      </c>
    </row>
    <row r="7" spans="1:5" ht="16" thickBot="1" x14ac:dyDescent="0.25">
      <c r="A7" s="135" t="s">
        <v>406</v>
      </c>
      <c r="B7" s="4" t="s">
        <v>330</v>
      </c>
      <c r="C7" s="4">
        <v>12</v>
      </c>
      <c r="D7" s="4" t="s">
        <v>405</v>
      </c>
      <c r="E7" s="4" t="s">
        <v>403</v>
      </c>
    </row>
    <row r="8" spans="1:5" ht="16" thickBot="1" x14ac:dyDescent="0.25">
      <c r="A8" s="134"/>
      <c r="B8" s="4" t="s">
        <v>386</v>
      </c>
      <c r="C8" s="4">
        <v>18</v>
      </c>
      <c r="D8" s="4" t="s">
        <v>405</v>
      </c>
      <c r="E8" s="4" t="s">
        <v>373</v>
      </c>
    </row>
    <row r="9" spans="1:5" ht="16" thickBot="1" x14ac:dyDescent="0.25">
      <c r="A9" s="135" t="s">
        <v>404</v>
      </c>
      <c r="B9" s="4" t="s">
        <v>330</v>
      </c>
      <c r="C9" s="4">
        <v>16</v>
      </c>
      <c r="D9" s="4">
        <v>0</v>
      </c>
      <c r="E9" s="4">
        <v>0</v>
      </c>
    </row>
    <row r="10" spans="1:5" ht="16" thickBot="1" x14ac:dyDescent="0.25">
      <c r="A10" s="134"/>
      <c r="B10" s="4" t="s">
        <v>386</v>
      </c>
      <c r="C10" s="4">
        <v>12</v>
      </c>
      <c r="D10" s="4" t="s">
        <v>316</v>
      </c>
      <c r="E10" s="4" t="s">
        <v>403</v>
      </c>
    </row>
    <row r="11" spans="1:5" ht="16" thickBot="1" x14ac:dyDescent="0.25">
      <c r="A11" s="135" t="s">
        <v>402</v>
      </c>
      <c r="B11" s="4" t="s">
        <v>330</v>
      </c>
      <c r="C11" s="4">
        <v>20</v>
      </c>
      <c r="D11" s="4">
        <v>75</v>
      </c>
      <c r="E11" s="4" t="s">
        <v>401</v>
      </c>
    </row>
    <row r="12" spans="1:5" ht="16" thickBot="1" x14ac:dyDescent="0.25">
      <c r="A12" s="134"/>
      <c r="B12" s="4" t="s">
        <v>386</v>
      </c>
      <c r="C12" s="4">
        <v>20</v>
      </c>
      <c r="D12" s="4">
        <v>95</v>
      </c>
      <c r="E12" s="4" t="s">
        <v>85</v>
      </c>
    </row>
    <row r="13" spans="1:5" ht="16" thickBot="1" x14ac:dyDescent="0.25">
      <c r="A13" s="135" t="s">
        <v>400</v>
      </c>
      <c r="B13" s="4" t="s">
        <v>330</v>
      </c>
      <c r="C13" s="4">
        <v>9</v>
      </c>
      <c r="D13" s="4" t="s">
        <v>332</v>
      </c>
      <c r="E13" s="4" t="s">
        <v>331</v>
      </c>
    </row>
    <row r="14" spans="1:5" ht="16" thickBot="1" x14ac:dyDescent="0.25">
      <c r="A14" s="134"/>
      <c r="B14" s="4" t="s">
        <v>386</v>
      </c>
      <c r="C14" s="4">
        <v>10</v>
      </c>
      <c r="D14" s="4">
        <v>100</v>
      </c>
      <c r="E14" s="4">
        <v>0</v>
      </c>
    </row>
    <row r="15" spans="1:5" ht="20" customHeight="1" thickBot="1" x14ac:dyDescent="0.25">
      <c r="A15" s="135" t="s">
        <v>399</v>
      </c>
      <c r="B15" s="4" t="s">
        <v>330</v>
      </c>
      <c r="C15" s="4">
        <v>7</v>
      </c>
      <c r="D15" s="4" t="s">
        <v>398</v>
      </c>
      <c r="E15" s="4" t="s">
        <v>397</v>
      </c>
    </row>
    <row r="16" spans="1:5" ht="16" thickBot="1" x14ac:dyDescent="0.25">
      <c r="A16" s="134"/>
      <c r="B16" s="4" t="s">
        <v>386</v>
      </c>
      <c r="C16" s="4">
        <v>12</v>
      </c>
      <c r="D16" s="4">
        <v>75</v>
      </c>
      <c r="E16" s="4" t="s">
        <v>396</v>
      </c>
    </row>
    <row r="17" spans="1:5" ht="20" customHeight="1" thickBot="1" x14ac:dyDescent="0.25">
      <c r="A17" s="135" t="s">
        <v>395</v>
      </c>
      <c r="B17" s="4" t="s">
        <v>330</v>
      </c>
      <c r="C17" s="4">
        <v>23</v>
      </c>
      <c r="D17" s="4">
        <v>13</v>
      </c>
      <c r="E17" s="4">
        <v>7</v>
      </c>
    </row>
    <row r="18" spans="1:5" ht="16" thickBot="1" x14ac:dyDescent="0.25">
      <c r="A18" s="134"/>
      <c r="B18" s="4" t="s">
        <v>386</v>
      </c>
      <c r="C18" s="4">
        <v>26</v>
      </c>
      <c r="D18" s="4" t="s">
        <v>394</v>
      </c>
      <c r="E18" s="4" t="s">
        <v>393</v>
      </c>
    </row>
    <row r="19" spans="1:5" ht="17" customHeight="1" thickBot="1" x14ac:dyDescent="0.25">
      <c r="A19" s="135" t="s">
        <v>392</v>
      </c>
      <c r="B19" s="4" t="s">
        <v>330</v>
      </c>
      <c r="C19" s="4">
        <v>10</v>
      </c>
      <c r="D19" s="4">
        <v>80</v>
      </c>
      <c r="E19" s="4" t="s">
        <v>391</v>
      </c>
    </row>
    <row r="20" spans="1:5" ht="16" thickBot="1" x14ac:dyDescent="0.25">
      <c r="A20" s="134"/>
      <c r="B20" s="4" t="s">
        <v>386</v>
      </c>
      <c r="C20" s="4">
        <v>15</v>
      </c>
      <c r="D20" s="4" t="s">
        <v>390</v>
      </c>
      <c r="E20" s="4" t="s">
        <v>373</v>
      </c>
    </row>
    <row r="21" spans="1:5" ht="20" customHeight="1" thickBot="1" x14ac:dyDescent="0.25">
      <c r="A21" s="135" t="s">
        <v>389</v>
      </c>
      <c r="B21" s="4" t="s">
        <v>330</v>
      </c>
      <c r="C21" s="4">
        <v>14</v>
      </c>
      <c r="D21" s="4">
        <v>0</v>
      </c>
      <c r="E21" s="4">
        <v>0</v>
      </c>
    </row>
    <row r="22" spans="1:5" ht="16" thickBot="1" x14ac:dyDescent="0.25">
      <c r="A22" s="134"/>
      <c r="B22" s="4" t="s">
        <v>386</v>
      </c>
      <c r="C22" s="4">
        <v>14</v>
      </c>
      <c r="D22" s="4">
        <v>0</v>
      </c>
      <c r="E22" s="4">
        <v>0</v>
      </c>
    </row>
    <row r="23" spans="1:5" ht="16" thickBot="1" x14ac:dyDescent="0.25">
      <c r="A23" s="135" t="s">
        <v>388</v>
      </c>
      <c r="B23" s="4" t="s">
        <v>330</v>
      </c>
      <c r="C23" s="4">
        <v>15</v>
      </c>
      <c r="D23" s="4">
        <v>80</v>
      </c>
      <c r="E23" s="4" t="s">
        <v>387</v>
      </c>
    </row>
    <row r="24" spans="1:5" ht="17" customHeight="1" thickBot="1" x14ac:dyDescent="0.25">
      <c r="A24" s="133"/>
      <c r="B24" s="8" t="s">
        <v>386</v>
      </c>
      <c r="C24" s="8">
        <v>19</v>
      </c>
      <c r="D24" s="8" t="s">
        <v>385</v>
      </c>
      <c r="E24" s="8" t="s">
        <v>384</v>
      </c>
    </row>
    <row r="25" spans="1:5" ht="16" thickTop="1" x14ac:dyDescent="0.2"/>
  </sheetData>
  <mergeCells count="11">
    <mergeCell ref="A23:A24"/>
    <mergeCell ref="A13:A14"/>
    <mergeCell ref="A17:A18"/>
    <mergeCell ref="A19:A20"/>
    <mergeCell ref="A21:A22"/>
    <mergeCell ref="A15:A16"/>
    <mergeCell ref="A3:A4"/>
    <mergeCell ref="A5:A6"/>
    <mergeCell ref="A7:A8"/>
    <mergeCell ref="A9:A10"/>
    <mergeCell ref="A11:A1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EB38-3195-4865-AC5E-6A436CE233ED}">
  <dimension ref="A1:E6"/>
  <sheetViews>
    <sheetView workbookViewId="0">
      <selection activeCell="B27" sqref="B27"/>
    </sheetView>
  </sheetViews>
  <sheetFormatPr baseColWidth="10" defaultRowHeight="15" x14ac:dyDescent="0.2"/>
  <cols>
    <col min="1" max="1" width="36.5" customWidth="1"/>
    <col min="4" max="4" width="33.6640625" customWidth="1"/>
  </cols>
  <sheetData>
    <row r="1" spans="1:5" ht="24.75" customHeight="1" thickTop="1" thickBot="1" x14ac:dyDescent="0.25">
      <c r="A1" s="1" t="s">
        <v>340</v>
      </c>
      <c r="B1" s="53"/>
      <c r="C1" s="52"/>
      <c r="D1" s="52"/>
      <c r="E1" s="52"/>
    </row>
    <row r="2" spans="1:5" ht="24.75" customHeight="1" thickTop="1" thickBot="1" x14ac:dyDescent="0.25">
      <c r="A2" s="57" t="s">
        <v>0</v>
      </c>
      <c r="B2" s="53"/>
      <c r="C2" s="57" t="s">
        <v>2</v>
      </c>
      <c r="D2" s="58" t="s">
        <v>415</v>
      </c>
      <c r="E2" s="57" t="s">
        <v>355</v>
      </c>
    </row>
    <row r="3" spans="1:5" ht="18.75" customHeight="1" thickTop="1" thickBot="1" x14ac:dyDescent="0.25">
      <c r="A3" s="5" t="s">
        <v>399</v>
      </c>
      <c r="B3" s="4" t="s">
        <v>386</v>
      </c>
      <c r="C3" s="4">
        <v>13</v>
      </c>
      <c r="D3" s="4" t="s">
        <v>414</v>
      </c>
      <c r="E3" s="4" t="s">
        <v>413</v>
      </c>
    </row>
    <row r="4" spans="1:5" ht="18.75" customHeight="1" thickBot="1" x14ac:dyDescent="0.25">
      <c r="A4" s="5" t="s">
        <v>395</v>
      </c>
      <c r="B4" s="4" t="s">
        <v>386</v>
      </c>
      <c r="C4" s="4">
        <v>26</v>
      </c>
      <c r="D4" s="4" t="s">
        <v>412</v>
      </c>
      <c r="E4" s="4" t="s">
        <v>411</v>
      </c>
    </row>
    <row r="5" spans="1:5" ht="18.75" customHeight="1" thickBot="1" x14ac:dyDescent="0.25">
      <c r="A5" s="5" t="s">
        <v>392</v>
      </c>
      <c r="B5" s="4" t="s">
        <v>386</v>
      </c>
      <c r="C5" s="4">
        <v>20</v>
      </c>
      <c r="D5" s="4" t="s">
        <v>410</v>
      </c>
      <c r="E5" s="4" t="s">
        <v>409</v>
      </c>
    </row>
    <row r="6" spans="1:5" x14ac:dyDescent="0.2">
      <c r="A6" s="38"/>
      <c r="B6" s="22"/>
      <c r="C6" s="22"/>
      <c r="D6" s="22"/>
      <c r="E6" s="2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D5EF-438B-4C06-8F83-6EDAA67EE5C4}">
  <dimension ref="A1:E9"/>
  <sheetViews>
    <sheetView topLeftCell="A2" zoomScale="130" zoomScaleNormal="130" workbookViewId="0">
      <selection activeCell="A26" sqref="A26"/>
    </sheetView>
  </sheetViews>
  <sheetFormatPr baseColWidth="10" defaultColWidth="11.5" defaultRowHeight="15" x14ac:dyDescent="0.2"/>
  <cols>
    <col min="1" max="1" width="36.5" customWidth="1"/>
    <col min="4" max="4" width="33.6640625" customWidth="1"/>
  </cols>
  <sheetData>
    <row r="1" spans="1:5" ht="24" customHeight="1" thickTop="1" thickBot="1" x14ac:dyDescent="0.25">
      <c r="A1" s="1" t="s">
        <v>340</v>
      </c>
      <c r="B1" s="53"/>
      <c r="C1" s="52"/>
      <c r="D1" s="52"/>
      <c r="E1" s="52"/>
    </row>
    <row r="2" spans="1:5" ht="24" customHeight="1" thickTop="1" thickBot="1" x14ac:dyDescent="0.25">
      <c r="A2" s="57" t="s">
        <v>0</v>
      </c>
      <c r="B2" s="53"/>
      <c r="C2" s="57" t="s">
        <v>2</v>
      </c>
      <c r="D2" s="58" t="s">
        <v>415</v>
      </c>
      <c r="E2" s="57" t="s">
        <v>355</v>
      </c>
    </row>
    <row r="3" spans="1:5" ht="19" customHeight="1" thickTop="1" thickBot="1" x14ac:dyDescent="0.25">
      <c r="A3" s="5" t="s">
        <v>381</v>
      </c>
      <c r="B3" s="4" t="s">
        <v>330</v>
      </c>
      <c r="C3" s="4">
        <v>21</v>
      </c>
      <c r="D3" s="4" t="s">
        <v>420</v>
      </c>
      <c r="E3" s="4" t="s">
        <v>419</v>
      </c>
    </row>
    <row r="4" spans="1:5" ht="16" thickBot="1" x14ac:dyDescent="0.25">
      <c r="A4" s="5" t="s">
        <v>388</v>
      </c>
      <c r="B4" s="4" t="s">
        <v>330</v>
      </c>
      <c r="C4" s="4">
        <v>15</v>
      </c>
      <c r="D4" s="4" t="s">
        <v>124</v>
      </c>
      <c r="E4" s="4" t="s">
        <v>412</v>
      </c>
    </row>
    <row r="5" spans="1:5" ht="18.75" customHeight="1" thickBot="1" x14ac:dyDescent="0.25">
      <c r="A5" s="5" t="s">
        <v>402</v>
      </c>
      <c r="B5" s="4" t="s">
        <v>330</v>
      </c>
      <c r="C5" s="4">
        <v>24</v>
      </c>
      <c r="D5" s="4" t="s">
        <v>418</v>
      </c>
      <c r="E5" s="4" t="s">
        <v>417</v>
      </c>
    </row>
    <row r="6" spans="1:5" ht="18.75" customHeight="1" thickBot="1" x14ac:dyDescent="0.25">
      <c r="A6" s="5" t="s">
        <v>400</v>
      </c>
      <c r="B6" s="4" t="s">
        <v>330</v>
      </c>
      <c r="C6" s="4">
        <v>16</v>
      </c>
      <c r="D6" s="4" t="s">
        <v>239</v>
      </c>
      <c r="E6" s="4" t="s">
        <v>416</v>
      </c>
    </row>
    <row r="7" spans="1:5" x14ac:dyDescent="0.2">
      <c r="A7" s="38"/>
      <c r="B7" s="22"/>
      <c r="C7" s="22"/>
      <c r="D7" s="22"/>
      <c r="E7" s="22"/>
    </row>
    <row r="9" spans="1:5" x14ac:dyDescent="0.2">
      <c r="A9" s="38"/>
      <c r="B9" s="22"/>
      <c r="C9" s="22"/>
      <c r="D9" s="22"/>
      <c r="E9" s="2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0D863-D4FF-47AC-86F1-7C31F264EA3D}">
  <dimension ref="A1:D4"/>
  <sheetViews>
    <sheetView zoomScaleNormal="100" workbookViewId="0">
      <selection activeCell="F31" sqref="F31"/>
    </sheetView>
  </sheetViews>
  <sheetFormatPr baseColWidth="10" defaultColWidth="11.5" defaultRowHeight="15" x14ac:dyDescent="0.2"/>
  <cols>
    <col min="1" max="1" width="31.6640625" customWidth="1"/>
    <col min="2" max="2" width="10.83203125" customWidth="1"/>
    <col min="3" max="3" width="22.1640625" customWidth="1"/>
  </cols>
  <sheetData>
    <row r="1" spans="1:4" ht="24" customHeight="1" thickBot="1" x14ac:dyDescent="0.25">
      <c r="A1" s="28" t="s">
        <v>428</v>
      </c>
      <c r="B1" s="8"/>
      <c r="C1" s="8"/>
      <c r="D1" s="8"/>
    </row>
    <row r="2" spans="1:4" ht="24" customHeight="1" thickTop="1" thickBot="1" x14ac:dyDescent="0.25">
      <c r="A2" s="40" t="s">
        <v>0</v>
      </c>
      <c r="B2" s="40" t="s">
        <v>2</v>
      </c>
      <c r="C2" s="40" t="s">
        <v>427</v>
      </c>
      <c r="D2" s="28" t="s">
        <v>355</v>
      </c>
    </row>
    <row r="3" spans="1:4" ht="19" customHeight="1" thickTop="1" thickBot="1" x14ac:dyDescent="0.25">
      <c r="A3" s="3" t="s">
        <v>426</v>
      </c>
      <c r="B3" s="4">
        <v>13</v>
      </c>
      <c r="C3" s="4" t="s">
        <v>425</v>
      </c>
      <c r="D3" s="4" t="s">
        <v>424</v>
      </c>
    </row>
    <row r="4" spans="1:4" ht="19" customHeight="1" thickBot="1" x14ac:dyDescent="0.25">
      <c r="A4" s="5" t="s">
        <v>423</v>
      </c>
      <c r="B4" s="4">
        <v>12</v>
      </c>
      <c r="C4" s="4" t="s">
        <v>422</v>
      </c>
      <c r="D4" s="4" t="s">
        <v>421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7503-B529-4798-A591-F11E445C6AD1}">
  <dimension ref="A1:E11"/>
  <sheetViews>
    <sheetView topLeftCell="A2" workbookViewId="0">
      <selection activeCell="F31" sqref="F31"/>
    </sheetView>
  </sheetViews>
  <sheetFormatPr baseColWidth="10" defaultColWidth="11.5" defaultRowHeight="15" x14ac:dyDescent="0.2"/>
  <cols>
    <col min="1" max="1" width="35.5" customWidth="1"/>
    <col min="3" max="3" width="30.6640625" customWidth="1"/>
  </cols>
  <sheetData>
    <row r="1" spans="1:5" ht="24" customHeight="1" thickTop="1" thickBot="1" x14ac:dyDescent="0.25">
      <c r="A1" s="15" t="s">
        <v>340</v>
      </c>
      <c r="B1" s="42"/>
      <c r="C1" s="42"/>
      <c r="D1" s="42"/>
    </row>
    <row r="2" spans="1:5" ht="24" customHeight="1" thickTop="1" thickBot="1" x14ac:dyDescent="0.25">
      <c r="A2" s="55" t="s">
        <v>439</v>
      </c>
      <c r="B2" s="55" t="s">
        <v>2</v>
      </c>
      <c r="C2" s="55" t="s">
        <v>339</v>
      </c>
      <c r="D2" s="55" t="s">
        <v>4</v>
      </c>
    </row>
    <row r="3" spans="1:5" ht="18.75" customHeight="1" thickTop="1" thickBot="1" x14ac:dyDescent="0.25">
      <c r="A3" s="3" t="s">
        <v>438</v>
      </c>
      <c r="B3" s="4">
        <v>25</v>
      </c>
      <c r="C3" s="4">
        <v>4</v>
      </c>
      <c r="D3" s="4" t="s">
        <v>407</v>
      </c>
    </row>
    <row r="4" spans="1:5" ht="19" customHeight="1" thickBot="1" x14ac:dyDescent="0.25">
      <c r="A4" s="3" t="s">
        <v>437</v>
      </c>
      <c r="B4" s="4">
        <v>14</v>
      </c>
      <c r="C4" s="4" t="s">
        <v>436</v>
      </c>
      <c r="D4" s="4" t="s">
        <v>435</v>
      </c>
    </row>
    <row r="5" spans="1:5" ht="19" customHeight="1" thickBot="1" x14ac:dyDescent="0.25">
      <c r="A5" s="5" t="s">
        <v>434</v>
      </c>
      <c r="B5" s="4">
        <v>21</v>
      </c>
      <c r="C5" s="4" t="s">
        <v>433</v>
      </c>
      <c r="D5" s="4" t="s">
        <v>182</v>
      </c>
    </row>
    <row r="6" spans="1:5" ht="19" customHeight="1" thickBot="1" x14ac:dyDescent="0.25">
      <c r="A6" s="5" t="s">
        <v>432</v>
      </c>
      <c r="B6" s="4">
        <v>15</v>
      </c>
      <c r="C6" s="4">
        <v>100</v>
      </c>
      <c r="D6" s="4">
        <v>0</v>
      </c>
    </row>
    <row r="7" spans="1:5" ht="19" customHeight="1" thickBot="1" x14ac:dyDescent="0.25">
      <c r="A7" s="21" t="s">
        <v>431</v>
      </c>
      <c r="B7" s="8">
        <v>14</v>
      </c>
      <c r="C7" s="8" t="s">
        <v>430</v>
      </c>
      <c r="D7" s="8" t="s">
        <v>429</v>
      </c>
    </row>
    <row r="11" spans="1:5" x14ac:dyDescent="0.2">
      <c r="C11" s="22"/>
      <c r="D11" s="22"/>
      <c r="E11" s="2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C41BF-2219-427C-AF30-51A8F7EAABB1}">
  <dimension ref="A1:E14"/>
  <sheetViews>
    <sheetView workbookViewId="0">
      <selection activeCell="D30" sqref="D30"/>
    </sheetView>
  </sheetViews>
  <sheetFormatPr baseColWidth="10" defaultColWidth="11.5" defaultRowHeight="15" x14ac:dyDescent="0.2"/>
  <cols>
    <col min="1" max="1" width="30.33203125" customWidth="1"/>
    <col min="4" max="4" width="30.6640625" customWidth="1"/>
  </cols>
  <sheetData>
    <row r="1" spans="1:5" ht="24" customHeight="1" thickTop="1" thickBot="1" x14ac:dyDescent="0.25">
      <c r="A1" s="15" t="s">
        <v>340</v>
      </c>
      <c r="B1" s="43"/>
      <c r="C1" s="42"/>
      <c r="D1" s="42"/>
      <c r="E1" s="42"/>
    </row>
    <row r="2" spans="1:5" ht="24" customHeight="1" thickTop="1" thickBot="1" x14ac:dyDescent="0.25">
      <c r="A2" s="55" t="s">
        <v>439</v>
      </c>
      <c r="B2" s="43"/>
      <c r="C2" s="55" t="s">
        <v>2</v>
      </c>
      <c r="D2" s="55" t="s">
        <v>339</v>
      </c>
      <c r="E2" s="55" t="s">
        <v>4</v>
      </c>
    </row>
    <row r="3" spans="1:5" ht="17" thickTop="1" thickBot="1" x14ac:dyDescent="0.25">
      <c r="A3" s="55"/>
      <c r="B3" s="55" t="s">
        <v>369</v>
      </c>
      <c r="C3" s="43"/>
      <c r="D3" s="43"/>
      <c r="E3" s="43"/>
    </row>
    <row r="4" spans="1:5" ht="17" thickTop="1" thickBot="1" x14ac:dyDescent="0.25">
      <c r="A4" s="131" t="s">
        <v>338</v>
      </c>
      <c r="B4" s="4" t="s">
        <v>272</v>
      </c>
      <c r="C4" s="4">
        <v>31</v>
      </c>
      <c r="D4" s="4" t="s">
        <v>452</v>
      </c>
      <c r="E4" s="4" t="s">
        <v>451</v>
      </c>
    </row>
    <row r="5" spans="1:5" ht="17" customHeight="1" thickBot="1" x14ac:dyDescent="0.25">
      <c r="A5" s="134"/>
      <c r="B5" s="3" t="s">
        <v>441</v>
      </c>
      <c r="C5" s="4">
        <v>29</v>
      </c>
      <c r="D5" s="4" t="s">
        <v>450</v>
      </c>
      <c r="E5" s="4" t="s">
        <v>449</v>
      </c>
    </row>
    <row r="6" spans="1:5" ht="17" customHeight="1" thickBot="1" x14ac:dyDescent="0.25">
      <c r="A6" s="135" t="s">
        <v>381</v>
      </c>
      <c r="B6" s="4" t="s">
        <v>276</v>
      </c>
      <c r="C6" s="4">
        <v>40</v>
      </c>
      <c r="D6" s="4" t="s">
        <v>448</v>
      </c>
      <c r="E6" s="4" t="s">
        <v>447</v>
      </c>
    </row>
    <row r="7" spans="1:5" ht="17" customHeight="1" thickBot="1" x14ac:dyDescent="0.25">
      <c r="A7" s="134"/>
      <c r="B7" s="3" t="s">
        <v>441</v>
      </c>
      <c r="C7" s="4">
        <v>36</v>
      </c>
      <c r="D7" s="4" t="s">
        <v>97</v>
      </c>
      <c r="E7" s="4" t="s">
        <v>446</v>
      </c>
    </row>
    <row r="8" spans="1:5" ht="17" customHeight="1" thickBot="1" x14ac:dyDescent="0.25">
      <c r="A8" s="135" t="s">
        <v>402</v>
      </c>
      <c r="B8" s="4" t="s">
        <v>276</v>
      </c>
      <c r="C8" s="4">
        <v>29</v>
      </c>
      <c r="D8" s="4">
        <v>100</v>
      </c>
      <c r="E8" s="4">
        <v>0</v>
      </c>
    </row>
    <row r="9" spans="1:5" ht="17" customHeight="1" thickBot="1" x14ac:dyDescent="0.25">
      <c r="A9" s="134"/>
      <c r="B9" s="3" t="s">
        <v>441</v>
      </c>
      <c r="C9" s="4">
        <v>25</v>
      </c>
      <c r="D9" s="4">
        <v>20</v>
      </c>
      <c r="E9" s="4">
        <v>8</v>
      </c>
    </row>
    <row r="10" spans="1:5" ht="17" customHeight="1" thickBot="1" x14ac:dyDescent="0.25">
      <c r="A10" s="135" t="s">
        <v>434</v>
      </c>
      <c r="B10" s="4" t="s">
        <v>276</v>
      </c>
      <c r="C10" s="4">
        <v>25</v>
      </c>
      <c r="D10" s="4">
        <v>80</v>
      </c>
      <c r="E10" s="4">
        <v>8</v>
      </c>
    </row>
    <row r="11" spans="1:5" ht="17" customHeight="1" thickBot="1" x14ac:dyDescent="0.25">
      <c r="A11" s="134"/>
      <c r="B11" s="3" t="s">
        <v>441</v>
      </c>
      <c r="C11" s="4">
        <v>32</v>
      </c>
      <c r="D11" s="4" t="s">
        <v>445</v>
      </c>
      <c r="E11" s="4" t="s">
        <v>444</v>
      </c>
    </row>
    <row r="12" spans="1:5" ht="17" customHeight="1" thickBot="1" x14ac:dyDescent="0.25">
      <c r="A12" s="135" t="s">
        <v>431</v>
      </c>
      <c r="B12" s="4" t="s">
        <v>276</v>
      </c>
      <c r="C12" s="4">
        <v>29</v>
      </c>
      <c r="D12" s="4" t="s">
        <v>443</v>
      </c>
      <c r="E12" s="4" t="s">
        <v>442</v>
      </c>
    </row>
    <row r="13" spans="1:5" ht="17" customHeight="1" thickBot="1" x14ac:dyDescent="0.25">
      <c r="A13" s="133"/>
      <c r="B13" s="7" t="s">
        <v>441</v>
      </c>
      <c r="C13" s="8">
        <v>29</v>
      </c>
      <c r="D13" s="8" t="s">
        <v>67</v>
      </c>
      <c r="E13" s="8" t="s">
        <v>440</v>
      </c>
    </row>
    <row r="14" spans="1:5" ht="16" thickTop="1" x14ac:dyDescent="0.2"/>
  </sheetData>
  <mergeCells count="5">
    <mergeCell ref="A4:A5"/>
    <mergeCell ref="A6:A7"/>
    <mergeCell ref="A8:A9"/>
    <mergeCell ref="A10:A11"/>
    <mergeCell ref="A12:A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BBC6-08A4-F241-8117-3526A3771EE6}">
  <dimension ref="A1:E15"/>
  <sheetViews>
    <sheetView workbookViewId="0">
      <selection activeCell="K24" sqref="K24"/>
    </sheetView>
  </sheetViews>
  <sheetFormatPr baseColWidth="10" defaultColWidth="11.5" defaultRowHeight="15" x14ac:dyDescent="0.2"/>
  <cols>
    <col min="1" max="1" width="34" customWidth="1"/>
  </cols>
  <sheetData>
    <row r="1" spans="1:5" ht="24" customHeight="1" thickTop="1" thickBot="1" x14ac:dyDescent="0.25">
      <c r="A1" s="15" t="s">
        <v>0</v>
      </c>
      <c r="B1" s="15"/>
      <c r="C1" s="15" t="s">
        <v>2</v>
      </c>
      <c r="D1" s="15" t="s">
        <v>3</v>
      </c>
      <c r="E1" s="15" t="s">
        <v>4</v>
      </c>
    </row>
    <row r="2" spans="1:5" ht="17" thickTop="1" thickBot="1" x14ac:dyDescent="0.25">
      <c r="A2" s="16"/>
      <c r="B2" s="17" t="s">
        <v>271</v>
      </c>
      <c r="C2" s="19"/>
      <c r="D2" s="19"/>
      <c r="E2" s="19"/>
    </row>
    <row r="3" spans="1:5" ht="16" thickBot="1" x14ac:dyDescent="0.25">
      <c r="A3" s="126" t="s">
        <v>5</v>
      </c>
      <c r="B3" s="4" t="s">
        <v>272</v>
      </c>
      <c r="C3" s="4">
        <v>330</v>
      </c>
      <c r="D3" s="4" t="s">
        <v>273</v>
      </c>
      <c r="E3" s="4" t="s">
        <v>274</v>
      </c>
    </row>
    <row r="4" spans="1:5" ht="16" thickBot="1" x14ac:dyDescent="0.25">
      <c r="A4" s="130"/>
      <c r="B4" s="3" t="s">
        <v>275</v>
      </c>
      <c r="C4" s="4">
        <v>247</v>
      </c>
      <c r="D4" s="4">
        <v>0</v>
      </c>
      <c r="E4" s="4">
        <v>0</v>
      </c>
    </row>
    <row r="5" spans="1:5" ht="16" thickBot="1" x14ac:dyDescent="0.25">
      <c r="A5" s="126" t="s">
        <v>8</v>
      </c>
      <c r="B5" s="4" t="s">
        <v>276</v>
      </c>
      <c r="C5" s="4">
        <v>321</v>
      </c>
      <c r="D5" s="4" t="s">
        <v>277</v>
      </c>
      <c r="E5" s="4" t="s">
        <v>278</v>
      </c>
    </row>
    <row r="6" spans="1:5" ht="16" thickBot="1" x14ac:dyDescent="0.25">
      <c r="A6" s="130"/>
      <c r="B6" s="3" t="s">
        <v>275</v>
      </c>
      <c r="C6" s="4">
        <v>263</v>
      </c>
      <c r="D6" s="4" t="s">
        <v>279</v>
      </c>
      <c r="E6" s="4" t="s">
        <v>280</v>
      </c>
    </row>
    <row r="7" spans="1:5" ht="16" thickBot="1" x14ac:dyDescent="0.25">
      <c r="A7" s="126" t="s">
        <v>11</v>
      </c>
      <c r="B7" s="4" t="s">
        <v>276</v>
      </c>
      <c r="C7" s="4">
        <v>143</v>
      </c>
      <c r="D7" s="4">
        <v>0</v>
      </c>
      <c r="E7" s="4">
        <v>0</v>
      </c>
    </row>
    <row r="8" spans="1:5" ht="16" thickBot="1" x14ac:dyDescent="0.25">
      <c r="A8" s="130"/>
      <c r="B8" s="3" t="s">
        <v>275</v>
      </c>
      <c r="C8" s="4">
        <v>129</v>
      </c>
      <c r="D8" s="4">
        <v>0</v>
      </c>
      <c r="E8" s="4">
        <v>0</v>
      </c>
    </row>
    <row r="9" spans="1:5" ht="16" thickBot="1" x14ac:dyDescent="0.25">
      <c r="A9" s="126" t="s">
        <v>281</v>
      </c>
      <c r="B9" s="4" t="s">
        <v>276</v>
      </c>
      <c r="C9" s="4">
        <v>147</v>
      </c>
      <c r="D9" s="4">
        <v>0</v>
      </c>
      <c r="E9" s="4">
        <v>0</v>
      </c>
    </row>
    <row r="10" spans="1:5" ht="16" thickBot="1" x14ac:dyDescent="0.25">
      <c r="A10" s="130"/>
      <c r="B10" s="3" t="s">
        <v>275</v>
      </c>
      <c r="C10" s="4">
        <v>145</v>
      </c>
      <c r="D10" s="4">
        <v>0</v>
      </c>
      <c r="E10" s="4">
        <v>0</v>
      </c>
    </row>
    <row r="11" spans="1:5" ht="16" customHeight="1" thickBot="1" x14ac:dyDescent="0.25">
      <c r="A11" s="126" t="s">
        <v>12</v>
      </c>
      <c r="B11" s="11" t="s">
        <v>276</v>
      </c>
      <c r="C11" s="11">
        <v>277</v>
      </c>
      <c r="D11" s="11" t="s">
        <v>282</v>
      </c>
      <c r="E11" s="11" t="s">
        <v>283</v>
      </c>
    </row>
    <row r="12" spans="1:5" ht="16" thickBot="1" x14ac:dyDescent="0.25">
      <c r="A12" s="130"/>
      <c r="B12" s="3" t="s">
        <v>275</v>
      </c>
      <c r="C12" s="4">
        <v>192</v>
      </c>
      <c r="D12" s="4" t="s">
        <v>284</v>
      </c>
      <c r="E12" s="4" t="s">
        <v>285</v>
      </c>
    </row>
    <row r="13" spans="1:5" ht="16" customHeight="1" thickBot="1" x14ac:dyDescent="0.25">
      <c r="A13" s="126" t="s">
        <v>140</v>
      </c>
      <c r="B13" s="4" t="s">
        <v>276</v>
      </c>
      <c r="C13" s="4">
        <v>298</v>
      </c>
      <c r="D13" s="4" t="s">
        <v>171</v>
      </c>
      <c r="E13" s="4" t="s">
        <v>286</v>
      </c>
    </row>
    <row r="14" spans="1:5" ht="16" customHeight="1" thickBot="1" x14ac:dyDescent="0.25">
      <c r="A14" s="128"/>
      <c r="B14" s="7" t="s">
        <v>275</v>
      </c>
      <c r="C14" s="8">
        <v>222</v>
      </c>
      <c r="D14" s="8" t="s">
        <v>287</v>
      </c>
      <c r="E14" s="8" t="s">
        <v>288</v>
      </c>
    </row>
    <row r="15" spans="1:5" ht="16" thickTop="1" x14ac:dyDescent="0.2"/>
  </sheetData>
  <mergeCells count="6">
    <mergeCell ref="A13:A14"/>
    <mergeCell ref="A3:A4"/>
    <mergeCell ref="A5:A6"/>
    <mergeCell ref="A7:A8"/>
    <mergeCell ref="A9:A10"/>
    <mergeCell ref="A11:A1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BCE1-5E09-864A-BE44-D2E427AE4463}">
  <dimension ref="A1:D6"/>
  <sheetViews>
    <sheetView workbookViewId="0">
      <selection activeCell="H8" sqref="H8"/>
    </sheetView>
  </sheetViews>
  <sheetFormatPr baseColWidth="10" defaultColWidth="11.5" defaultRowHeight="15" x14ac:dyDescent="0.2"/>
  <cols>
    <col min="1" max="1" width="29.5" customWidth="1"/>
  </cols>
  <sheetData>
    <row r="1" spans="1:4" ht="24" customHeight="1" thickTop="1" thickBot="1" x14ac:dyDescent="0.25">
      <c r="A1" s="15" t="s">
        <v>0</v>
      </c>
      <c r="B1" s="15" t="s">
        <v>2</v>
      </c>
      <c r="C1" s="15" t="s">
        <v>3</v>
      </c>
      <c r="D1" s="15" t="s">
        <v>4</v>
      </c>
    </row>
    <row r="2" spans="1:4" ht="17" thickTop="1" thickBot="1" x14ac:dyDescent="0.25">
      <c r="A2" s="10" t="s">
        <v>5</v>
      </c>
      <c r="B2" s="11">
        <v>121</v>
      </c>
      <c r="C2" s="11" t="s">
        <v>289</v>
      </c>
      <c r="D2" s="11" t="s">
        <v>289</v>
      </c>
    </row>
    <row r="3" spans="1:4" ht="17" customHeight="1" thickBot="1" x14ac:dyDescent="0.25">
      <c r="A3" s="3" t="s">
        <v>290</v>
      </c>
      <c r="B3" s="4">
        <v>135</v>
      </c>
      <c r="C3" s="4">
        <v>0</v>
      </c>
      <c r="D3" s="4">
        <v>0</v>
      </c>
    </row>
    <row r="4" spans="1:4" ht="17" customHeight="1" thickBot="1" x14ac:dyDescent="0.25">
      <c r="A4" s="3" t="s">
        <v>8</v>
      </c>
      <c r="B4" s="4">
        <v>148</v>
      </c>
      <c r="C4" s="4" t="s">
        <v>291</v>
      </c>
      <c r="D4" s="4" t="s">
        <v>292</v>
      </c>
    </row>
    <row r="5" spans="1:4" ht="17" customHeight="1" thickBot="1" x14ac:dyDescent="0.25">
      <c r="A5" s="7" t="s">
        <v>293</v>
      </c>
      <c r="B5" s="8">
        <v>151</v>
      </c>
      <c r="C5" s="8" t="s">
        <v>294</v>
      </c>
      <c r="D5" s="8" t="s">
        <v>259</v>
      </c>
    </row>
    <row r="6" spans="1:4" ht="16" thickTop="1" x14ac:dyDescent="0.2"/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3FAC-9529-47A4-9DEE-FB7288E0574B}">
  <dimension ref="A1:D4"/>
  <sheetViews>
    <sheetView workbookViewId="0">
      <selection activeCell="I30" sqref="I30"/>
    </sheetView>
  </sheetViews>
  <sheetFormatPr baseColWidth="10" defaultColWidth="11.5" defaultRowHeight="15" x14ac:dyDescent="0.2"/>
  <cols>
    <col min="1" max="1" width="28.5" customWidth="1"/>
    <col min="3" max="3" width="22.1640625" customWidth="1"/>
  </cols>
  <sheetData>
    <row r="1" spans="1:4" ht="24" customHeight="1" thickBot="1" x14ac:dyDescent="0.25">
      <c r="A1" s="28" t="s">
        <v>459</v>
      </c>
      <c r="B1" s="59"/>
      <c r="C1" s="59"/>
      <c r="D1" s="59"/>
    </row>
    <row r="2" spans="1:4" ht="24" customHeight="1" thickTop="1" thickBot="1" x14ac:dyDescent="0.25">
      <c r="A2" s="40" t="s">
        <v>0</v>
      </c>
      <c r="B2" s="40" t="s">
        <v>2</v>
      </c>
      <c r="C2" s="40" t="s">
        <v>427</v>
      </c>
      <c r="D2" s="40" t="s">
        <v>355</v>
      </c>
    </row>
    <row r="3" spans="1:4" ht="19" customHeight="1" thickTop="1" thickBot="1" x14ac:dyDescent="0.25">
      <c r="A3" s="5" t="s">
        <v>458</v>
      </c>
      <c r="B3" s="4">
        <v>17</v>
      </c>
      <c r="C3" s="4" t="s">
        <v>457</v>
      </c>
      <c r="D3" s="4" t="s">
        <v>456</v>
      </c>
    </row>
    <row r="4" spans="1:4" ht="19" customHeight="1" thickBot="1" x14ac:dyDescent="0.25">
      <c r="A4" s="5" t="s">
        <v>455</v>
      </c>
      <c r="B4" s="4">
        <v>18</v>
      </c>
      <c r="C4" s="4" t="s">
        <v>454</v>
      </c>
      <c r="D4" s="4" t="s">
        <v>453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9D583-070C-46E8-8F05-34DC13E6DBAB}">
  <dimension ref="A1:E10"/>
  <sheetViews>
    <sheetView workbookViewId="0">
      <selection activeCell="H29" sqref="H29"/>
    </sheetView>
  </sheetViews>
  <sheetFormatPr baseColWidth="10" defaultColWidth="11.5" defaultRowHeight="15" x14ac:dyDescent="0.2"/>
  <cols>
    <col min="1" max="1" width="23" customWidth="1"/>
    <col min="4" max="4" width="32.83203125" customWidth="1"/>
  </cols>
  <sheetData>
    <row r="1" spans="1:5" ht="24" customHeight="1" thickTop="1" thickBot="1" x14ac:dyDescent="0.25">
      <c r="A1" s="15" t="s">
        <v>340</v>
      </c>
      <c r="B1" s="43"/>
      <c r="C1" s="42"/>
      <c r="D1" s="42"/>
      <c r="E1" s="42"/>
    </row>
    <row r="2" spans="1:5" ht="24" customHeight="1" thickTop="1" thickBot="1" x14ac:dyDescent="0.25">
      <c r="A2" s="55" t="s">
        <v>0</v>
      </c>
      <c r="B2" s="43"/>
      <c r="C2" s="55" t="s">
        <v>2</v>
      </c>
      <c r="D2" s="55" t="s">
        <v>383</v>
      </c>
      <c r="E2" s="55" t="s">
        <v>355</v>
      </c>
    </row>
    <row r="3" spans="1:5" ht="19" customHeight="1" thickTop="1" thickBot="1" x14ac:dyDescent="0.25">
      <c r="A3" s="60"/>
      <c r="B3" s="60" t="s">
        <v>369</v>
      </c>
      <c r="C3" s="4"/>
      <c r="D3" s="4"/>
      <c r="E3" s="4"/>
    </row>
    <row r="4" spans="1:5" ht="16" thickBot="1" x14ac:dyDescent="0.25">
      <c r="A4" s="135" t="s">
        <v>338</v>
      </c>
      <c r="B4" s="4" t="s">
        <v>272</v>
      </c>
      <c r="C4" s="4">
        <v>15</v>
      </c>
      <c r="D4" s="4">
        <v>0</v>
      </c>
      <c r="E4" s="4">
        <v>0</v>
      </c>
    </row>
    <row r="5" spans="1:5" ht="16" thickBot="1" x14ac:dyDescent="0.25">
      <c r="A5" s="134"/>
      <c r="B5" s="3" t="s">
        <v>295</v>
      </c>
      <c r="C5" s="4">
        <v>15</v>
      </c>
      <c r="D5" s="4">
        <v>0</v>
      </c>
      <c r="E5" s="4">
        <v>0</v>
      </c>
    </row>
    <row r="6" spans="1:5" ht="16" thickBot="1" x14ac:dyDescent="0.25">
      <c r="A6" s="135" t="s">
        <v>381</v>
      </c>
      <c r="B6" s="4" t="s">
        <v>276</v>
      </c>
      <c r="C6" s="4">
        <v>21</v>
      </c>
      <c r="D6" s="4" t="s">
        <v>172</v>
      </c>
      <c r="E6" s="4" t="s">
        <v>416</v>
      </c>
    </row>
    <row r="7" spans="1:5" ht="16" thickBot="1" x14ac:dyDescent="0.25">
      <c r="A7" s="134"/>
      <c r="B7" s="3" t="s">
        <v>295</v>
      </c>
      <c r="C7" s="4">
        <v>29</v>
      </c>
      <c r="D7" s="4" t="s">
        <v>465</v>
      </c>
      <c r="E7" s="4" t="s">
        <v>464</v>
      </c>
    </row>
    <row r="8" spans="1:5" ht="16" thickBot="1" x14ac:dyDescent="0.25">
      <c r="A8" s="135" t="s">
        <v>402</v>
      </c>
      <c r="B8" s="4" t="s">
        <v>276</v>
      </c>
      <c r="C8" s="4">
        <v>22</v>
      </c>
      <c r="D8" s="4" t="s">
        <v>463</v>
      </c>
      <c r="E8" s="4" t="s">
        <v>462</v>
      </c>
    </row>
    <row r="9" spans="1:5" ht="16" thickBot="1" x14ac:dyDescent="0.25">
      <c r="A9" s="133"/>
      <c r="B9" s="7" t="s">
        <v>295</v>
      </c>
      <c r="C9" s="8">
        <v>25</v>
      </c>
      <c r="D9" s="8" t="s">
        <v>461</v>
      </c>
      <c r="E9" s="8" t="s">
        <v>460</v>
      </c>
    </row>
    <row r="10" spans="1:5" ht="16" thickTop="1" x14ac:dyDescent="0.2"/>
  </sheetData>
  <mergeCells count="3">
    <mergeCell ref="A4:A5"/>
    <mergeCell ref="A6:A7"/>
    <mergeCell ref="A8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51FA-607B-494C-BE30-0FD3D8E1D2E0}">
  <dimension ref="A1:E8"/>
  <sheetViews>
    <sheetView workbookViewId="0">
      <selection activeCell="J19" sqref="J19"/>
    </sheetView>
  </sheetViews>
  <sheetFormatPr baseColWidth="10" defaultColWidth="11.5" defaultRowHeight="15" x14ac:dyDescent="0.2"/>
  <cols>
    <col min="1" max="1" width="56.33203125" customWidth="1"/>
    <col min="2" max="2" width="43.83203125" customWidth="1"/>
  </cols>
  <sheetData>
    <row r="1" spans="1:5" ht="24" customHeight="1" thickTop="1" thickBot="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ht="17" thickTop="1" thickBot="1" x14ac:dyDescent="0.25">
      <c r="A2" s="10" t="s">
        <v>5</v>
      </c>
      <c r="B2" s="12"/>
      <c r="C2" s="11">
        <v>136</v>
      </c>
      <c r="D2" s="11">
        <v>0</v>
      </c>
      <c r="E2" s="11">
        <v>0</v>
      </c>
    </row>
    <row r="3" spans="1:5" ht="17" customHeight="1" thickBot="1" x14ac:dyDescent="0.25">
      <c r="A3" s="5" t="s">
        <v>8</v>
      </c>
      <c r="B3" s="6"/>
      <c r="C3" s="4">
        <v>258</v>
      </c>
      <c r="D3" s="4" t="s">
        <v>23</v>
      </c>
      <c r="E3" s="4" t="s">
        <v>43</v>
      </c>
    </row>
    <row r="4" spans="1:5" ht="17" customHeight="1" thickBot="1" x14ac:dyDescent="0.25">
      <c r="A4" s="13" t="s">
        <v>24</v>
      </c>
      <c r="B4" s="35" t="s">
        <v>25</v>
      </c>
      <c r="C4" s="14">
        <v>145</v>
      </c>
      <c r="D4" s="14" t="s">
        <v>26</v>
      </c>
      <c r="E4" s="14" t="s">
        <v>27</v>
      </c>
    </row>
    <row r="5" spans="1:5" ht="21" customHeight="1" thickBot="1" x14ac:dyDescent="0.25">
      <c r="A5" s="13" t="s">
        <v>28</v>
      </c>
      <c r="B5" s="35" t="s">
        <v>25</v>
      </c>
      <c r="C5" s="14">
        <v>154</v>
      </c>
      <c r="D5" s="14" t="s">
        <v>29</v>
      </c>
      <c r="E5" s="14" t="s">
        <v>30</v>
      </c>
    </row>
    <row r="6" spans="1:5" ht="17" customHeight="1" thickBot="1" x14ac:dyDescent="0.25">
      <c r="A6" s="3" t="s">
        <v>31</v>
      </c>
      <c r="B6" s="35" t="s">
        <v>32</v>
      </c>
      <c r="C6" s="4">
        <v>173</v>
      </c>
      <c r="D6" s="4" t="s">
        <v>33</v>
      </c>
      <c r="E6" s="4" t="s">
        <v>34</v>
      </c>
    </row>
    <row r="7" spans="1:5" ht="17" customHeight="1" thickBot="1" x14ac:dyDescent="0.25">
      <c r="A7" s="7" t="s">
        <v>35</v>
      </c>
      <c r="B7" s="36" t="s">
        <v>32</v>
      </c>
      <c r="C7" s="8">
        <v>176</v>
      </c>
      <c r="D7" s="8" t="s">
        <v>36</v>
      </c>
      <c r="E7" s="8" t="s">
        <v>37</v>
      </c>
    </row>
    <row r="8" spans="1:5" ht="16" thickTop="1" x14ac:dyDescent="0.2"/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3099F-66AC-47F1-A192-A4B69ED54957}">
  <dimension ref="A1:E10"/>
  <sheetViews>
    <sheetView zoomScaleNormal="100" workbookViewId="0">
      <selection activeCell="H26" sqref="H26"/>
    </sheetView>
  </sheetViews>
  <sheetFormatPr baseColWidth="10" defaultColWidth="11.5" defaultRowHeight="15" x14ac:dyDescent="0.2"/>
  <cols>
    <col min="1" max="1" width="22.1640625" customWidth="1"/>
    <col min="4" max="4" width="53.83203125" customWidth="1"/>
  </cols>
  <sheetData>
    <row r="1" spans="1:5" ht="24" customHeight="1" thickTop="1" thickBot="1" x14ac:dyDescent="0.25">
      <c r="A1" s="15" t="s">
        <v>340</v>
      </c>
      <c r="B1" s="43"/>
      <c r="C1" s="52"/>
      <c r="D1" s="52"/>
      <c r="E1" s="52"/>
    </row>
    <row r="2" spans="1:5" ht="24" customHeight="1" thickTop="1" thickBot="1" x14ac:dyDescent="0.25">
      <c r="A2" s="55" t="s">
        <v>0</v>
      </c>
      <c r="B2" s="55"/>
      <c r="C2" s="57" t="s">
        <v>2</v>
      </c>
      <c r="D2" s="57" t="s">
        <v>470</v>
      </c>
      <c r="E2" s="57" t="s">
        <v>355</v>
      </c>
    </row>
    <row r="3" spans="1:5" ht="24" customHeight="1" thickTop="1" thickBot="1" x14ac:dyDescent="0.25">
      <c r="A3" s="60"/>
      <c r="B3" s="60" t="s">
        <v>369</v>
      </c>
      <c r="C3" s="4"/>
      <c r="D3" s="4"/>
      <c r="E3" s="4"/>
    </row>
    <row r="4" spans="1:5" ht="16" thickBot="1" x14ac:dyDescent="0.25">
      <c r="A4" s="135" t="s">
        <v>338</v>
      </c>
      <c r="B4" s="4" t="s">
        <v>272</v>
      </c>
      <c r="C4" s="4">
        <v>15</v>
      </c>
      <c r="D4" s="4">
        <v>0</v>
      </c>
      <c r="E4" s="4">
        <v>0</v>
      </c>
    </row>
    <row r="5" spans="1:5" ht="16" thickBot="1" x14ac:dyDescent="0.25">
      <c r="A5" s="134"/>
      <c r="B5" s="3" t="s">
        <v>295</v>
      </c>
      <c r="C5" s="4">
        <v>15</v>
      </c>
      <c r="D5" s="4">
        <v>0</v>
      </c>
      <c r="E5" s="4">
        <v>0</v>
      </c>
    </row>
    <row r="6" spans="1:5" ht="16" thickBot="1" x14ac:dyDescent="0.25">
      <c r="A6" s="135" t="s">
        <v>381</v>
      </c>
      <c r="B6" s="4" t="s">
        <v>276</v>
      </c>
      <c r="C6" s="4">
        <v>21</v>
      </c>
      <c r="D6" s="4" t="s">
        <v>411</v>
      </c>
      <c r="E6" s="4" t="s">
        <v>468</v>
      </c>
    </row>
    <row r="7" spans="1:5" ht="16" thickBot="1" x14ac:dyDescent="0.25">
      <c r="A7" s="134"/>
      <c r="B7" s="3" t="s">
        <v>295</v>
      </c>
      <c r="C7" s="4">
        <v>29</v>
      </c>
      <c r="D7" s="4" t="s">
        <v>469</v>
      </c>
      <c r="E7" s="4" t="s">
        <v>468</v>
      </c>
    </row>
    <row r="8" spans="1:5" ht="16" thickBot="1" x14ac:dyDescent="0.25">
      <c r="A8" s="135" t="s">
        <v>402</v>
      </c>
      <c r="B8" s="4" t="s">
        <v>276</v>
      </c>
      <c r="C8" s="4">
        <v>22</v>
      </c>
      <c r="D8" s="4">
        <v>0</v>
      </c>
      <c r="E8" s="4">
        <v>0</v>
      </c>
    </row>
    <row r="9" spans="1:5" ht="16" thickBot="1" x14ac:dyDescent="0.25">
      <c r="A9" s="133"/>
      <c r="B9" s="7" t="s">
        <v>295</v>
      </c>
      <c r="C9" s="8">
        <v>24</v>
      </c>
      <c r="D9" s="8" t="s">
        <v>467</v>
      </c>
      <c r="E9" s="8" t="s">
        <v>466</v>
      </c>
    </row>
    <row r="10" spans="1:5" ht="16" thickTop="1" x14ac:dyDescent="0.2"/>
  </sheetData>
  <mergeCells count="3">
    <mergeCell ref="A4:A5"/>
    <mergeCell ref="A6:A7"/>
    <mergeCell ref="A8:A9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87BEE-9644-3A4A-81FE-B1257E05AA6F}">
  <dimension ref="A1:F15"/>
  <sheetViews>
    <sheetView workbookViewId="0">
      <selection activeCell="K26" sqref="K26"/>
    </sheetView>
  </sheetViews>
  <sheetFormatPr baseColWidth="10" defaultColWidth="11.5" defaultRowHeight="15" x14ac:dyDescent="0.2"/>
  <cols>
    <col min="1" max="1" width="27.1640625" customWidth="1"/>
  </cols>
  <sheetData>
    <row r="1" spans="1:6" ht="24" customHeight="1" thickTop="1" thickBot="1" x14ac:dyDescent="0.25">
      <c r="A1" s="15" t="s">
        <v>0</v>
      </c>
      <c r="B1" s="15"/>
      <c r="C1" s="15" t="s">
        <v>1</v>
      </c>
      <c r="D1" s="15" t="s">
        <v>2</v>
      </c>
      <c r="E1" s="15" t="s">
        <v>3</v>
      </c>
      <c r="F1" s="15" t="s">
        <v>4</v>
      </c>
    </row>
    <row r="2" spans="1:6" ht="17" thickTop="1" thickBot="1" x14ac:dyDescent="0.25">
      <c r="A2" s="16"/>
      <c r="B2" s="17" t="s">
        <v>271</v>
      </c>
      <c r="C2" s="18"/>
      <c r="D2" s="19"/>
      <c r="E2" s="19"/>
      <c r="F2" s="19"/>
    </row>
    <row r="3" spans="1:6" ht="17" customHeight="1" thickBot="1" x14ac:dyDescent="0.25">
      <c r="A3" s="126" t="s">
        <v>5</v>
      </c>
      <c r="B3" s="4" t="s">
        <v>272</v>
      </c>
      <c r="C3" s="4"/>
      <c r="D3" s="4">
        <v>165</v>
      </c>
      <c r="E3" s="4">
        <v>0</v>
      </c>
      <c r="F3" s="4">
        <v>0</v>
      </c>
    </row>
    <row r="4" spans="1:6" ht="17" customHeight="1" thickBot="1" x14ac:dyDescent="0.25">
      <c r="A4" s="130"/>
      <c r="B4" s="3" t="s">
        <v>295</v>
      </c>
      <c r="C4" s="4"/>
      <c r="D4" s="4">
        <v>152</v>
      </c>
      <c r="E4" s="4">
        <v>0</v>
      </c>
      <c r="F4" s="4">
        <v>0</v>
      </c>
    </row>
    <row r="5" spans="1:6" ht="17" customHeight="1" thickBot="1" x14ac:dyDescent="0.25">
      <c r="A5" s="126" t="s">
        <v>8</v>
      </c>
      <c r="B5" s="4" t="s">
        <v>276</v>
      </c>
      <c r="C5" s="4"/>
      <c r="D5" s="4">
        <v>253</v>
      </c>
      <c r="E5" s="4" t="s">
        <v>296</v>
      </c>
      <c r="F5" s="4" t="s">
        <v>297</v>
      </c>
    </row>
    <row r="6" spans="1:6" ht="17" customHeight="1" thickBot="1" x14ac:dyDescent="0.25">
      <c r="A6" s="130"/>
      <c r="B6" s="3" t="s">
        <v>298</v>
      </c>
      <c r="C6" s="4"/>
      <c r="D6" s="4">
        <v>235</v>
      </c>
      <c r="E6" s="4" t="s">
        <v>299</v>
      </c>
      <c r="F6" s="4" t="s">
        <v>249</v>
      </c>
    </row>
    <row r="7" spans="1:6" ht="18" customHeight="1" thickBot="1" x14ac:dyDescent="0.25">
      <c r="A7" s="126" t="s">
        <v>11</v>
      </c>
      <c r="B7" s="4" t="s">
        <v>276</v>
      </c>
      <c r="C7" s="4"/>
      <c r="D7" s="4">
        <v>117</v>
      </c>
      <c r="E7" s="4">
        <v>0</v>
      </c>
      <c r="F7" s="4">
        <v>0</v>
      </c>
    </row>
    <row r="8" spans="1:6" ht="17" customHeight="1" thickBot="1" x14ac:dyDescent="0.25">
      <c r="A8" s="130"/>
      <c r="B8" s="3" t="s">
        <v>298</v>
      </c>
      <c r="C8" s="4"/>
      <c r="D8" s="4">
        <v>153</v>
      </c>
      <c r="E8" s="4">
        <v>0</v>
      </c>
      <c r="F8" s="4">
        <v>0</v>
      </c>
    </row>
    <row r="9" spans="1:6" ht="17" customHeight="1" thickBot="1" x14ac:dyDescent="0.25">
      <c r="A9" s="126" t="s">
        <v>281</v>
      </c>
      <c r="B9" s="4" t="s">
        <v>276</v>
      </c>
      <c r="C9" s="4"/>
      <c r="D9" s="4">
        <v>192</v>
      </c>
      <c r="E9" s="4">
        <v>0</v>
      </c>
      <c r="F9" s="4">
        <v>0</v>
      </c>
    </row>
    <row r="10" spans="1:6" ht="17" customHeight="1" thickBot="1" x14ac:dyDescent="0.25">
      <c r="A10" s="130"/>
      <c r="B10" s="3" t="s">
        <v>298</v>
      </c>
      <c r="C10" s="4"/>
      <c r="D10" s="4">
        <v>200</v>
      </c>
      <c r="E10" s="4">
        <v>0</v>
      </c>
      <c r="F10" s="4">
        <v>0</v>
      </c>
    </row>
    <row r="11" spans="1:6" ht="17" customHeight="1" thickBot="1" x14ac:dyDescent="0.25">
      <c r="A11" s="126" t="s">
        <v>12</v>
      </c>
      <c r="B11" s="4" t="s">
        <v>276</v>
      </c>
      <c r="C11" s="4"/>
      <c r="D11" s="4">
        <v>180</v>
      </c>
      <c r="E11" s="4" t="s">
        <v>300</v>
      </c>
      <c r="F11" s="4" t="s">
        <v>301</v>
      </c>
    </row>
    <row r="12" spans="1:6" ht="17" customHeight="1" thickBot="1" x14ac:dyDescent="0.25">
      <c r="A12" s="130"/>
      <c r="B12" s="3" t="s">
        <v>298</v>
      </c>
      <c r="C12" s="4"/>
      <c r="D12" s="4">
        <v>297</v>
      </c>
      <c r="E12" s="4" t="s">
        <v>302</v>
      </c>
      <c r="F12" s="4" t="s">
        <v>303</v>
      </c>
    </row>
    <row r="13" spans="1:6" ht="17" customHeight="1" thickBot="1" x14ac:dyDescent="0.25">
      <c r="A13" s="126" t="s">
        <v>140</v>
      </c>
      <c r="B13" s="4" t="s">
        <v>276</v>
      </c>
      <c r="C13" s="4"/>
      <c r="D13" s="4">
        <v>223</v>
      </c>
      <c r="E13" s="4" t="s">
        <v>304</v>
      </c>
      <c r="F13" s="4" t="s">
        <v>305</v>
      </c>
    </row>
    <row r="14" spans="1:6" ht="17" customHeight="1" thickBot="1" x14ac:dyDescent="0.25">
      <c r="A14" s="128"/>
      <c r="B14" s="7" t="s">
        <v>298</v>
      </c>
      <c r="C14" s="8"/>
      <c r="D14" s="8">
        <v>272</v>
      </c>
      <c r="E14" s="8" t="s">
        <v>306</v>
      </c>
      <c r="F14" s="8" t="s">
        <v>307</v>
      </c>
    </row>
    <row r="15" spans="1:6" ht="16" thickTop="1" x14ac:dyDescent="0.2"/>
  </sheetData>
  <mergeCells count="6">
    <mergeCell ref="A13:A14"/>
    <mergeCell ref="A3:A4"/>
    <mergeCell ref="A5:A6"/>
    <mergeCell ref="A7:A8"/>
    <mergeCell ref="A9:A10"/>
    <mergeCell ref="A11:A1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E389-824D-5145-B7F4-9ECA1D79F60A}">
  <dimension ref="A1:E5"/>
  <sheetViews>
    <sheetView workbookViewId="0">
      <selection activeCell="I31" sqref="I31"/>
    </sheetView>
  </sheetViews>
  <sheetFormatPr baseColWidth="10" defaultColWidth="11.5" defaultRowHeight="15" x14ac:dyDescent="0.2"/>
  <cols>
    <col min="1" max="1" width="22.33203125" customWidth="1"/>
    <col min="3" max="3" width="17.83203125" customWidth="1"/>
  </cols>
  <sheetData>
    <row r="1" spans="1:5" ht="24" customHeight="1" thickBot="1" x14ac:dyDescent="0.25">
      <c r="A1" s="28" t="s">
        <v>0</v>
      </c>
      <c r="B1" s="24"/>
      <c r="C1" s="29" t="s">
        <v>308</v>
      </c>
      <c r="D1" s="29" t="s">
        <v>309</v>
      </c>
      <c r="E1" s="29" t="s">
        <v>4</v>
      </c>
    </row>
    <row r="2" spans="1:5" ht="17" thickTop="1" thickBot="1" x14ac:dyDescent="0.25">
      <c r="A2" s="129" t="s">
        <v>5</v>
      </c>
      <c r="B2" s="11" t="s">
        <v>310</v>
      </c>
      <c r="C2" s="11">
        <v>180</v>
      </c>
      <c r="D2" s="11" t="s">
        <v>311</v>
      </c>
      <c r="E2" s="11" t="s">
        <v>312</v>
      </c>
    </row>
    <row r="3" spans="1:5" ht="17" customHeight="1" thickBot="1" x14ac:dyDescent="0.25">
      <c r="A3" s="130"/>
      <c r="B3" s="4" t="s">
        <v>313</v>
      </c>
      <c r="C3" s="4">
        <v>548</v>
      </c>
      <c r="D3" s="4" t="s">
        <v>314</v>
      </c>
      <c r="E3" s="4" t="s">
        <v>315</v>
      </c>
    </row>
    <row r="4" spans="1:5" ht="16" thickBot="1" x14ac:dyDescent="0.25">
      <c r="A4" s="126" t="s">
        <v>11</v>
      </c>
      <c r="B4" s="4" t="s">
        <v>310</v>
      </c>
      <c r="C4" s="4">
        <v>108</v>
      </c>
      <c r="D4" s="4" t="s">
        <v>316</v>
      </c>
      <c r="E4" s="4" t="s">
        <v>70</v>
      </c>
    </row>
    <row r="5" spans="1:5" ht="16" thickBot="1" x14ac:dyDescent="0.25">
      <c r="A5" s="130"/>
      <c r="B5" s="4" t="s">
        <v>313</v>
      </c>
      <c r="C5" s="4">
        <v>504</v>
      </c>
      <c r="D5" s="4" t="s">
        <v>317</v>
      </c>
      <c r="E5" s="4" t="s">
        <v>318</v>
      </c>
    </row>
  </sheetData>
  <mergeCells count="2">
    <mergeCell ref="A2:A3"/>
    <mergeCell ref="A4:A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42A09-D8D0-4F4C-86C2-7533169930E1}">
  <dimension ref="A1:R15"/>
  <sheetViews>
    <sheetView zoomScaleNormal="100" workbookViewId="0">
      <selection activeCell="I31" sqref="I31"/>
    </sheetView>
  </sheetViews>
  <sheetFormatPr baseColWidth="10" defaultColWidth="11.5" defaultRowHeight="15" x14ac:dyDescent="0.2"/>
  <cols>
    <col min="1" max="1" width="19.1640625" customWidth="1"/>
    <col min="2" max="2" width="18" bestFit="1" customWidth="1"/>
    <col min="4" max="4" width="32" customWidth="1"/>
  </cols>
  <sheetData>
    <row r="1" spans="1:18" ht="24" customHeight="1" thickBot="1" x14ac:dyDescent="0.25">
      <c r="A1" s="28" t="s">
        <v>340</v>
      </c>
      <c r="B1" s="8"/>
      <c r="C1" s="59"/>
      <c r="D1" s="59"/>
      <c r="E1" s="59"/>
      <c r="K1" s="61"/>
      <c r="L1" s="61"/>
      <c r="M1" s="61"/>
      <c r="N1" s="61"/>
      <c r="O1" s="61"/>
    </row>
    <row r="2" spans="1:18" ht="24" customHeight="1" thickTop="1" thickBot="1" x14ac:dyDescent="0.25">
      <c r="A2" s="40" t="s">
        <v>0</v>
      </c>
      <c r="B2" s="8"/>
      <c r="C2" s="40" t="s">
        <v>2</v>
      </c>
      <c r="D2" s="40" t="s">
        <v>339</v>
      </c>
      <c r="E2" s="40" t="s">
        <v>355</v>
      </c>
      <c r="K2" s="141"/>
      <c r="L2" s="141"/>
      <c r="M2" s="141"/>
      <c r="N2" s="141"/>
      <c r="O2" s="141"/>
    </row>
    <row r="3" spans="1:18" ht="17" thickTop="1" thickBot="1" x14ac:dyDescent="0.25">
      <c r="A3" s="131" t="s">
        <v>338</v>
      </c>
      <c r="B3" s="67" t="s">
        <v>475</v>
      </c>
      <c r="C3" s="66">
        <v>32</v>
      </c>
      <c r="D3" s="66">
        <v>0</v>
      </c>
      <c r="E3" s="66">
        <v>0</v>
      </c>
      <c r="K3" s="141"/>
      <c r="L3" s="141"/>
      <c r="M3" s="141"/>
      <c r="N3" s="141"/>
      <c r="O3" s="141"/>
    </row>
    <row r="4" spans="1:18" ht="15" customHeight="1" thickBot="1" x14ac:dyDescent="0.25">
      <c r="A4" s="134"/>
      <c r="B4" s="65" t="s">
        <v>473</v>
      </c>
      <c r="C4" s="64">
        <v>25</v>
      </c>
      <c r="D4" s="64">
        <v>8</v>
      </c>
      <c r="E4" s="64" t="s">
        <v>476</v>
      </c>
      <c r="K4" s="61"/>
      <c r="L4" s="61"/>
    </row>
    <row r="5" spans="1:18" ht="17" thickBot="1" x14ac:dyDescent="0.25">
      <c r="A5" s="135" t="s">
        <v>381</v>
      </c>
      <c r="B5" s="65" t="s">
        <v>475</v>
      </c>
      <c r="C5" s="64">
        <v>25</v>
      </c>
      <c r="D5" s="64">
        <v>36</v>
      </c>
      <c r="E5" s="64" t="s">
        <v>474</v>
      </c>
      <c r="K5" s="61"/>
      <c r="L5" s="61"/>
    </row>
    <row r="6" spans="1:18" ht="14.25" customHeight="1" thickBot="1" x14ac:dyDescent="0.25">
      <c r="A6" s="133"/>
      <c r="B6" s="63" t="s">
        <v>473</v>
      </c>
      <c r="C6" s="62">
        <v>23</v>
      </c>
      <c r="D6" s="62">
        <v>52</v>
      </c>
      <c r="E6" s="62" t="s">
        <v>472</v>
      </c>
      <c r="K6" s="141"/>
      <c r="L6" s="141"/>
      <c r="M6" s="141"/>
      <c r="N6" s="141"/>
      <c r="O6" s="141"/>
    </row>
    <row r="7" spans="1:18" ht="16" thickTop="1" x14ac:dyDescent="0.2">
      <c r="K7" s="141"/>
      <c r="L7" s="141"/>
      <c r="M7" s="141"/>
      <c r="N7" s="141"/>
      <c r="O7" s="141"/>
    </row>
    <row r="8" spans="1:18" ht="16" x14ac:dyDescent="0.2">
      <c r="K8" s="61"/>
      <c r="L8" s="61"/>
    </row>
    <row r="9" spans="1:18" ht="16" x14ac:dyDescent="0.2">
      <c r="K9" s="61"/>
      <c r="L9" s="61"/>
    </row>
    <row r="15" spans="1:18" x14ac:dyDescent="0.2">
      <c r="R15" t="s">
        <v>471</v>
      </c>
    </row>
  </sheetData>
  <mergeCells count="12">
    <mergeCell ref="N2:N3"/>
    <mergeCell ref="O2:O3"/>
    <mergeCell ref="K6:K7"/>
    <mergeCell ref="L6:L7"/>
    <mergeCell ref="M6:M7"/>
    <mergeCell ref="N6:N7"/>
    <mergeCell ref="O6:O7"/>
    <mergeCell ref="A3:A4"/>
    <mergeCell ref="A5:A6"/>
    <mergeCell ref="K2:K3"/>
    <mergeCell ref="L2:L3"/>
    <mergeCell ref="M2:M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A720-7843-D242-8227-2F07FAC85906}">
  <dimension ref="A1:E5"/>
  <sheetViews>
    <sheetView workbookViewId="0">
      <selection activeCell="H21" sqref="H21"/>
    </sheetView>
  </sheetViews>
  <sheetFormatPr baseColWidth="10" defaultColWidth="11.5" defaultRowHeight="15" x14ac:dyDescent="0.2"/>
  <cols>
    <col min="1" max="1" width="22.1640625" customWidth="1"/>
    <col min="2" max="2" width="30.5" customWidth="1"/>
    <col min="3" max="3" width="17.5" customWidth="1"/>
  </cols>
  <sheetData>
    <row r="1" spans="1:5" x14ac:dyDescent="0.2">
      <c r="A1" s="28" t="s">
        <v>0</v>
      </c>
      <c r="B1" s="30" t="s">
        <v>319</v>
      </c>
      <c r="C1" s="29" t="s">
        <v>308</v>
      </c>
      <c r="D1" s="29" t="s">
        <v>309</v>
      </c>
      <c r="E1" s="29" t="s">
        <v>4</v>
      </c>
    </row>
    <row r="2" spans="1:5" ht="17" customHeight="1" x14ac:dyDescent="0.2">
      <c r="A2" s="129" t="s">
        <v>11</v>
      </c>
      <c r="B2" s="37" t="s">
        <v>320</v>
      </c>
      <c r="C2" s="14">
        <v>372</v>
      </c>
      <c r="D2" s="14" t="s">
        <v>321</v>
      </c>
      <c r="E2" s="14" t="s">
        <v>322</v>
      </c>
    </row>
    <row r="3" spans="1:5" ht="17" customHeight="1" x14ac:dyDescent="0.2">
      <c r="A3" s="130"/>
      <c r="B3" s="32" t="s">
        <v>323</v>
      </c>
      <c r="C3" s="11">
        <v>232</v>
      </c>
      <c r="D3" s="11" t="s">
        <v>324</v>
      </c>
      <c r="E3" s="11" t="s">
        <v>325</v>
      </c>
    </row>
    <row r="4" spans="1:5" ht="17" customHeight="1" x14ac:dyDescent="0.2"/>
    <row r="5" spans="1:5" ht="17" customHeight="1" x14ac:dyDescent="0.4">
      <c r="C5" s="20"/>
      <c r="D5" s="20"/>
      <c r="E5" s="20"/>
    </row>
  </sheetData>
  <mergeCells count="1">
    <mergeCell ref="A2:A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E09E-86E4-44F5-982A-5D4717F0F619}">
  <dimension ref="A1:E48"/>
  <sheetViews>
    <sheetView topLeftCell="A15" zoomScaleNormal="100" workbookViewId="0">
      <selection activeCell="H14" sqref="H14"/>
    </sheetView>
  </sheetViews>
  <sheetFormatPr baseColWidth="10" defaultColWidth="11.5" defaultRowHeight="15" x14ac:dyDescent="0.2"/>
  <cols>
    <col min="1" max="1" width="33" customWidth="1"/>
  </cols>
  <sheetData>
    <row r="1" spans="1:5" ht="24" customHeight="1" thickTop="1" thickBot="1" x14ac:dyDescent="0.25">
      <c r="A1" s="15" t="s">
        <v>0</v>
      </c>
      <c r="B1" s="15"/>
      <c r="C1" s="15" t="s">
        <v>2</v>
      </c>
      <c r="D1" s="15" t="s">
        <v>3</v>
      </c>
      <c r="E1" s="15" t="s">
        <v>4</v>
      </c>
    </row>
    <row r="2" spans="1:5" ht="17" thickTop="1" thickBot="1" x14ac:dyDescent="0.25">
      <c r="A2" s="126" t="s">
        <v>5</v>
      </c>
      <c r="B2" s="4" t="s">
        <v>38</v>
      </c>
      <c r="C2" s="4">
        <v>102</v>
      </c>
      <c r="D2" s="4" t="s">
        <v>39</v>
      </c>
      <c r="E2" s="4" t="s">
        <v>40</v>
      </c>
    </row>
    <row r="3" spans="1:5" ht="16" thickBot="1" x14ac:dyDescent="0.25">
      <c r="A3" s="127"/>
      <c r="B3" s="4" t="s">
        <v>41</v>
      </c>
      <c r="C3" s="4">
        <v>108</v>
      </c>
      <c r="D3" s="4">
        <v>0</v>
      </c>
      <c r="E3" s="4">
        <v>0</v>
      </c>
    </row>
    <row r="4" spans="1:5" ht="16" thickBot="1" x14ac:dyDescent="0.25">
      <c r="A4" s="127"/>
      <c r="B4" s="11" t="s">
        <v>42</v>
      </c>
      <c r="C4" s="11">
        <v>104</v>
      </c>
      <c r="D4" s="11" t="s">
        <v>43</v>
      </c>
      <c r="E4" s="11" t="s">
        <v>44</v>
      </c>
    </row>
    <row r="5" spans="1:5" ht="16" thickBot="1" x14ac:dyDescent="0.25">
      <c r="A5" s="126" t="s">
        <v>8</v>
      </c>
      <c r="B5" s="4" t="s">
        <v>38</v>
      </c>
      <c r="C5" s="4">
        <v>102</v>
      </c>
      <c r="D5" s="4" t="s">
        <v>45</v>
      </c>
      <c r="E5" s="4" t="s">
        <v>46</v>
      </c>
    </row>
    <row r="6" spans="1:5" ht="16" thickBot="1" x14ac:dyDescent="0.25">
      <c r="A6" s="127"/>
      <c r="B6" s="4" t="s">
        <v>41</v>
      </c>
      <c r="C6" s="4">
        <v>103</v>
      </c>
      <c r="D6" s="4" t="s">
        <v>47</v>
      </c>
      <c r="E6" s="4" t="s">
        <v>48</v>
      </c>
    </row>
    <row r="7" spans="1:5" ht="16" thickBot="1" x14ac:dyDescent="0.25">
      <c r="A7" s="127"/>
      <c r="B7" s="11" t="s">
        <v>42</v>
      </c>
      <c r="C7" s="11">
        <v>107</v>
      </c>
      <c r="D7" s="11">
        <v>86</v>
      </c>
      <c r="E7" s="11" t="s">
        <v>49</v>
      </c>
    </row>
    <row r="8" spans="1:5" ht="16" thickBot="1" x14ac:dyDescent="0.25">
      <c r="A8" s="126" t="s">
        <v>11</v>
      </c>
      <c r="B8" s="4" t="s">
        <v>38</v>
      </c>
      <c r="C8" s="4">
        <v>100</v>
      </c>
      <c r="D8" s="4">
        <v>0</v>
      </c>
      <c r="E8" s="4">
        <v>0</v>
      </c>
    </row>
    <row r="9" spans="1:5" ht="16" thickBot="1" x14ac:dyDescent="0.25">
      <c r="A9" s="127"/>
      <c r="B9" s="4" t="s">
        <v>41</v>
      </c>
      <c r="C9" s="4">
        <v>101</v>
      </c>
      <c r="D9" s="4">
        <v>0</v>
      </c>
      <c r="E9" s="4">
        <v>0</v>
      </c>
    </row>
    <row r="10" spans="1:5" ht="16" thickBot="1" x14ac:dyDescent="0.25">
      <c r="A10" s="127"/>
      <c r="B10" s="11" t="s">
        <v>42</v>
      </c>
      <c r="C10" s="11">
        <v>117</v>
      </c>
      <c r="D10" s="11">
        <v>0</v>
      </c>
      <c r="E10" s="11">
        <v>0</v>
      </c>
    </row>
    <row r="11" spans="1:5" ht="16" thickBot="1" x14ac:dyDescent="0.25">
      <c r="A11" s="126" t="s">
        <v>50</v>
      </c>
      <c r="B11" s="4" t="s">
        <v>38</v>
      </c>
      <c r="C11" s="4">
        <v>114</v>
      </c>
      <c r="D11" s="4">
        <v>0</v>
      </c>
      <c r="E11" s="4">
        <v>0</v>
      </c>
    </row>
    <row r="12" spans="1:5" ht="16" thickBot="1" x14ac:dyDescent="0.25">
      <c r="A12" s="127"/>
      <c r="B12" s="4" t="s">
        <v>41</v>
      </c>
      <c r="C12" s="4">
        <v>101</v>
      </c>
      <c r="D12" s="4">
        <v>0</v>
      </c>
      <c r="E12" s="4">
        <v>0</v>
      </c>
    </row>
    <row r="13" spans="1:5" ht="16" thickBot="1" x14ac:dyDescent="0.25">
      <c r="A13" s="127"/>
      <c r="B13" s="11" t="s">
        <v>42</v>
      </c>
      <c r="C13" s="11">
        <v>111</v>
      </c>
      <c r="D13" s="11">
        <v>0</v>
      </c>
      <c r="E13" s="11">
        <v>0</v>
      </c>
    </row>
    <row r="14" spans="1:5" ht="16" thickBot="1" x14ac:dyDescent="0.25">
      <c r="A14" s="126" t="s">
        <v>51</v>
      </c>
      <c r="B14" s="4" t="s">
        <v>38</v>
      </c>
      <c r="C14" s="4" t="s">
        <v>52</v>
      </c>
      <c r="D14" s="4" t="s">
        <v>52</v>
      </c>
      <c r="E14" s="4" t="s">
        <v>52</v>
      </c>
    </row>
    <row r="15" spans="1:5" ht="16" thickBot="1" x14ac:dyDescent="0.25">
      <c r="A15" s="127"/>
      <c r="B15" s="4" t="s">
        <v>41</v>
      </c>
      <c r="C15" s="4">
        <v>100</v>
      </c>
      <c r="D15" s="4">
        <v>0</v>
      </c>
      <c r="E15" s="4">
        <v>0</v>
      </c>
    </row>
    <row r="16" spans="1:5" ht="16" thickBot="1" x14ac:dyDescent="0.25">
      <c r="A16" s="127"/>
      <c r="B16" s="4" t="s">
        <v>42</v>
      </c>
      <c r="C16" s="4">
        <v>75</v>
      </c>
      <c r="D16" s="4">
        <v>0</v>
      </c>
      <c r="E16" s="4">
        <v>0</v>
      </c>
    </row>
    <row r="17" spans="1:5" ht="16" thickBot="1" x14ac:dyDescent="0.25">
      <c r="A17" s="126" t="s">
        <v>53</v>
      </c>
      <c r="B17" s="4" t="s">
        <v>38</v>
      </c>
      <c r="C17" s="4" t="s">
        <v>52</v>
      </c>
      <c r="D17" s="4" t="s">
        <v>52</v>
      </c>
      <c r="E17" s="4" t="s">
        <v>52</v>
      </c>
    </row>
    <row r="18" spans="1:5" ht="16" thickBot="1" x14ac:dyDescent="0.25">
      <c r="A18" s="127"/>
      <c r="B18" s="4" t="s">
        <v>41</v>
      </c>
      <c r="C18" s="4">
        <v>101</v>
      </c>
      <c r="D18" s="4" t="s">
        <v>39</v>
      </c>
      <c r="E18" s="4" t="s">
        <v>54</v>
      </c>
    </row>
    <row r="19" spans="1:5" ht="16" thickBot="1" x14ac:dyDescent="0.25">
      <c r="A19" s="127"/>
      <c r="B19" s="11" t="s">
        <v>42</v>
      </c>
      <c r="C19" s="11">
        <v>102</v>
      </c>
      <c r="D19" s="11" t="s">
        <v>45</v>
      </c>
      <c r="E19" s="11" t="s">
        <v>46</v>
      </c>
    </row>
    <row r="20" spans="1:5" ht="16" thickBot="1" x14ac:dyDescent="0.25">
      <c r="A20" s="126" t="s">
        <v>55</v>
      </c>
      <c r="B20" s="4" t="s">
        <v>38</v>
      </c>
      <c r="C20" s="4" t="s">
        <v>52</v>
      </c>
      <c r="D20" s="4" t="s">
        <v>52</v>
      </c>
      <c r="E20" s="4" t="s">
        <v>52</v>
      </c>
    </row>
    <row r="21" spans="1:5" ht="16" thickBot="1" x14ac:dyDescent="0.25">
      <c r="A21" s="127"/>
      <c r="B21" s="4" t="s">
        <v>41</v>
      </c>
      <c r="C21" s="4">
        <v>107</v>
      </c>
      <c r="D21" s="4">
        <v>0</v>
      </c>
      <c r="E21" s="4">
        <v>0</v>
      </c>
    </row>
    <row r="22" spans="1:5" ht="16" thickBot="1" x14ac:dyDescent="0.25">
      <c r="A22" s="127"/>
      <c r="B22" s="11" t="s">
        <v>42</v>
      </c>
      <c r="C22" s="11">
        <v>102</v>
      </c>
      <c r="D22" s="11" t="s">
        <v>56</v>
      </c>
      <c r="E22" s="11" t="s">
        <v>57</v>
      </c>
    </row>
    <row r="23" spans="1:5" ht="16" thickBot="1" x14ac:dyDescent="0.25">
      <c r="A23" s="126" t="s">
        <v>58</v>
      </c>
      <c r="B23" s="4" t="s">
        <v>38</v>
      </c>
      <c r="C23" s="4" t="s">
        <v>52</v>
      </c>
      <c r="D23" s="4" t="s">
        <v>52</v>
      </c>
      <c r="E23" s="4" t="s">
        <v>52</v>
      </c>
    </row>
    <row r="24" spans="1:5" ht="16" thickBot="1" x14ac:dyDescent="0.25">
      <c r="A24" s="127"/>
      <c r="B24" s="4" t="s">
        <v>41</v>
      </c>
      <c r="C24" s="4" t="s">
        <v>52</v>
      </c>
      <c r="D24" s="4" t="s">
        <v>52</v>
      </c>
      <c r="E24" s="4" t="s">
        <v>52</v>
      </c>
    </row>
    <row r="25" spans="1:5" ht="16" thickBot="1" x14ac:dyDescent="0.25">
      <c r="A25" s="127"/>
      <c r="B25" s="11" t="s">
        <v>42</v>
      </c>
      <c r="C25" s="12">
        <v>41</v>
      </c>
      <c r="D25" s="11" t="s">
        <v>45</v>
      </c>
      <c r="E25" s="11" t="s">
        <v>59</v>
      </c>
    </row>
    <row r="26" spans="1:5" ht="16" thickBot="1" x14ac:dyDescent="0.25">
      <c r="A26" s="126" t="s">
        <v>12</v>
      </c>
      <c r="B26" s="4" t="s">
        <v>38</v>
      </c>
      <c r="C26" s="4">
        <v>101</v>
      </c>
      <c r="D26" s="4" t="s">
        <v>60</v>
      </c>
      <c r="E26" s="4" t="s">
        <v>61</v>
      </c>
    </row>
    <row r="27" spans="1:5" ht="16" thickBot="1" x14ac:dyDescent="0.25">
      <c r="A27" s="127"/>
      <c r="B27" s="4" t="s">
        <v>41</v>
      </c>
      <c r="C27" s="4">
        <v>101</v>
      </c>
      <c r="D27" s="4" t="s">
        <v>62</v>
      </c>
      <c r="E27" s="4" t="s">
        <v>63</v>
      </c>
    </row>
    <row r="28" spans="1:5" ht="16" thickBot="1" x14ac:dyDescent="0.25">
      <c r="A28" s="127"/>
      <c r="B28" s="11" t="s">
        <v>42</v>
      </c>
      <c r="C28" s="11">
        <v>112</v>
      </c>
      <c r="D28" s="11" t="s">
        <v>64</v>
      </c>
      <c r="E28" s="11" t="s">
        <v>65</v>
      </c>
    </row>
    <row r="29" spans="1:5" ht="16" thickBot="1" x14ac:dyDescent="0.25">
      <c r="A29" s="126" t="s">
        <v>66</v>
      </c>
      <c r="B29" s="4" t="s">
        <v>38</v>
      </c>
      <c r="C29" s="4">
        <v>107</v>
      </c>
      <c r="D29" s="4" t="s">
        <v>67</v>
      </c>
      <c r="E29" s="4" t="s">
        <v>68</v>
      </c>
    </row>
    <row r="30" spans="1:5" ht="16" thickBot="1" x14ac:dyDescent="0.25">
      <c r="A30" s="127"/>
      <c r="B30" s="4" t="s">
        <v>41</v>
      </c>
      <c r="C30" s="4">
        <v>105</v>
      </c>
      <c r="D30" s="4" t="s">
        <v>69</v>
      </c>
      <c r="E30" s="4" t="s">
        <v>70</v>
      </c>
    </row>
    <row r="31" spans="1:5" ht="16" thickBot="1" x14ac:dyDescent="0.25">
      <c r="A31" s="127"/>
      <c r="B31" s="11" t="s">
        <v>42</v>
      </c>
      <c r="C31" s="11">
        <v>104</v>
      </c>
      <c r="D31" s="11" t="s">
        <v>71</v>
      </c>
      <c r="E31" s="11" t="s">
        <v>72</v>
      </c>
    </row>
    <row r="32" spans="1:5" ht="16" thickBot="1" x14ac:dyDescent="0.25">
      <c r="A32" s="126" t="s">
        <v>73</v>
      </c>
      <c r="B32" s="4" t="s">
        <v>38</v>
      </c>
      <c r="C32" s="4" t="s">
        <v>52</v>
      </c>
      <c r="D32" s="4" t="s">
        <v>52</v>
      </c>
      <c r="E32" s="4" t="s">
        <v>52</v>
      </c>
    </row>
    <row r="33" spans="1:5" ht="16" thickBot="1" x14ac:dyDescent="0.25">
      <c r="A33" s="127"/>
      <c r="B33" s="4" t="s">
        <v>41</v>
      </c>
      <c r="C33" s="4">
        <v>106</v>
      </c>
      <c r="D33" s="4" t="s">
        <v>74</v>
      </c>
      <c r="E33" s="4" t="s">
        <v>75</v>
      </c>
    </row>
    <row r="34" spans="1:5" ht="16" thickBot="1" x14ac:dyDescent="0.25">
      <c r="A34" s="127"/>
      <c r="B34" s="11" t="s">
        <v>42</v>
      </c>
      <c r="C34" s="11">
        <v>109</v>
      </c>
      <c r="D34" s="11" t="s">
        <v>76</v>
      </c>
      <c r="E34" s="11" t="s">
        <v>77</v>
      </c>
    </row>
    <row r="35" spans="1:5" ht="16" thickBot="1" x14ac:dyDescent="0.25">
      <c r="A35" s="126" t="s">
        <v>78</v>
      </c>
      <c r="B35" s="4" t="s">
        <v>38</v>
      </c>
      <c r="C35" s="4" t="s">
        <v>52</v>
      </c>
      <c r="D35" s="4" t="s">
        <v>52</v>
      </c>
      <c r="E35" s="4" t="s">
        <v>52</v>
      </c>
    </row>
    <row r="36" spans="1:5" ht="16" thickBot="1" x14ac:dyDescent="0.25">
      <c r="A36" s="127"/>
      <c r="B36" s="4" t="s">
        <v>41</v>
      </c>
      <c r="C36" s="4">
        <v>102</v>
      </c>
      <c r="D36" s="4" t="s">
        <v>79</v>
      </c>
      <c r="E36" s="4" t="s">
        <v>80</v>
      </c>
    </row>
    <row r="37" spans="1:5" ht="16" thickBot="1" x14ac:dyDescent="0.25">
      <c r="A37" s="127"/>
      <c r="B37" s="11" t="s">
        <v>42</v>
      </c>
      <c r="C37" s="11">
        <v>103</v>
      </c>
      <c r="D37" s="11" t="s">
        <v>81</v>
      </c>
      <c r="E37" s="11" t="s">
        <v>82</v>
      </c>
    </row>
    <row r="38" spans="1:5" ht="16" thickBot="1" x14ac:dyDescent="0.25">
      <c r="A38" s="126" t="s">
        <v>83</v>
      </c>
      <c r="B38" s="4" t="s">
        <v>38</v>
      </c>
      <c r="C38" s="4"/>
      <c r="D38" s="4" t="s">
        <v>52</v>
      </c>
      <c r="E38" s="4" t="s">
        <v>52</v>
      </c>
    </row>
    <row r="39" spans="1:5" ht="16" thickBot="1" x14ac:dyDescent="0.25">
      <c r="A39" s="127"/>
      <c r="B39" s="4" t="s">
        <v>41</v>
      </c>
      <c r="C39" s="4">
        <v>104</v>
      </c>
      <c r="D39" s="4" t="s">
        <v>84</v>
      </c>
      <c r="E39" s="4" t="s">
        <v>85</v>
      </c>
    </row>
    <row r="40" spans="1:5" ht="16" thickBot="1" x14ac:dyDescent="0.25">
      <c r="A40" s="127"/>
      <c r="B40" s="11" t="s">
        <v>86</v>
      </c>
      <c r="C40" s="11">
        <v>103</v>
      </c>
      <c r="D40" s="11" t="s">
        <v>87</v>
      </c>
      <c r="E40" s="11" t="s">
        <v>88</v>
      </c>
    </row>
    <row r="41" spans="1:5" ht="16" thickBot="1" x14ac:dyDescent="0.25">
      <c r="A41" s="126" t="s">
        <v>89</v>
      </c>
      <c r="B41" s="4" t="s">
        <v>38</v>
      </c>
      <c r="C41" s="4" t="s">
        <v>52</v>
      </c>
      <c r="D41" s="4" t="s">
        <v>52</v>
      </c>
      <c r="E41" s="4" t="s">
        <v>52</v>
      </c>
    </row>
    <row r="42" spans="1:5" ht="16" thickBot="1" x14ac:dyDescent="0.25">
      <c r="A42" s="127"/>
      <c r="B42" s="4" t="s">
        <v>41</v>
      </c>
      <c r="C42" s="4" t="s">
        <v>52</v>
      </c>
      <c r="D42" s="4" t="s">
        <v>52</v>
      </c>
      <c r="E42" s="4" t="s">
        <v>52</v>
      </c>
    </row>
    <row r="43" spans="1:5" ht="16" thickBot="1" x14ac:dyDescent="0.25">
      <c r="A43" s="128"/>
      <c r="B43" s="25" t="s">
        <v>42</v>
      </c>
      <c r="C43" s="31">
        <v>35</v>
      </c>
      <c r="D43" s="25" t="s">
        <v>90</v>
      </c>
      <c r="E43" s="25" t="s">
        <v>91</v>
      </c>
    </row>
    <row r="44" spans="1:5" ht="16" thickTop="1" x14ac:dyDescent="0.2">
      <c r="A44" s="23"/>
      <c r="B44" s="23"/>
      <c r="C44" s="23"/>
      <c r="D44" s="23"/>
      <c r="E44" s="23"/>
    </row>
    <row r="45" spans="1:5" x14ac:dyDescent="0.2">
      <c r="A45" s="23"/>
      <c r="B45" s="23"/>
      <c r="C45" s="23"/>
      <c r="D45" s="23"/>
      <c r="E45" s="23"/>
    </row>
    <row r="46" spans="1:5" x14ac:dyDescent="0.2">
      <c r="A46" s="23"/>
      <c r="B46" s="23"/>
      <c r="C46" s="23"/>
      <c r="D46" s="23"/>
      <c r="E46" s="23"/>
    </row>
    <row r="47" spans="1:5" x14ac:dyDescent="0.2">
      <c r="A47" s="23"/>
      <c r="B47" s="23"/>
      <c r="C47" s="23"/>
      <c r="D47" s="23"/>
      <c r="E47" s="23"/>
    </row>
    <row r="48" spans="1:5" x14ac:dyDescent="0.2">
      <c r="A48" s="23"/>
      <c r="B48" s="23"/>
      <c r="C48" s="23"/>
      <c r="D48" s="23"/>
      <c r="E48" s="23"/>
    </row>
  </sheetData>
  <mergeCells count="14">
    <mergeCell ref="A2:A4"/>
    <mergeCell ref="A5:A7"/>
    <mergeCell ref="A8:A10"/>
    <mergeCell ref="A11:A13"/>
    <mergeCell ref="A14:A16"/>
    <mergeCell ref="A32:A34"/>
    <mergeCell ref="A35:A37"/>
    <mergeCell ref="A38:A40"/>
    <mergeCell ref="A41:A43"/>
    <mergeCell ref="A17:A19"/>
    <mergeCell ref="A20:A22"/>
    <mergeCell ref="A23:A25"/>
    <mergeCell ref="A26:A28"/>
    <mergeCell ref="A29:A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6D2E-D667-47DB-BE0D-11AFEF69CA71}">
  <dimension ref="A1:E10"/>
  <sheetViews>
    <sheetView workbookViewId="0">
      <selection activeCell="C15" sqref="C15"/>
    </sheetView>
  </sheetViews>
  <sheetFormatPr baseColWidth="10" defaultColWidth="11.5" defaultRowHeight="15" x14ac:dyDescent="0.2"/>
  <cols>
    <col min="1" max="1" width="31.5" customWidth="1"/>
  </cols>
  <sheetData>
    <row r="1" spans="1:5" ht="24" customHeight="1" thickTop="1" thickBot="1" x14ac:dyDescent="0.25">
      <c r="A1" s="15" t="s">
        <v>0</v>
      </c>
      <c r="B1" s="15"/>
      <c r="C1" s="15" t="s">
        <v>2</v>
      </c>
      <c r="D1" s="15" t="s">
        <v>3</v>
      </c>
      <c r="E1" s="15" t="s">
        <v>4</v>
      </c>
    </row>
    <row r="2" spans="1:5" ht="17" thickTop="1" thickBot="1" x14ac:dyDescent="0.25">
      <c r="A2" s="129" t="s">
        <v>5</v>
      </c>
      <c r="B2" s="11" t="s">
        <v>92</v>
      </c>
      <c r="C2" s="12">
        <v>134</v>
      </c>
      <c r="D2" s="12" t="s">
        <v>93</v>
      </c>
      <c r="E2" s="12" t="s">
        <v>94</v>
      </c>
    </row>
    <row r="3" spans="1:5" ht="16" thickBot="1" x14ac:dyDescent="0.25">
      <c r="A3" s="130"/>
      <c r="B3" s="4" t="s">
        <v>41</v>
      </c>
      <c r="C3" s="6">
        <v>143</v>
      </c>
      <c r="D3" s="6" t="s">
        <v>95</v>
      </c>
      <c r="E3" s="6" t="s">
        <v>96</v>
      </c>
    </row>
    <row r="4" spans="1:5" ht="16" thickBot="1" x14ac:dyDescent="0.25">
      <c r="A4" s="126" t="s">
        <v>8</v>
      </c>
      <c r="B4" s="4" t="s">
        <v>92</v>
      </c>
      <c r="C4" s="6">
        <v>144</v>
      </c>
      <c r="D4" s="6" t="s">
        <v>97</v>
      </c>
      <c r="E4" s="6" t="s">
        <v>98</v>
      </c>
    </row>
    <row r="5" spans="1:5" ht="16" thickBot="1" x14ac:dyDescent="0.25">
      <c r="A5" s="130"/>
      <c r="B5" s="4" t="s">
        <v>41</v>
      </c>
      <c r="C5" s="6">
        <v>133</v>
      </c>
      <c r="D5" s="6" t="s">
        <v>99</v>
      </c>
      <c r="E5" s="6" t="s">
        <v>100</v>
      </c>
    </row>
    <row r="6" spans="1:5" ht="16" thickBot="1" x14ac:dyDescent="0.25">
      <c r="A6" s="126" t="s">
        <v>11</v>
      </c>
      <c r="B6" s="4" t="s">
        <v>92</v>
      </c>
      <c r="C6" s="6">
        <v>110</v>
      </c>
      <c r="D6" s="6" t="s">
        <v>101</v>
      </c>
      <c r="E6" s="6" t="s">
        <v>102</v>
      </c>
    </row>
    <row r="7" spans="1:5" ht="16" thickBot="1" x14ac:dyDescent="0.25">
      <c r="A7" s="130"/>
      <c r="B7" s="4" t="s">
        <v>41</v>
      </c>
      <c r="C7" s="6">
        <v>104</v>
      </c>
      <c r="D7" s="6" t="s">
        <v>71</v>
      </c>
      <c r="E7" s="6" t="s">
        <v>103</v>
      </c>
    </row>
    <row r="8" spans="1:5" ht="20.25" customHeight="1" thickBot="1" x14ac:dyDescent="0.25">
      <c r="A8" s="126" t="s">
        <v>12</v>
      </c>
      <c r="B8" s="4" t="s">
        <v>92</v>
      </c>
      <c r="C8" s="6">
        <v>109</v>
      </c>
      <c r="D8" s="6" t="s">
        <v>97</v>
      </c>
      <c r="E8" s="6" t="s">
        <v>10</v>
      </c>
    </row>
    <row r="9" spans="1:5" ht="16" thickBot="1" x14ac:dyDescent="0.25">
      <c r="A9" s="128"/>
      <c r="B9" s="8" t="s">
        <v>41</v>
      </c>
      <c r="C9" s="9">
        <v>150</v>
      </c>
      <c r="D9" s="9" t="s">
        <v>104</v>
      </c>
      <c r="E9" s="9" t="s">
        <v>105</v>
      </c>
    </row>
    <row r="10" spans="1:5" ht="16" thickTop="1" x14ac:dyDescent="0.2"/>
  </sheetData>
  <mergeCells count="4">
    <mergeCell ref="A2:A3"/>
    <mergeCell ref="A4:A5"/>
    <mergeCell ref="A6:A7"/>
    <mergeCell ref="A8:A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4D626-C5A3-4602-A8B4-F3C379232B68}">
  <dimension ref="A1:E6"/>
  <sheetViews>
    <sheetView zoomScaleNormal="100" workbookViewId="0">
      <selection activeCell="D24" sqref="D24"/>
    </sheetView>
  </sheetViews>
  <sheetFormatPr baseColWidth="10" defaultColWidth="11.5" defaultRowHeight="15" x14ac:dyDescent="0.2"/>
  <cols>
    <col min="1" max="1" width="46.83203125" customWidth="1"/>
  </cols>
  <sheetData>
    <row r="1" spans="1:5" ht="24" customHeight="1" thickTop="1" thickBot="1" x14ac:dyDescent="0.25">
      <c r="A1" s="15" t="s">
        <v>0</v>
      </c>
      <c r="B1" s="15"/>
      <c r="C1" s="15" t="s">
        <v>2</v>
      </c>
      <c r="D1" s="15" t="s">
        <v>3</v>
      </c>
      <c r="E1" s="15" t="s">
        <v>4</v>
      </c>
    </row>
    <row r="2" spans="1:5" ht="17" thickTop="1" thickBot="1" x14ac:dyDescent="0.25">
      <c r="A2" s="24" t="s">
        <v>5</v>
      </c>
      <c r="B2" s="25" t="s">
        <v>41</v>
      </c>
      <c r="C2" s="25">
        <v>143</v>
      </c>
      <c r="D2" s="25" t="s">
        <v>95</v>
      </c>
      <c r="E2" s="25" t="s">
        <v>96</v>
      </c>
    </row>
    <row r="3" spans="1:5" ht="17" thickTop="1" thickBot="1" x14ac:dyDescent="0.25">
      <c r="A3" s="7" t="s">
        <v>116</v>
      </c>
      <c r="B3" s="8" t="s">
        <v>41</v>
      </c>
      <c r="C3" s="8">
        <v>252</v>
      </c>
      <c r="D3" s="8" t="s">
        <v>117</v>
      </c>
      <c r="E3" s="8" t="s">
        <v>118</v>
      </c>
    </row>
    <row r="4" spans="1:5" ht="17" thickTop="1" thickBot="1" x14ac:dyDescent="0.25">
      <c r="A4" s="7" t="s">
        <v>11</v>
      </c>
      <c r="B4" s="8" t="s">
        <v>41</v>
      </c>
      <c r="C4" s="8">
        <v>104</v>
      </c>
      <c r="D4" s="8" t="s">
        <v>71</v>
      </c>
      <c r="E4" s="8" t="s">
        <v>103</v>
      </c>
    </row>
    <row r="5" spans="1:5" ht="17" thickTop="1" thickBot="1" x14ac:dyDescent="0.25">
      <c r="A5" s="7" t="s">
        <v>119</v>
      </c>
      <c r="B5" s="8" t="s">
        <v>41</v>
      </c>
      <c r="C5" s="8">
        <v>252</v>
      </c>
      <c r="D5" s="8" t="s">
        <v>120</v>
      </c>
      <c r="E5" s="8" t="s">
        <v>121</v>
      </c>
    </row>
    <row r="6" spans="1:5" ht="16" thickTop="1" x14ac:dyDescent="0.2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4EB-5E16-4D38-8240-C4F587C229F3}">
  <dimension ref="A1:E6"/>
  <sheetViews>
    <sheetView workbookViewId="0">
      <selection activeCell="D1" sqref="D1"/>
    </sheetView>
  </sheetViews>
  <sheetFormatPr baseColWidth="10" defaultColWidth="11.5" defaultRowHeight="15" x14ac:dyDescent="0.2"/>
  <cols>
    <col min="1" max="1" width="35.5" customWidth="1"/>
  </cols>
  <sheetData>
    <row r="1" spans="1:5" ht="24" customHeight="1" thickTop="1" thickBot="1" x14ac:dyDescent="0.25">
      <c r="A1" s="15" t="s">
        <v>0</v>
      </c>
      <c r="B1" s="15"/>
      <c r="C1" s="15" t="s">
        <v>2</v>
      </c>
      <c r="D1" s="15" t="s">
        <v>3</v>
      </c>
      <c r="E1" s="15" t="s">
        <v>4</v>
      </c>
    </row>
    <row r="2" spans="1:5" ht="17" thickTop="1" thickBot="1" x14ac:dyDescent="0.25">
      <c r="A2" s="24" t="s">
        <v>5</v>
      </c>
      <c r="B2" s="25" t="s">
        <v>41</v>
      </c>
      <c r="C2" s="25">
        <v>96</v>
      </c>
      <c r="D2" s="25" t="s">
        <v>106</v>
      </c>
      <c r="E2" s="25" t="s">
        <v>107</v>
      </c>
    </row>
    <row r="3" spans="1:5" ht="17" customHeight="1" thickTop="1" thickBot="1" x14ac:dyDescent="0.25">
      <c r="A3" s="7" t="s">
        <v>108</v>
      </c>
      <c r="B3" s="8" t="s">
        <v>41</v>
      </c>
      <c r="C3" s="8">
        <v>93</v>
      </c>
      <c r="D3" s="8" t="s">
        <v>109</v>
      </c>
      <c r="E3" s="8" t="s">
        <v>110</v>
      </c>
    </row>
    <row r="4" spans="1:5" ht="17" customHeight="1" thickTop="1" thickBot="1" x14ac:dyDescent="0.25">
      <c r="A4" s="7" t="s">
        <v>11</v>
      </c>
      <c r="B4" s="8" t="s">
        <v>41</v>
      </c>
      <c r="C4" s="8">
        <v>131</v>
      </c>
      <c r="D4" s="8" t="s">
        <v>111</v>
      </c>
      <c r="E4" s="8" t="s">
        <v>112</v>
      </c>
    </row>
    <row r="5" spans="1:5" ht="17" customHeight="1" thickTop="1" thickBot="1" x14ac:dyDescent="0.25">
      <c r="A5" s="7" t="s">
        <v>113</v>
      </c>
      <c r="B5" s="8" t="s">
        <v>41</v>
      </c>
      <c r="C5" s="8">
        <v>126</v>
      </c>
      <c r="D5" s="8" t="s">
        <v>114</v>
      </c>
      <c r="E5" s="8" t="s">
        <v>115</v>
      </c>
    </row>
    <row r="6" spans="1:5" ht="16" thickTop="1" x14ac:dyDescent="0.2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097BD-D876-4551-9523-125006CA7D98}">
  <dimension ref="A1:E6"/>
  <sheetViews>
    <sheetView workbookViewId="0">
      <selection activeCell="F19" sqref="F19"/>
    </sheetView>
  </sheetViews>
  <sheetFormatPr baseColWidth="10" defaultColWidth="11.5" defaultRowHeight="15" x14ac:dyDescent="0.2"/>
  <cols>
    <col min="1" max="1" width="33.6640625" customWidth="1"/>
  </cols>
  <sheetData>
    <row r="1" spans="1:5" ht="24" customHeight="1" thickTop="1" thickBot="1" x14ac:dyDescent="0.25">
      <c r="A1" s="15" t="s">
        <v>0</v>
      </c>
      <c r="B1" s="15" t="s">
        <v>122</v>
      </c>
      <c r="C1" s="15" t="s">
        <v>2</v>
      </c>
      <c r="D1" s="15" t="s">
        <v>3</v>
      </c>
      <c r="E1" s="15" t="s">
        <v>4</v>
      </c>
    </row>
    <row r="2" spans="1:5" ht="17" thickTop="1" thickBot="1" x14ac:dyDescent="0.25">
      <c r="A2" s="24" t="s">
        <v>5</v>
      </c>
      <c r="B2" s="25" t="s">
        <v>41</v>
      </c>
      <c r="C2" s="25">
        <v>96</v>
      </c>
      <c r="D2" s="25">
        <v>0</v>
      </c>
      <c r="E2" s="25">
        <v>0</v>
      </c>
    </row>
    <row r="3" spans="1:5" ht="17" customHeight="1" thickTop="1" thickBot="1" x14ac:dyDescent="0.25">
      <c r="A3" s="7" t="s">
        <v>108</v>
      </c>
      <c r="B3" s="8" t="s">
        <v>41</v>
      </c>
      <c r="C3" s="8">
        <v>88</v>
      </c>
      <c r="D3" s="8" t="s">
        <v>123</v>
      </c>
      <c r="E3" s="8" t="s">
        <v>124</v>
      </c>
    </row>
    <row r="4" spans="1:5" ht="17" customHeight="1" thickTop="1" thickBot="1" x14ac:dyDescent="0.25">
      <c r="A4" s="7" t="s">
        <v>11</v>
      </c>
      <c r="B4" s="8" t="s">
        <v>41</v>
      </c>
      <c r="C4" s="8">
        <v>131</v>
      </c>
      <c r="D4" s="8">
        <v>0</v>
      </c>
      <c r="E4" s="8">
        <v>0</v>
      </c>
    </row>
    <row r="5" spans="1:5" ht="17" customHeight="1" thickTop="1" thickBot="1" x14ac:dyDescent="0.25">
      <c r="A5" s="7" t="s">
        <v>113</v>
      </c>
      <c r="B5" s="8" t="s">
        <v>41</v>
      </c>
      <c r="C5" s="8">
        <v>119</v>
      </c>
      <c r="D5" s="8" t="s">
        <v>125</v>
      </c>
      <c r="E5" s="8" t="s">
        <v>126</v>
      </c>
    </row>
    <row r="6" spans="1:5" ht="16" thickTop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5ABB9-FD67-4822-898C-06221F4F74D7}">
  <dimension ref="A1:D6"/>
  <sheetViews>
    <sheetView workbookViewId="0">
      <selection activeCell="E10" sqref="E10"/>
    </sheetView>
  </sheetViews>
  <sheetFormatPr baseColWidth="10" defaultColWidth="11.5" defaultRowHeight="15" x14ac:dyDescent="0.2"/>
  <cols>
    <col min="1" max="1" width="31.6640625" customWidth="1"/>
  </cols>
  <sheetData>
    <row r="1" spans="1:4" ht="24" customHeight="1" thickTop="1" thickBot="1" x14ac:dyDescent="0.25">
      <c r="A1" s="15" t="s">
        <v>0</v>
      </c>
      <c r="B1" s="15" t="s">
        <v>2</v>
      </c>
      <c r="C1" s="15" t="s">
        <v>3</v>
      </c>
      <c r="D1" s="15" t="s">
        <v>4</v>
      </c>
    </row>
    <row r="2" spans="1:4" ht="17" thickTop="1" thickBot="1" x14ac:dyDescent="0.25">
      <c r="A2" s="24" t="s">
        <v>5</v>
      </c>
      <c r="B2" s="25">
        <v>113</v>
      </c>
      <c r="C2" s="25" t="s">
        <v>127</v>
      </c>
      <c r="D2" s="25" t="s">
        <v>128</v>
      </c>
    </row>
    <row r="3" spans="1:4" ht="17" thickTop="1" thickBot="1" x14ac:dyDescent="0.25">
      <c r="A3" s="7" t="s">
        <v>129</v>
      </c>
      <c r="B3" s="8">
        <v>128</v>
      </c>
      <c r="C3" s="8" t="s">
        <v>130</v>
      </c>
      <c r="D3" s="8" t="s">
        <v>131</v>
      </c>
    </row>
    <row r="4" spans="1:4" ht="17" thickTop="1" thickBot="1" x14ac:dyDescent="0.25">
      <c r="A4" s="7" t="s">
        <v>11</v>
      </c>
      <c r="B4" s="8">
        <v>105</v>
      </c>
      <c r="C4" s="8">
        <v>0</v>
      </c>
      <c r="D4" s="8">
        <v>0</v>
      </c>
    </row>
    <row r="5" spans="1:4" ht="17" thickTop="1" thickBot="1" x14ac:dyDescent="0.25">
      <c r="A5" s="7" t="s">
        <v>132</v>
      </c>
      <c r="B5" s="8">
        <v>125</v>
      </c>
      <c r="C5" s="8" t="s">
        <v>133</v>
      </c>
      <c r="D5" s="8" t="s">
        <v>134</v>
      </c>
    </row>
    <row r="6" spans="1:4" ht="16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Fig 1B</vt:lpstr>
      <vt:lpstr>Fig 1C</vt:lpstr>
      <vt:lpstr>Fig 1E</vt:lpstr>
      <vt:lpstr>Fig 1F</vt:lpstr>
      <vt:lpstr>Fig 2B</vt:lpstr>
      <vt:lpstr>Fig 2C</vt:lpstr>
      <vt:lpstr>Fig 2D</vt:lpstr>
      <vt:lpstr>Fig 2E</vt:lpstr>
      <vt:lpstr>Fig 2F</vt:lpstr>
      <vt:lpstr>Fig 3C</vt:lpstr>
      <vt:lpstr>Fig 3D</vt:lpstr>
      <vt:lpstr>Fig 3E</vt:lpstr>
      <vt:lpstr>Fig 4B</vt:lpstr>
      <vt:lpstr>Fig 4D </vt:lpstr>
      <vt:lpstr>Fig 4F </vt:lpstr>
      <vt:lpstr>Fig 4G</vt:lpstr>
      <vt:lpstr>Fig 4H</vt:lpstr>
      <vt:lpstr>Fig 4J</vt:lpstr>
      <vt:lpstr>Fig 5D</vt:lpstr>
      <vt:lpstr>Fig 6B</vt:lpstr>
      <vt:lpstr>Fig 6C</vt:lpstr>
      <vt:lpstr>Fig 6D</vt:lpstr>
      <vt:lpstr>Fig 6E</vt:lpstr>
      <vt:lpstr>Fig 6G</vt:lpstr>
      <vt:lpstr>Fig 7A</vt:lpstr>
      <vt:lpstr>Fig 7B</vt:lpstr>
      <vt:lpstr>Fig 7C</vt:lpstr>
      <vt:lpstr>Fig 7D</vt:lpstr>
      <vt:lpstr>Fig 7F</vt:lpstr>
      <vt:lpstr>Fig 7G</vt:lpstr>
      <vt:lpstr>Fig 7H</vt:lpstr>
      <vt:lpstr>Fig 7J</vt:lpstr>
      <vt:lpstr>Fig 7K</vt:lpstr>
      <vt:lpstr>Fig 7L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Labo_Benard</dc:creator>
  <cp:keywords/>
  <dc:description/>
  <cp:lastModifiedBy>Microsoft Office User</cp:lastModifiedBy>
  <cp:revision/>
  <dcterms:created xsi:type="dcterms:W3CDTF">2015-06-05T18:19:34Z</dcterms:created>
  <dcterms:modified xsi:type="dcterms:W3CDTF">2025-02-05T02:06:24Z</dcterms:modified>
  <cp:category/>
  <cp:contentStatus/>
</cp:coreProperties>
</file>