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anny\PAPIER VESICULES MITO\SOURCE DATAS\Data Set Proteomique\"/>
    </mc:Choice>
  </mc:AlternateContent>
  <bookViews>
    <workbookView xWindow="0" yWindow="0" windowWidth="16050" windowHeight="11595"/>
  </bookViews>
  <sheets>
    <sheet name="Heatmap prot MITO" sheetId="1" r:id="rId1"/>
  </sheets>
  <definedNames>
    <definedName name="_xlnm._FilterDatabase" localSheetId="0" hidden="1">'Heatmap prot MITO'!$A$2:$AA$2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7" i="1" l="1"/>
  <c r="R47" i="1"/>
  <c r="S46" i="1"/>
  <c r="R46" i="1"/>
  <c r="S45" i="1"/>
  <c r="R45" i="1"/>
  <c r="S44" i="1"/>
  <c r="R44" i="1"/>
  <c r="S43" i="1"/>
  <c r="R43" i="1"/>
  <c r="S42" i="1"/>
  <c r="R42" i="1"/>
  <c r="S41" i="1"/>
  <c r="R41" i="1"/>
  <c r="S40" i="1"/>
  <c r="R40" i="1"/>
  <c r="S39" i="1"/>
  <c r="R39" i="1"/>
  <c r="S38" i="1"/>
  <c r="R38" i="1"/>
  <c r="S37" i="1"/>
  <c r="R37" i="1"/>
  <c r="S36" i="1"/>
  <c r="R36" i="1"/>
  <c r="S35" i="1"/>
  <c r="R35" i="1"/>
  <c r="S34" i="1"/>
  <c r="R34" i="1"/>
  <c r="S33" i="1"/>
  <c r="R33" i="1"/>
  <c r="S32" i="1"/>
  <c r="R32" i="1"/>
  <c r="S31" i="1"/>
  <c r="R31" i="1"/>
  <c r="S30" i="1"/>
  <c r="R30" i="1"/>
  <c r="S29" i="1"/>
  <c r="R29" i="1"/>
  <c r="S28" i="1"/>
  <c r="R28" i="1"/>
  <c r="S27" i="1"/>
  <c r="R27" i="1"/>
  <c r="S26" i="1"/>
  <c r="R26" i="1"/>
  <c r="S25" i="1"/>
  <c r="R25" i="1"/>
  <c r="S24" i="1"/>
  <c r="R24" i="1"/>
  <c r="S23" i="1"/>
  <c r="R23" i="1"/>
  <c r="S22" i="1"/>
  <c r="R22" i="1"/>
  <c r="S21" i="1"/>
  <c r="R21" i="1"/>
  <c r="S20" i="1"/>
  <c r="R20" i="1"/>
  <c r="S19" i="1"/>
  <c r="R19" i="1"/>
  <c r="S18" i="1"/>
  <c r="R18" i="1"/>
  <c r="S17" i="1"/>
  <c r="R17" i="1"/>
  <c r="S16" i="1"/>
  <c r="R16" i="1"/>
  <c r="S15" i="1"/>
  <c r="R15" i="1"/>
  <c r="S14" i="1"/>
  <c r="R14" i="1"/>
  <c r="S13" i="1"/>
  <c r="R13" i="1"/>
  <c r="S12" i="1"/>
  <c r="R12" i="1"/>
  <c r="S11" i="1"/>
  <c r="R11" i="1"/>
  <c r="S10" i="1"/>
  <c r="R10" i="1"/>
  <c r="S9" i="1"/>
  <c r="R9" i="1"/>
  <c r="S8" i="1"/>
  <c r="R8" i="1"/>
  <c r="S7" i="1"/>
  <c r="R7" i="1"/>
  <c r="S6" i="1"/>
  <c r="R6" i="1"/>
  <c r="S5" i="1"/>
  <c r="R5" i="1"/>
  <c r="S4" i="1"/>
  <c r="R4" i="1"/>
  <c r="S3" i="1"/>
  <c r="R3" i="1"/>
</calcChain>
</file>

<file path=xl/sharedStrings.xml><?xml version="1.0" encoding="utf-8"?>
<sst xmlns="http://schemas.openxmlformats.org/spreadsheetml/2006/main" count="299" uniqueCount="179">
  <si>
    <t>Protein Group</t>
  </si>
  <si>
    <t>Accession</t>
  </si>
  <si>
    <t>Gene</t>
  </si>
  <si>
    <t>Description</t>
  </si>
  <si>
    <t>#Peptides DB</t>
  </si>
  <si>
    <t>#Peptides LFQ</t>
  </si>
  <si>
    <t>#Unique DB</t>
  </si>
  <si>
    <t>#Unique LFQ</t>
  </si>
  <si>
    <t>Avg. Mass</t>
  </si>
  <si>
    <t>Coverage (%)</t>
  </si>
  <si>
    <t xml:space="preserve"> -10LgP</t>
  </si>
  <si>
    <t>MitoCarta3.0_SubMitoLocalization</t>
  </si>
  <si>
    <t>PTM</t>
  </si>
  <si>
    <t>TrainingDataset</t>
  </si>
  <si>
    <t>p-value</t>
  </si>
  <si>
    <t>q-value</t>
  </si>
  <si>
    <t>Fold change</t>
  </si>
  <si>
    <t xml:space="preserve"> -Log10(p)</t>
  </si>
  <si>
    <t>Log2(FC)</t>
  </si>
  <si>
    <t>P11177</t>
  </si>
  <si>
    <t>PDHB</t>
  </si>
  <si>
    <t>pyruvate dehydrogenase E1 subunit beta</t>
  </si>
  <si>
    <t>Matrix</t>
  </si>
  <si>
    <t>Carbamidomethylation; Deamidation (NQ); Oxidation (M)</t>
  </si>
  <si>
    <t>Tmito</t>
  </si>
  <si>
    <t>P08559</t>
  </si>
  <si>
    <t>PDHA1</t>
  </si>
  <si>
    <t>pyruvate dehydrogenase E1 subunit alpha 1</t>
  </si>
  <si>
    <t>Q7L3T8</t>
  </si>
  <si>
    <t>PARS2</t>
  </si>
  <si>
    <t>prolyl-tRNA synthetase 2, mitochondrial</t>
  </si>
  <si>
    <t>Carbamidomethylation</t>
  </si>
  <si>
    <t>Q13162</t>
  </si>
  <si>
    <t>PRDX4</t>
  </si>
  <si>
    <t>peroxiredoxin 4</t>
  </si>
  <si>
    <t>IMS</t>
  </si>
  <si>
    <t>Q9Y2Q3</t>
  </si>
  <si>
    <t>GSTK1</t>
  </si>
  <si>
    <t>glutathione S-transferase kappa 1</t>
  </si>
  <si>
    <t>Oxidation (M)</t>
  </si>
  <si>
    <t>P22307</t>
  </si>
  <si>
    <t>SCP2</t>
  </si>
  <si>
    <t>sterol carrier protein 2</t>
  </si>
  <si>
    <t>MIM</t>
  </si>
  <si>
    <t>Tpossible_mito</t>
  </si>
  <si>
    <t>Q16774</t>
  </si>
  <si>
    <t>GUK1</t>
  </si>
  <si>
    <t>guanylate kinase 1</t>
  </si>
  <si>
    <t>Acetylation (Protein N-term); Carbamidomethylation</t>
  </si>
  <si>
    <t>O43181</t>
  </si>
  <si>
    <t>NDUFS4</t>
  </si>
  <si>
    <t>NADH:ubiquinone oxidoreductase subunit S4</t>
  </si>
  <si>
    <t>Deamidation (NQ)</t>
  </si>
  <si>
    <t>O43169</t>
  </si>
  <si>
    <t>CYB5B</t>
  </si>
  <si>
    <t>cytochrome b5 type B</t>
  </si>
  <si>
    <t>MOM</t>
  </si>
  <si>
    <t>N/A</t>
  </si>
  <si>
    <t>O94925</t>
  </si>
  <si>
    <t>GLS</t>
  </si>
  <si>
    <t>glutaminase</t>
  </si>
  <si>
    <t>Carbamidomethylation; Oxidation (M)</t>
  </si>
  <si>
    <t>Q6P1X6</t>
  </si>
  <si>
    <t>C8orf82</t>
  </si>
  <si>
    <t>chromosome 8 open reading frame 82</t>
  </si>
  <si>
    <t>Q5JPH6</t>
  </si>
  <si>
    <t>EARS2</t>
  </si>
  <si>
    <t>glutamyl-tRNA synthetase 2, mitochondrial</t>
  </si>
  <si>
    <t>P00387</t>
  </si>
  <si>
    <t>CYB5R3</t>
  </si>
  <si>
    <t>cytochrome b5 reductase 3</t>
  </si>
  <si>
    <t>Q9H5Q4</t>
  </si>
  <si>
    <t>TFB2M</t>
  </si>
  <si>
    <t>transcription factor B2, mitochondrial</t>
  </si>
  <si>
    <t>P49419</t>
  </si>
  <si>
    <t>ALDH7A1</t>
  </si>
  <si>
    <t>aldehyde dehydrogenase 7 family member A1</t>
  </si>
  <si>
    <t>P09110</t>
  </si>
  <si>
    <t>ACAA1</t>
  </si>
  <si>
    <t>acetyl-CoA acyltransferase 1</t>
  </si>
  <si>
    <t>unknown</t>
  </si>
  <si>
    <t>O15091</t>
  </si>
  <si>
    <t>PRORP</t>
  </si>
  <si>
    <t>protein only RNase P catalytic subunit</t>
  </si>
  <si>
    <t>Q9UH62</t>
  </si>
  <si>
    <t>ARMCX3</t>
  </si>
  <si>
    <t>armadillo repeat containing X-linked 3</t>
  </si>
  <si>
    <t>Q96IX5</t>
  </si>
  <si>
    <t>ATP5MK</t>
  </si>
  <si>
    <t>ATP synthase membrane subunit DAPIT</t>
  </si>
  <si>
    <t>P21953</t>
  </si>
  <si>
    <t>BCKDHB</t>
  </si>
  <si>
    <t>branched chain keto acid dehydrogenase E1 subunit beta</t>
  </si>
  <si>
    <t>P23919</t>
  </si>
  <si>
    <t>DTYMK</t>
  </si>
  <si>
    <t>deoxythymidylate kinase</t>
  </si>
  <si>
    <t>Carbamidomethylation; Deamidation (NQ)</t>
  </si>
  <si>
    <t>P11310</t>
  </si>
  <si>
    <t>ACADM</t>
  </si>
  <si>
    <t>acyl-CoA dehydrogenase medium chain</t>
  </si>
  <si>
    <t>Q96AY3</t>
  </si>
  <si>
    <t>FKBP10</t>
  </si>
  <si>
    <t>FKBP prolyl isomerase 10</t>
  </si>
  <si>
    <t>Q9BRX8</t>
  </si>
  <si>
    <t>PRXL2A</t>
  </si>
  <si>
    <t>peroxiredoxin like 2A</t>
  </si>
  <si>
    <t>Membrane</t>
  </si>
  <si>
    <t>P50213</t>
  </si>
  <si>
    <t>IDH3A</t>
  </si>
  <si>
    <t>isocitrate dehydrogenase (NAD(+)) 3 catalytic subunit alpha</t>
  </si>
  <si>
    <t>Q96DV4</t>
  </si>
  <si>
    <t>MRPL38</t>
  </si>
  <si>
    <t>mitochondrial ribosomal protein L38</t>
  </si>
  <si>
    <t>O96008</t>
  </si>
  <si>
    <t>TOMM40</t>
  </si>
  <si>
    <t>translocase of outer mitochondrial membrane 40</t>
  </si>
  <si>
    <t>Q9NSE4</t>
  </si>
  <si>
    <t>IARS2</t>
  </si>
  <si>
    <t>isoleucyl-tRNA synthetase 2, mitochondrial</t>
  </si>
  <si>
    <t>P51659</t>
  </si>
  <si>
    <t>HSD17B4</t>
  </si>
  <si>
    <t>hydroxysteroid 17-beta dehydrogenase 4</t>
  </si>
  <si>
    <t>Q9H7Z7</t>
  </si>
  <si>
    <t>PTGES2</t>
  </si>
  <si>
    <t>prostaglandin E synthase 2</t>
  </si>
  <si>
    <t>A8MXV4</t>
  </si>
  <si>
    <t>NUDT19</t>
  </si>
  <si>
    <t>nudix hydrolase 19</t>
  </si>
  <si>
    <t>Q9P2R7</t>
  </si>
  <si>
    <t>SUCLA2</t>
  </si>
  <si>
    <t>succinate-CoA ligase ADP-forming subunit beta</t>
  </si>
  <si>
    <t>O75127</t>
  </si>
  <si>
    <t>PTCD1</t>
  </si>
  <si>
    <t>pentatricopeptide repeat domain 1</t>
  </si>
  <si>
    <t>Q9BWM7</t>
  </si>
  <si>
    <t>SFXN3</t>
  </si>
  <si>
    <t>sideroflexin 3</t>
  </si>
  <si>
    <t>Acetylation (Protein N-term); Deamidation (NQ); Oxidation (M)</t>
  </si>
  <si>
    <t>Q7L0Y3</t>
  </si>
  <si>
    <t>TRMT10C</t>
  </si>
  <si>
    <t>tRNA methyltransferase 10C, mitochondrial RNase P subunit</t>
  </si>
  <si>
    <t>P21912</t>
  </si>
  <si>
    <t>SDHB</t>
  </si>
  <si>
    <t>succinate dehydrogenase complex iron sulfur subunit B</t>
  </si>
  <si>
    <t>Q02252</t>
  </si>
  <si>
    <t>ALDH6A1</t>
  </si>
  <si>
    <t>aldehyde dehydrogenase 6 family member A1</t>
  </si>
  <si>
    <t>P11498</t>
  </si>
  <si>
    <t>PC</t>
  </si>
  <si>
    <t>pyruvate carboxylase</t>
  </si>
  <si>
    <t>O96011</t>
  </si>
  <si>
    <t>PEX11B</t>
  </si>
  <si>
    <t>peroxisomal biogenesis factor 11 beta</t>
  </si>
  <si>
    <t>O60313</t>
  </si>
  <si>
    <t>OPA1</t>
  </si>
  <si>
    <t>OPA1 mitochondrial dynamin like GTPase</t>
  </si>
  <si>
    <t>Q9ULD0</t>
  </si>
  <si>
    <t>OGDHL</t>
  </si>
  <si>
    <t>oxoglutarate dehydrogenase L</t>
  </si>
  <si>
    <t>P80404</t>
  </si>
  <si>
    <t>ABAT</t>
  </si>
  <si>
    <t>4-aminobutyrate aminotransferase</t>
  </si>
  <si>
    <t>P21397</t>
  </si>
  <si>
    <t>MAOA</t>
  </si>
  <si>
    <t>monoamine oxidase A</t>
  </si>
  <si>
    <t>O75608</t>
  </si>
  <si>
    <t>LYPLA1</t>
  </si>
  <si>
    <t>lysophospholipase 1</t>
  </si>
  <si>
    <t>P32119</t>
  </si>
  <si>
    <t>PRDX2</t>
  </si>
  <si>
    <t>peroxiredoxin 2</t>
  </si>
  <si>
    <t>EVMs APPswe</t>
  </si>
  <si>
    <t>EVMs CTRL</t>
  </si>
  <si>
    <t>EVMs_SH_APPswe_1 Area</t>
  </si>
  <si>
    <t>EVMs_SH_APPswe_3 Area</t>
  </si>
  <si>
    <t>EVMs_SH_APPswe_2 Area</t>
  </si>
  <si>
    <t>EVMs_SH_APPswe_4 Area</t>
  </si>
  <si>
    <t>EVMs_SH_CTRL_1 Area</t>
  </si>
  <si>
    <t>EVMs_SH_CTRL_2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</si>
</sst>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9C000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7">
    <xf numFmtId="0" fontId="0" fillId="0" borderId="0" xfId="0"/>
    <xf numFmtId="0" fontId="3" fillId="0" borderId="0" xfId="0" applyFont="1"/>
    <xf numFmtId="0" fontId="2" fillId="2" borderId="0" xfId="1"/>
    <xf numFmtId="0" fontId="4" fillId="2" borderId="0" xfId="1" applyFont="1"/>
    <xf numFmtId="0" fontId="1" fillId="3" borderId="0" xfId="2"/>
    <xf numFmtId="0" fontId="3" fillId="3" borderId="0" xfId="2" applyFont="1"/>
    <xf numFmtId="0" fontId="0" fillId="0" borderId="0" xfId="0" applyAlignment="1">
      <alignment horizontal="center"/>
    </xf>
  </cellXfs>
  <cellStyles count="3">
    <cellStyle name="20 % - Accent1" xfId="2" builtinId="30"/>
    <cellStyle name="Insatisfaisant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tabSelected="1" topLeftCell="F1" workbookViewId="0">
      <selection activeCell="N28" sqref="N28"/>
    </sheetView>
  </sheetViews>
  <sheetFormatPr baseColWidth="10" defaultRowHeight="15" x14ac:dyDescent="0.25"/>
  <cols>
    <col min="3" max="3" width="11.42578125" style="1"/>
    <col min="15" max="15" width="11.42578125" style="1"/>
    <col min="19" max="19" width="11.42578125" style="1"/>
  </cols>
  <sheetData>
    <row r="1" spans="1:27" x14ac:dyDescent="0.25">
      <c r="T1" s="6" t="s">
        <v>171</v>
      </c>
      <c r="U1" s="6"/>
      <c r="V1" s="6"/>
      <c r="W1" s="6"/>
      <c r="X1" s="6" t="s">
        <v>172</v>
      </c>
      <c r="Y1" s="6"/>
      <c r="Z1" s="6"/>
      <c r="AA1" s="6"/>
    </row>
    <row r="2" spans="1:27" x14ac:dyDescent="0.25">
      <c r="A2" t="s">
        <v>0</v>
      </c>
      <c r="B2" t="s">
        <v>1</v>
      </c>
      <c r="C2" s="1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s="1" t="s">
        <v>14</v>
      </c>
      <c r="P2" t="s">
        <v>15</v>
      </c>
      <c r="Q2" t="s">
        <v>16</v>
      </c>
      <c r="R2" t="s">
        <v>17</v>
      </c>
      <c r="S2" s="1" t="s">
        <v>18</v>
      </c>
      <c r="T2" t="s">
        <v>173</v>
      </c>
      <c r="U2" t="s">
        <v>174</v>
      </c>
      <c r="V2" t="s">
        <v>175</v>
      </c>
      <c r="W2" t="s">
        <v>176</v>
      </c>
      <c r="X2" t="s">
        <v>177</v>
      </c>
      <c r="Y2" t="s">
        <v>178</v>
      </c>
      <c r="Z2" t="s">
        <v>174</v>
      </c>
      <c r="AA2" t="s">
        <v>176</v>
      </c>
    </row>
    <row r="3" spans="1:27" s="2" customFormat="1" x14ac:dyDescent="0.25">
      <c r="A3" s="2">
        <v>1067</v>
      </c>
      <c r="B3" s="2" t="s">
        <v>19</v>
      </c>
      <c r="C3" s="3" t="s">
        <v>20</v>
      </c>
      <c r="D3" s="2" t="s">
        <v>21</v>
      </c>
      <c r="E3" s="2">
        <v>12</v>
      </c>
      <c r="F3" s="2">
        <v>12</v>
      </c>
      <c r="G3" s="2">
        <v>12</v>
      </c>
      <c r="H3" s="2">
        <v>12</v>
      </c>
      <c r="I3" s="2">
        <v>39233</v>
      </c>
      <c r="J3" s="2">
        <v>43.73</v>
      </c>
      <c r="K3" s="2">
        <v>348.23424999999997</v>
      </c>
      <c r="L3" s="2" t="s">
        <v>22</v>
      </c>
      <c r="M3" s="2" t="s">
        <v>23</v>
      </c>
      <c r="N3" s="2" t="s">
        <v>24</v>
      </c>
      <c r="O3" s="3">
        <v>9.4624597606913493E-6</v>
      </c>
      <c r="P3" s="2">
        <v>4.0783201568579701E-3</v>
      </c>
      <c r="Q3" s="2">
        <v>6.5547190781121696</v>
      </c>
      <c r="R3" s="2">
        <f t="shared" ref="R3:R47" si="0">-LOG10(O3)</f>
        <v>5.0239959543343398</v>
      </c>
      <c r="S3" s="3">
        <f t="shared" ref="S3:S47" si="1">LOG(Q3,2)</f>
        <v>2.7125339508056627</v>
      </c>
      <c r="T3" s="2">
        <v>7828500</v>
      </c>
      <c r="U3" s="2">
        <v>6177230</v>
      </c>
      <c r="V3" s="2">
        <v>5307270</v>
      </c>
      <c r="W3" s="2">
        <v>4903210</v>
      </c>
      <c r="X3" s="2">
        <v>922903</v>
      </c>
      <c r="Y3" s="2">
        <v>950710</v>
      </c>
      <c r="Z3" s="2">
        <v>708676</v>
      </c>
      <c r="AA3" s="2">
        <v>1096370</v>
      </c>
    </row>
    <row r="4" spans="1:27" s="2" customFormat="1" x14ac:dyDescent="0.25">
      <c r="A4" s="2">
        <v>950</v>
      </c>
      <c r="B4" s="2" t="s">
        <v>25</v>
      </c>
      <c r="C4" s="3" t="s">
        <v>26</v>
      </c>
      <c r="D4" s="2" t="s">
        <v>27</v>
      </c>
      <c r="E4" s="2">
        <v>18</v>
      </c>
      <c r="F4" s="2">
        <v>18</v>
      </c>
      <c r="G4" s="2">
        <v>18</v>
      </c>
      <c r="H4" s="2">
        <v>18</v>
      </c>
      <c r="I4" s="2">
        <v>43296</v>
      </c>
      <c r="J4" s="2">
        <v>43.08</v>
      </c>
      <c r="K4" s="2">
        <v>399.8879</v>
      </c>
      <c r="L4" s="2" t="s">
        <v>22</v>
      </c>
      <c r="M4" s="2" t="s">
        <v>23</v>
      </c>
      <c r="N4" s="2" t="s">
        <v>24</v>
      </c>
      <c r="O4" s="3">
        <v>3.511138756012E-5</v>
      </c>
      <c r="P4" s="2">
        <v>4.1384190358125196E-3</v>
      </c>
      <c r="Q4" s="2">
        <v>5.9600543594880797</v>
      </c>
      <c r="R4" s="2">
        <f t="shared" si="0"/>
        <v>4.4545520073960541</v>
      </c>
      <c r="S4" s="3">
        <f t="shared" si="1"/>
        <v>2.5753254890441881</v>
      </c>
      <c r="T4" s="2">
        <v>10300000</v>
      </c>
      <c r="U4" s="2">
        <v>9798550</v>
      </c>
      <c r="V4" s="2">
        <v>7134550</v>
      </c>
      <c r="W4" s="2">
        <v>12400000</v>
      </c>
      <c r="X4" s="2">
        <v>1272170</v>
      </c>
      <c r="Y4" s="2">
        <v>1830620</v>
      </c>
      <c r="Z4" s="2">
        <v>2125800</v>
      </c>
      <c r="AA4" s="2">
        <v>1429280</v>
      </c>
    </row>
    <row r="5" spans="1:27" s="2" customFormat="1" x14ac:dyDescent="0.25">
      <c r="A5" s="2">
        <v>3685</v>
      </c>
      <c r="B5" s="2" t="s">
        <v>28</v>
      </c>
      <c r="C5" s="3" t="s">
        <v>29</v>
      </c>
      <c r="D5" s="2" t="s">
        <v>30</v>
      </c>
      <c r="E5" s="2">
        <v>3</v>
      </c>
      <c r="F5" s="2">
        <v>3</v>
      </c>
      <c r="G5" s="2">
        <v>3</v>
      </c>
      <c r="H5" s="2">
        <v>3</v>
      </c>
      <c r="I5" s="2">
        <v>53263</v>
      </c>
      <c r="J5" s="2">
        <v>12</v>
      </c>
      <c r="K5" s="2">
        <v>152.18622999999999</v>
      </c>
      <c r="L5" s="2" t="s">
        <v>22</v>
      </c>
      <c r="M5" s="2" t="s">
        <v>31</v>
      </c>
      <c r="N5" s="2" t="s">
        <v>24</v>
      </c>
      <c r="O5" s="3">
        <v>5.1667750158414802E-3</v>
      </c>
      <c r="P5" s="2">
        <v>7.1651076724739707E-2</v>
      </c>
      <c r="Q5" s="2">
        <v>3.7652787693650702</v>
      </c>
      <c r="R5" s="2">
        <f t="shared" si="0"/>
        <v>2.2867804491386576</v>
      </c>
      <c r="S5" s="3">
        <f t="shared" si="1"/>
        <v>1.9127566814422585</v>
      </c>
      <c r="T5" s="2">
        <v>157927</v>
      </c>
      <c r="U5" s="2">
        <v>248729</v>
      </c>
      <c r="V5" s="2">
        <v>110365</v>
      </c>
      <c r="W5" s="2">
        <v>275595</v>
      </c>
      <c r="X5" s="2">
        <v>56704.4</v>
      </c>
      <c r="Y5" s="2">
        <v>61916.6</v>
      </c>
      <c r="Z5" s="2">
        <v>25304.400000000001</v>
      </c>
      <c r="AA5" s="2">
        <v>66907.5</v>
      </c>
    </row>
    <row r="6" spans="1:27" s="2" customFormat="1" x14ac:dyDescent="0.25">
      <c r="A6" s="2">
        <v>916</v>
      </c>
      <c r="B6" s="2" t="s">
        <v>32</v>
      </c>
      <c r="C6" s="3" t="s">
        <v>33</v>
      </c>
      <c r="D6" s="2" t="s">
        <v>34</v>
      </c>
      <c r="E6" s="2">
        <v>18</v>
      </c>
      <c r="F6" s="2">
        <v>18</v>
      </c>
      <c r="G6" s="2">
        <v>15</v>
      </c>
      <c r="H6" s="2">
        <v>15</v>
      </c>
      <c r="I6" s="2">
        <v>30540</v>
      </c>
      <c r="J6" s="2">
        <v>63.1</v>
      </c>
      <c r="K6" s="2">
        <v>396.8997</v>
      </c>
      <c r="L6" s="2" t="s">
        <v>35</v>
      </c>
      <c r="M6" s="2" t="s">
        <v>31</v>
      </c>
      <c r="N6" s="2" t="s">
        <v>24</v>
      </c>
      <c r="O6" s="3">
        <v>5.5064865510997001E-4</v>
      </c>
      <c r="P6" s="2">
        <v>2.6369952261377401E-2</v>
      </c>
      <c r="Q6" s="2">
        <v>2.84539762947588</v>
      </c>
      <c r="R6" s="2">
        <f t="shared" si="0"/>
        <v>3.2591254171486441</v>
      </c>
      <c r="S6" s="3">
        <f t="shared" si="1"/>
        <v>1.5086302757263159</v>
      </c>
      <c r="T6" s="2">
        <v>50900000</v>
      </c>
      <c r="U6" s="2">
        <v>32000000</v>
      </c>
      <c r="V6" s="2">
        <v>46300000</v>
      </c>
      <c r="W6" s="2">
        <v>28800000</v>
      </c>
      <c r="X6" s="2">
        <v>11300000</v>
      </c>
      <c r="Y6" s="2">
        <v>15600000</v>
      </c>
      <c r="Z6" s="2">
        <v>12700000</v>
      </c>
      <c r="AA6" s="2">
        <v>14800000</v>
      </c>
    </row>
    <row r="7" spans="1:27" s="2" customFormat="1" x14ac:dyDescent="0.25">
      <c r="A7" s="2">
        <v>2522</v>
      </c>
      <c r="B7" s="2" t="s">
        <v>36</v>
      </c>
      <c r="C7" s="3" t="s">
        <v>37</v>
      </c>
      <c r="D7" s="2" t="s">
        <v>38</v>
      </c>
      <c r="E7" s="2">
        <v>5</v>
      </c>
      <c r="F7" s="2">
        <v>5</v>
      </c>
      <c r="G7" s="2">
        <v>5</v>
      </c>
      <c r="H7" s="2">
        <v>5</v>
      </c>
      <c r="I7" s="2">
        <v>25497</v>
      </c>
      <c r="J7" s="2">
        <v>27.43</v>
      </c>
      <c r="K7" s="2">
        <v>260.80576000000002</v>
      </c>
      <c r="L7" s="2" t="s">
        <v>22</v>
      </c>
      <c r="M7" s="2" t="s">
        <v>39</v>
      </c>
      <c r="N7" s="2" t="s">
        <v>24</v>
      </c>
      <c r="O7" s="3">
        <v>2.7458280801515001E-3</v>
      </c>
      <c r="P7" s="2">
        <v>4.8503301491463702E-2</v>
      </c>
      <c r="Q7" s="2">
        <v>2.79553193463203</v>
      </c>
      <c r="R7" s="2">
        <f t="shared" si="0"/>
        <v>2.5613266579874225</v>
      </c>
      <c r="S7" s="3">
        <f t="shared" si="1"/>
        <v>1.4831228256225537</v>
      </c>
      <c r="T7" s="2">
        <v>4839380</v>
      </c>
      <c r="U7" s="2">
        <v>2837220</v>
      </c>
      <c r="V7" s="2">
        <v>4087810</v>
      </c>
      <c r="W7" s="2">
        <v>2648920</v>
      </c>
      <c r="X7" s="2">
        <v>1024310</v>
      </c>
      <c r="Y7" s="2">
        <v>1861720</v>
      </c>
      <c r="Z7" s="2">
        <v>948248</v>
      </c>
      <c r="AA7" s="2">
        <v>1346230</v>
      </c>
    </row>
    <row r="8" spans="1:27" s="2" customFormat="1" x14ac:dyDescent="0.25">
      <c r="A8" s="2">
        <v>2201</v>
      </c>
      <c r="B8" s="2" t="s">
        <v>40</v>
      </c>
      <c r="C8" s="3" t="s">
        <v>41</v>
      </c>
      <c r="D8" s="2" t="s">
        <v>42</v>
      </c>
      <c r="E8" s="2">
        <v>8</v>
      </c>
      <c r="F8" s="2">
        <v>7</v>
      </c>
      <c r="G8" s="2">
        <v>8</v>
      </c>
      <c r="H8" s="2">
        <v>7</v>
      </c>
      <c r="I8" s="2">
        <v>58994</v>
      </c>
      <c r="J8" s="2">
        <v>9.69</v>
      </c>
      <c r="K8" s="2">
        <v>293.21368000000001</v>
      </c>
      <c r="L8" s="2" t="s">
        <v>43</v>
      </c>
      <c r="M8" s="2" t="s">
        <v>39</v>
      </c>
      <c r="N8" s="2" t="s">
        <v>44</v>
      </c>
      <c r="O8" s="3">
        <v>2.0501205829534302E-3</v>
      </c>
      <c r="P8" s="2">
        <v>4.4866743028089399E-2</v>
      </c>
      <c r="Q8" s="2">
        <v>2.75647193769275</v>
      </c>
      <c r="R8" s="2">
        <f t="shared" si="0"/>
        <v>2.6882205940802635</v>
      </c>
      <c r="S8" s="3">
        <f t="shared" si="1"/>
        <v>1.4628229141235336</v>
      </c>
      <c r="T8" s="2">
        <v>4256750</v>
      </c>
      <c r="U8" s="2">
        <v>2888930</v>
      </c>
      <c r="V8" s="2">
        <v>3746670</v>
      </c>
      <c r="W8" s="2">
        <v>2895480</v>
      </c>
      <c r="X8" s="2">
        <v>803877</v>
      </c>
      <c r="Y8" s="2">
        <v>1113210</v>
      </c>
      <c r="Z8" s="2">
        <v>1480660</v>
      </c>
      <c r="AA8" s="2">
        <v>1743990</v>
      </c>
    </row>
    <row r="9" spans="1:27" s="2" customFormat="1" x14ac:dyDescent="0.25">
      <c r="A9" s="2">
        <v>2273</v>
      </c>
      <c r="B9" s="2" t="s">
        <v>45</v>
      </c>
      <c r="C9" s="3" t="s">
        <v>46</v>
      </c>
      <c r="D9" s="2" t="s">
        <v>47</v>
      </c>
      <c r="E9" s="2">
        <v>8</v>
      </c>
      <c r="F9" s="2">
        <v>8</v>
      </c>
      <c r="G9" s="2">
        <v>8</v>
      </c>
      <c r="H9" s="2">
        <v>8</v>
      </c>
      <c r="I9" s="2">
        <v>21726</v>
      </c>
      <c r="J9" s="2">
        <v>64.47</v>
      </c>
      <c r="K9" s="2">
        <v>290.73827999999997</v>
      </c>
      <c r="L9" s="2" t="s">
        <v>22</v>
      </c>
      <c r="M9" s="2" t="s">
        <v>48</v>
      </c>
      <c r="N9" s="2" t="s">
        <v>24</v>
      </c>
      <c r="O9" s="3">
        <v>1.37492862403508E-3</v>
      </c>
      <c r="P9" s="2">
        <v>3.9506282463941299E-2</v>
      </c>
      <c r="Q9" s="2">
        <v>2.67663453786002</v>
      </c>
      <c r="R9" s="2">
        <f t="shared" si="0"/>
        <v>2.8617198465553826</v>
      </c>
      <c r="S9" s="3">
        <f t="shared" si="1"/>
        <v>1.4204201698303218</v>
      </c>
      <c r="T9" s="2">
        <v>1199140</v>
      </c>
      <c r="U9" s="2">
        <v>1116950</v>
      </c>
      <c r="V9" s="2">
        <v>1228780</v>
      </c>
      <c r="W9" s="2">
        <v>804313</v>
      </c>
      <c r="X9" s="2">
        <v>554907</v>
      </c>
      <c r="Y9" s="2">
        <v>273077</v>
      </c>
      <c r="Z9" s="2">
        <v>416092</v>
      </c>
      <c r="AA9" s="2">
        <v>409030</v>
      </c>
    </row>
    <row r="10" spans="1:27" s="2" customFormat="1" x14ac:dyDescent="0.25">
      <c r="A10" s="2">
        <v>2360</v>
      </c>
      <c r="B10" s="2" t="s">
        <v>49</v>
      </c>
      <c r="C10" s="3" t="s">
        <v>50</v>
      </c>
      <c r="D10" s="2" t="s">
        <v>51</v>
      </c>
      <c r="E10" s="2">
        <v>6</v>
      </c>
      <c r="F10" s="2">
        <v>6</v>
      </c>
      <c r="G10" s="2">
        <v>6</v>
      </c>
      <c r="H10" s="2">
        <v>6</v>
      </c>
      <c r="I10" s="2">
        <v>20108</v>
      </c>
      <c r="J10" s="2">
        <v>29.14</v>
      </c>
      <c r="K10" s="2">
        <v>259.7747</v>
      </c>
      <c r="L10" s="2" t="s">
        <v>43</v>
      </c>
      <c r="M10" s="2" t="s">
        <v>52</v>
      </c>
      <c r="N10" s="2" t="s">
        <v>24</v>
      </c>
      <c r="O10" s="3">
        <v>7.4408379642265004E-4</v>
      </c>
      <c r="P10" s="2">
        <v>2.91545560234692E-2</v>
      </c>
      <c r="Q10" s="2">
        <v>2.6141605916520301</v>
      </c>
      <c r="R10" s="2">
        <f t="shared" si="0"/>
        <v>3.1283781527945949</v>
      </c>
      <c r="S10" s="3">
        <f t="shared" si="1"/>
        <v>1.3863477706909137</v>
      </c>
      <c r="T10" s="2">
        <v>3401480</v>
      </c>
      <c r="U10" s="2">
        <v>2662530</v>
      </c>
      <c r="V10" s="2">
        <v>4430570</v>
      </c>
      <c r="W10" s="2">
        <v>2502910</v>
      </c>
      <c r="X10" s="2">
        <v>1374930</v>
      </c>
      <c r="Y10" s="2">
        <v>1216900</v>
      </c>
      <c r="Z10" s="2">
        <v>966647</v>
      </c>
      <c r="AA10" s="2">
        <v>1329640</v>
      </c>
    </row>
    <row r="11" spans="1:27" s="2" customFormat="1" x14ac:dyDescent="0.25">
      <c r="A11" s="2">
        <v>2268</v>
      </c>
      <c r="B11" s="2" t="s">
        <v>53</v>
      </c>
      <c r="C11" s="3" t="s">
        <v>54</v>
      </c>
      <c r="D11" s="2" t="s">
        <v>55</v>
      </c>
      <c r="E11" s="2">
        <v>8</v>
      </c>
      <c r="F11" s="2">
        <v>8</v>
      </c>
      <c r="G11" s="2">
        <v>8</v>
      </c>
      <c r="H11" s="2">
        <v>8</v>
      </c>
      <c r="I11" s="2">
        <v>16695</v>
      </c>
      <c r="J11" s="2">
        <v>63.33</v>
      </c>
      <c r="K11" s="2">
        <v>309.22710000000001</v>
      </c>
      <c r="L11" s="2" t="s">
        <v>56</v>
      </c>
      <c r="M11" s="2" t="s">
        <v>57</v>
      </c>
      <c r="N11" s="2" t="s">
        <v>24</v>
      </c>
      <c r="O11" s="3">
        <v>1.0886685339436899E-3</v>
      </c>
      <c r="P11" s="2">
        <v>3.7194462988934703E-2</v>
      </c>
      <c r="Q11" s="2">
        <v>2.5041240127292599</v>
      </c>
      <c r="R11" s="2">
        <f t="shared" si="0"/>
        <v>2.9631043294193695</v>
      </c>
      <c r="S11" s="3">
        <f t="shared" si="1"/>
        <v>1.3243060111999478</v>
      </c>
      <c r="T11" s="2">
        <v>5241080</v>
      </c>
      <c r="U11" s="2">
        <v>7221280</v>
      </c>
      <c r="V11" s="2">
        <v>8931780</v>
      </c>
      <c r="W11" s="2">
        <v>5760850</v>
      </c>
      <c r="X11" s="2">
        <v>1967270</v>
      </c>
      <c r="Y11" s="2">
        <v>2866440</v>
      </c>
      <c r="Z11" s="2">
        <v>3083530</v>
      </c>
      <c r="AA11" s="2">
        <v>2848270</v>
      </c>
    </row>
    <row r="12" spans="1:27" s="2" customFormat="1" x14ac:dyDescent="0.25">
      <c r="A12" s="2">
        <v>853</v>
      </c>
      <c r="B12" s="2" t="s">
        <v>58</v>
      </c>
      <c r="C12" s="3" t="s">
        <v>59</v>
      </c>
      <c r="D12" s="2" t="s">
        <v>60</v>
      </c>
      <c r="E12" s="2">
        <v>17</v>
      </c>
      <c r="F12" s="2">
        <v>16</v>
      </c>
      <c r="G12" s="2">
        <v>17</v>
      </c>
      <c r="H12" s="2">
        <v>16</v>
      </c>
      <c r="I12" s="2">
        <v>73461</v>
      </c>
      <c r="J12" s="2">
        <v>32.44</v>
      </c>
      <c r="K12" s="2">
        <v>398.42205999999999</v>
      </c>
      <c r="L12" s="2" t="s">
        <v>43</v>
      </c>
      <c r="M12" s="2" t="s">
        <v>61</v>
      </c>
      <c r="N12" s="2" t="s">
        <v>24</v>
      </c>
      <c r="O12" s="3">
        <v>1.12187475372656E-3</v>
      </c>
      <c r="P12" s="2">
        <v>3.7194462988934703E-2</v>
      </c>
      <c r="Q12" s="2">
        <v>2.4343392482476398</v>
      </c>
      <c r="R12" s="2">
        <f t="shared" si="0"/>
        <v>2.950055625077705</v>
      </c>
      <c r="S12" s="3">
        <f t="shared" si="1"/>
        <v>1.2835302352905231</v>
      </c>
      <c r="T12" s="2">
        <v>10800000</v>
      </c>
      <c r="U12" s="2">
        <v>10100000</v>
      </c>
      <c r="V12" s="2">
        <v>7410660</v>
      </c>
      <c r="W12" s="2">
        <v>8565710</v>
      </c>
      <c r="X12" s="2">
        <v>3120760</v>
      </c>
      <c r="Y12" s="2">
        <v>5343140</v>
      </c>
      <c r="Z12" s="2">
        <v>3116040</v>
      </c>
      <c r="AA12" s="2">
        <v>3794730</v>
      </c>
    </row>
    <row r="13" spans="1:27" s="2" customFormat="1" x14ac:dyDescent="0.25">
      <c r="A13" s="2">
        <v>2841</v>
      </c>
      <c r="B13" s="2" t="s">
        <v>62</v>
      </c>
      <c r="C13" s="3" t="s">
        <v>63</v>
      </c>
      <c r="D13" s="2" t="s">
        <v>64</v>
      </c>
      <c r="E13" s="2">
        <v>4</v>
      </c>
      <c r="F13" s="2">
        <v>4</v>
      </c>
      <c r="G13" s="2">
        <v>4</v>
      </c>
      <c r="H13" s="2">
        <v>4</v>
      </c>
      <c r="I13" s="2">
        <v>23889</v>
      </c>
      <c r="J13" s="2">
        <v>25.46</v>
      </c>
      <c r="K13" s="2">
        <v>230.43527</v>
      </c>
      <c r="L13" s="2" t="s">
        <v>22</v>
      </c>
      <c r="M13" s="2" t="s">
        <v>61</v>
      </c>
      <c r="N13" s="2" t="s">
        <v>24</v>
      </c>
      <c r="O13" s="3">
        <v>4.8711777765451502E-4</v>
      </c>
      <c r="P13" s="2">
        <v>2.6243470271137E-2</v>
      </c>
      <c r="Q13" s="2">
        <v>2.3957067385467501</v>
      </c>
      <c r="R13" s="2">
        <f t="shared" si="0"/>
        <v>3.312366020302242</v>
      </c>
      <c r="S13" s="3">
        <f t="shared" si="1"/>
        <v>1.2604513168334912</v>
      </c>
      <c r="T13" s="2">
        <v>1250160</v>
      </c>
      <c r="U13" s="2">
        <v>1131000</v>
      </c>
      <c r="V13" s="2">
        <v>1022440</v>
      </c>
      <c r="W13" s="2">
        <v>936392</v>
      </c>
      <c r="X13" s="2">
        <v>449447</v>
      </c>
      <c r="Y13" s="2">
        <v>474434</v>
      </c>
      <c r="Z13" s="2">
        <v>335079</v>
      </c>
      <c r="AA13" s="2">
        <v>575160</v>
      </c>
    </row>
    <row r="14" spans="1:27" s="2" customFormat="1" x14ac:dyDescent="0.25">
      <c r="A14" s="2">
        <v>2217</v>
      </c>
      <c r="B14" s="2" t="s">
        <v>65</v>
      </c>
      <c r="C14" s="3" t="s">
        <v>66</v>
      </c>
      <c r="D14" s="2" t="s">
        <v>67</v>
      </c>
      <c r="E14" s="2">
        <v>8</v>
      </c>
      <c r="F14" s="2">
        <v>8</v>
      </c>
      <c r="G14" s="2">
        <v>8</v>
      </c>
      <c r="H14" s="2">
        <v>8</v>
      </c>
      <c r="I14" s="2">
        <v>58689</v>
      </c>
      <c r="J14" s="2">
        <v>19.5</v>
      </c>
      <c r="K14" s="2">
        <v>286.83602999999999</v>
      </c>
      <c r="L14" s="2" t="s">
        <v>22</v>
      </c>
      <c r="M14" s="2" t="s">
        <v>57</v>
      </c>
      <c r="N14" s="2" t="s">
        <v>24</v>
      </c>
      <c r="O14" s="3">
        <v>1.34696976528912E-3</v>
      </c>
      <c r="P14" s="2">
        <v>3.9506282463941299E-2</v>
      </c>
      <c r="Q14" s="2">
        <v>2.3454590609139401</v>
      </c>
      <c r="R14" s="2">
        <f t="shared" si="0"/>
        <v>2.8706421525438781</v>
      </c>
      <c r="S14" s="3">
        <f t="shared" si="1"/>
        <v>1.2298703193664495</v>
      </c>
      <c r="T14" s="2">
        <v>2113660</v>
      </c>
      <c r="U14" s="2">
        <v>2156820</v>
      </c>
      <c r="V14" s="2">
        <v>2363740</v>
      </c>
      <c r="W14" s="2">
        <v>1733820</v>
      </c>
      <c r="X14" s="2">
        <v>973500</v>
      </c>
      <c r="Y14" s="2">
        <v>1241200</v>
      </c>
      <c r="Z14" s="2">
        <v>666887</v>
      </c>
      <c r="AA14" s="2">
        <v>766146</v>
      </c>
    </row>
    <row r="15" spans="1:27" s="2" customFormat="1" x14ac:dyDescent="0.25">
      <c r="A15" s="2">
        <v>1094</v>
      </c>
      <c r="B15" s="2" t="s">
        <v>68</v>
      </c>
      <c r="C15" s="3" t="s">
        <v>69</v>
      </c>
      <c r="D15" s="2" t="s">
        <v>70</v>
      </c>
      <c r="E15" s="2">
        <v>14</v>
      </c>
      <c r="F15" s="2">
        <v>14</v>
      </c>
      <c r="G15" s="2">
        <v>14</v>
      </c>
      <c r="H15" s="2">
        <v>14</v>
      </c>
      <c r="I15" s="2">
        <v>34235</v>
      </c>
      <c r="J15" s="2">
        <v>57.81</v>
      </c>
      <c r="K15" s="2">
        <v>372.31723</v>
      </c>
      <c r="L15" s="2" t="s">
        <v>56</v>
      </c>
      <c r="M15" s="2" t="s">
        <v>61</v>
      </c>
      <c r="N15" s="2" t="s">
        <v>24</v>
      </c>
      <c r="O15" s="3">
        <v>5.4776327998349698E-5</v>
      </c>
      <c r="P15" s="2">
        <v>4.7217194734577401E-3</v>
      </c>
      <c r="Q15" s="2">
        <v>2.34053076350407</v>
      </c>
      <c r="R15" s="2">
        <f t="shared" si="0"/>
        <v>4.2614070845958478</v>
      </c>
      <c r="S15" s="3">
        <f t="shared" si="1"/>
        <v>1.2268357276916462</v>
      </c>
      <c r="T15" s="2">
        <v>9515900</v>
      </c>
      <c r="U15" s="2">
        <v>9094970</v>
      </c>
      <c r="V15" s="2">
        <v>8421300</v>
      </c>
      <c r="W15" s="2">
        <v>7916110</v>
      </c>
      <c r="X15" s="2">
        <v>3207920</v>
      </c>
      <c r="Y15" s="2">
        <v>4158330</v>
      </c>
      <c r="Z15" s="2">
        <v>3359040</v>
      </c>
      <c r="AA15" s="2">
        <v>4290690</v>
      </c>
    </row>
    <row r="16" spans="1:27" s="2" customFormat="1" x14ac:dyDescent="0.25">
      <c r="A16" s="2">
        <v>1442</v>
      </c>
      <c r="B16" s="2" t="s">
        <v>71</v>
      </c>
      <c r="C16" s="3" t="s">
        <v>72</v>
      </c>
      <c r="D16" s="2" t="s">
        <v>73</v>
      </c>
      <c r="E16" s="2">
        <v>13</v>
      </c>
      <c r="F16" s="2">
        <v>13</v>
      </c>
      <c r="G16" s="2">
        <v>13</v>
      </c>
      <c r="H16" s="2">
        <v>13</v>
      </c>
      <c r="I16" s="2">
        <v>45349</v>
      </c>
      <c r="J16" s="2">
        <v>29.29</v>
      </c>
      <c r="K16" s="2">
        <v>343.42579999999998</v>
      </c>
      <c r="L16" s="2" t="s">
        <v>22</v>
      </c>
      <c r="M16" s="2" t="s">
        <v>61</v>
      </c>
      <c r="N16" s="2" t="s">
        <v>24</v>
      </c>
      <c r="O16" s="3">
        <v>3.6049940495072697E-5</v>
      </c>
      <c r="P16" s="2">
        <v>4.1384190358125196E-3</v>
      </c>
      <c r="Q16" s="2">
        <v>2.27521927520361</v>
      </c>
      <c r="R16" s="2">
        <f t="shared" si="0"/>
        <v>4.4430954478012206</v>
      </c>
      <c r="S16" s="3">
        <f t="shared" si="1"/>
        <v>1.186005592346191</v>
      </c>
      <c r="T16" s="2">
        <v>3153510</v>
      </c>
      <c r="U16" s="2">
        <v>3349080</v>
      </c>
      <c r="V16" s="2">
        <v>2643200</v>
      </c>
      <c r="W16" s="2">
        <v>3508690</v>
      </c>
      <c r="X16" s="2">
        <v>1365420</v>
      </c>
      <c r="Y16" s="2">
        <v>1379300</v>
      </c>
      <c r="Z16" s="2">
        <v>1548240</v>
      </c>
      <c r="AA16" s="2">
        <v>1253540</v>
      </c>
    </row>
    <row r="17" spans="1:27" s="2" customFormat="1" x14ac:dyDescent="0.25">
      <c r="A17" s="2">
        <v>481</v>
      </c>
      <c r="B17" s="2" t="s">
        <v>74</v>
      </c>
      <c r="C17" s="3" t="s">
        <v>75</v>
      </c>
      <c r="D17" s="2" t="s">
        <v>76</v>
      </c>
      <c r="E17" s="2">
        <v>27</v>
      </c>
      <c r="F17" s="2">
        <v>26</v>
      </c>
      <c r="G17" s="2">
        <v>27</v>
      </c>
      <c r="H17" s="2">
        <v>26</v>
      </c>
      <c r="I17" s="2">
        <v>58487</v>
      </c>
      <c r="J17" s="2">
        <v>52.69</v>
      </c>
      <c r="K17" s="2">
        <v>445.08224000000001</v>
      </c>
      <c r="L17" s="2" t="s">
        <v>22</v>
      </c>
      <c r="M17" s="2" t="s">
        <v>61</v>
      </c>
      <c r="N17" s="2" t="s">
        <v>24</v>
      </c>
      <c r="O17" s="3">
        <v>1.81909377699171E-3</v>
      </c>
      <c r="P17" s="2">
        <v>4.4866743028089399E-2</v>
      </c>
      <c r="Q17" s="2">
        <v>2.2061647440366099</v>
      </c>
      <c r="R17" s="2">
        <f t="shared" si="0"/>
        <v>2.7401449118324774</v>
      </c>
      <c r="S17" s="3">
        <f t="shared" si="1"/>
        <v>1.141540527343746</v>
      </c>
      <c r="T17" s="2">
        <v>16000000</v>
      </c>
      <c r="U17" s="2">
        <v>15700000</v>
      </c>
      <c r="V17" s="2">
        <v>9668450</v>
      </c>
      <c r="W17" s="2">
        <v>11700000</v>
      </c>
      <c r="X17" s="2">
        <v>6725150</v>
      </c>
      <c r="Y17" s="2">
        <v>6786600</v>
      </c>
      <c r="Z17" s="2">
        <v>4727120</v>
      </c>
      <c r="AA17" s="2">
        <v>5559810</v>
      </c>
    </row>
    <row r="18" spans="1:27" s="2" customFormat="1" x14ac:dyDescent="0.25">
      <c r="A18" s="2">
        <v>2113</v>
      </c>
      <c r="B18" s="2" t="s">
        <v>77</v>
      </c>
      <c r="C18" s="3" t="s">
        <v>78</v>
      </c>
      <c r="D18" s="2" t="s">
        <v>79</v>
      </c>
      <c r="E18" s="2">
        <v>9</v>
      </c>
      <c r="F18" s="2">
        <v>9</v>
      </c>
      <c r="G18" s="2">
        <v>9</v>
      </c>
      <c r="H18" s="2">
        <v>9</v>
      </c>
      <c r="I18" s="2">
        <v>44292</v>
      </c>
      <c r="J18" s="2">
        <v>29.95</v>
      </c>
      <c r="K18" s="2">
        <v>325.53487999999999</v>
      </c>
      <c r="L18" s="2" t="s">
        <v>80</v>
      </c>
      <c r="M18" s="2" t="s">
        <v>31</v>
      </c>
      <c r="N18" s="2" t="s">
        <v>44</v>
      </c>
      <c r="O18" s="3">
        <v>5.3198015201662901E-3</v>
      </c>
      <c r="P18" s="2">
        <v>7.1651076724739707E-2</v>
      </c>
      <c r="Q18" s="2">
        <v>2.1733862231428098</v>
      </c>
      <c r="R18" s="2">
        <f t="shared" si="0"/>
        <v>2.2741045707697167</v>
      </c>
      <c r="S18" s="3">
        <f t="shared" si="1"/>
        <v>1.1199445724487256</v>
      </c>
      <c r="T18" s="2">
        <v>2414290</v>
      </c>
      <c r="U18" s="2">
        <v>1778210</v>
      </c>
      <c r="V18" s="2">
        <v>1844110</v>
      </c>
      <c r="W18" s="2">
        <v>1404450</v>
      </c>
      <c r="X18" s="2">
        <v>988231</v>
      </c>
      <c r="Y18" s="2">
        <v>679076</v>
      </c>
      <c r="Z18" s="2">
        <v>639563</v>
      </c>
      <c r="AA18" s="2">
        <v>1161070</v>
      </c>
    </row>
    <row r="19" spans="1:27" s="2" customFormat="1" x14ac:dyDescent="0.25">
      <c r="A19" s="2">
        <v>1558</v>
      </c>
      <c r="B19" s="2" t="s">
        <v>81</v>
      </c>
      <c r="C19" s="3" t="s">
        <v>82</v>
      </c>
      <c r="D19" s="2" t="s">
        <v>83</v>
      </c>
      <c r="E19" s="2">
        <v>12</v>
      </c>
      <c r="F19" s="2">
        <v>12</v>
      </c>
      <c r="G19" s="2">
        <v>12</v>
      </c>
      <c r="H19" s="2">
        <v>12</v>
      </c>
      <c r="I19" s="2">
        <v>67315</v>
      </c>
      <c r="J19" s="2">
        <v>21.27</v>
      </c>
      <c r="K19" s="2">
        <v>336.92239999999998</v>
      </c>
      <c r="L19" s="2" t="s">
        <v>22</v>
      </c>
      <c r="M19" s="2" t="s">
        <v>31</v>
      </c>
      <c r="N19" s="2" t="s">
        <v>24</v>
      </c>
      <c r="O19" s="3">
        <v>2.9259532222228701E-3</v>
      </c>
      <c r="P19" s="2">
        <v>4.8503301491463702E-2</v>
      </c>
      <c r="Q19" s="2">
        <v>2.1362759526337798</v>
      </c>
      <c r="R19" s="2">
        <f t="shared" si="0"/>
        <v>2.53373262130465</v>
      </c>
      <c r="S19" s="3">
        <f t="shared" si="1"/>
        <v>1.095098018646234</v>
      </c>
      <c r="T19" s="2">
        <v>1358490</v>
      </c>
      <c r="U19" s="2">
        <v>1761770</v>
      </c>
      <c r="V19" s="2">
        <v>1113970</v>
      </c>
      <c r="W19" s="2">
        <v>1790140</v>
      </c>
      <c r="X19" s="2">
        <v>612490</v>
      </c>
      <c r="Y19" s="2">
        <v>914275</v>
      </c>
      <c r="Z19" s="2">
        <v>557768</v>
      </c>
      <c r="AA19" s="2">
        <v>733683</v>
      </c>
    </row>
    <row r="20" spans="1:27" s="2" customFormat="1" x14ac:dyDescent="0.25">
      <c r="A20" s="2">
        <v>3113</v>
      </c>
      <c r="B20" s="2" t="s">
        <v>84</v>
      </c>
      <c r="C20" s="3" t="s">
        <v>85</v>
      </c>
      <c r="D20" s="2" t="s">
        <v>86</v>
      </c>
      <c r="E20" s="2">
        <v>4</v>
      </c>
      <c r="F20" s="2">
        <v>4</v>
      </c>
      <c r="G20" s="2">
        <v>4</v>
      </c>
      <c r="H20" s="2">
        <v>4</v>
      </c>
      <c r="I20" s="2">
        <v>42501</v>
      </c>
      <c r="J20" s="2">
        <v>13.46</v>
      </c>
      <c r="K20" s="2">
        <v>198.31097</v>
      </c>
      <c r="L20" s="2" t="s">
        <v>56</v>
      </c>
      <c r="M20" s="2" t="s">
        <v>57</v>
      </c>
      <c r="N20" s="2" t="s">
        <v>44</v>
      </c>
      <c r="O20" s="3">
        <v>4.7385621304443603E-4</v>
      </c>
      <c r="P20" s="2">
        <v>2.6243470271137E-2</v>
      </c>
      <c r="Q20" s="2">
        <v>2.1079699508134402</v>
      </c>
      <c r="R20" s="2">
        <f t="shared" si="0"/>
        <v>3.3243534206776109</v>
      </c>
      <c r="S20" s="3">
        <f t="shared" si="1"/>
        <v>1.0758543014526314</v>
      </c>
      <c r="T20" s="2">
        <v>501656</v>
      </c>
      <c r="U20" s="2">
        <v>451724</v>
      </c>
      <c r="V20" s="2">
        <v>369888</v>
      </c>
      <c r="W20" s="2">
        <v>355679</v>
      </c>
      <c r="X20" s="2">
        <v>160066</v>
      </c>
      <c r="Y20" s="2">
        <v>205505</v>
      </c>
      <c r="Z20" s="2">
        <v>206372</v>
      </c>
      <c r="AA20" s="2">
        <v>222421</v>
      </c>
    </row>
    <row r="21" spans="1:27" s="2" customFormat="1" x14ac:dyDescent="0.25">
      <c r="A21" s="2">
        <v>3880</v>
      </c>
      <c r="B21" s="2" t="s">
        <v>87</v>
      </c>
      <c r="C21" s="3" t="s">
        <v>88</v>
      </c>
      <c r="D21" s="2" t="s">
        <v>89</v>
      </c>
      <c r="E21" s="2">
        <v>3</v>
      </c>
      <c r="F21" s="2">
        <v>3</v>
      </c>
      <c r="G21" s="2">
        <v>3</v>
      </c>
      <c r="H21" s="2">
        <v>3</v>
      </c>
      <c r="I21" s="2">
        <v>6458</v>
      </c>
      <c r="J21" s="2">
        <v>44.83</v>
      </c>
      <c r="K21" s="2">
        <v>213.77394000000001</v>
      </c>
      <c r="L21" s="2" t="s">
        <v>43</v>
      </c>
      <c r="M21" s="2" t="s">
        <v>57</v>
      </c>
      <c r="N21" s="2" t="s">
        <v>24</v>
      </c>
      <c r="O21" s="3">
        <v>7.0285274632056402E-3</v>
      </c>
      <c r="P21" s="2">
        <v>8.0831208409113606E-2</v>
      </c>
      <c r="Q21" s="2">
        <v>2.0797035395303101</v>
      </c>
      <c r="R21" s="2">
        <f t="shared" si="0"/>
        <v>2.1531356538694233</v>
      </c>
      <c r="S21" s="3">
        <f t="shared" si="1"/>
        <v>1.0563778877258261</v>
      </c>
      <c r="T21" s="2">
        <v>1841570</v>
      </c>
      <c r="U21" s="2">
        <v>835427</v>
      </c>
      <c r="V21" s="2">
        <v>1468720</v>
      </c>
      <c r="W21" s="2">
        <v>1562370</v>
      </c>
      <c r="X21" s="2">
        <v>555114</v>
      </c>
      <c r="Y21" s="2">
        <v>660621</v>
      </c>
      <c r="Z21" s="2">
        <v>738996</v>
      </c>
      <c r="AA21" s="2">
        <v>696373</v>
      </c>
    </row>
    <row r="22" spans="1:27" s="2" customFormat="1" x14ac:dyDescent="0.25">
      <c r="A22" s="2">
        <v>2187</v>
      </c>
      <c r="B22" s="2" t="s">
        <v>90</v>
      </c>
      <c r="C22" s="3" t="s">
        <v>91</v>
      </c>
      <c r="D22" s="2" t="s">
        <v>92</v>
      </c>
      <c r="E22" s="2">
        <v>7</v>
      </c>
      <c r="F22" s="2">
        <v>7</v>
      </c>
      <c r="G22" s="2">
        <v>7</v>
      </c>
      <c r="H22" s="2">
        <v>7</v>
      </c>
      <c r="I22" s="2">
        <v>43122</v>
      </c>
      <c r="J22" s="2">
        <v>23.47</v>
      </c>
      <c r="K22" s="2">
        <v>293.02670000000001</v>
      </c>
      <c r="L22" s="2" t="s">
        <v>43</v>
      </c>
      <c r="M22" s="2" t="s">
        <v>61</v>
      </c>
      <c r="N22" s="2" t="s">
        <v>24</v>
      </c>
      <c r="O22" s="3">
        <v>7.9456914187721293E-3</v>
      </c>
      <c r="P22" s="2">
        <v>8.7248047362296396E-2</v>
      </c>
      <c r="Q22" s="2">
        <v>2.07584404875506</v>
      </c>
      <c r="R22" s="2">
        <f t="shared" si="0"/>
        <v>2.0998683053424196</v>
      </c>
      <c r="S22" s="3">
        <f t="shared" si="1"/>
        <v>1.0536980628967276</v>
      </c>
      <c r="T22" s="2">
        <v>762428</v>
      </c>
      <c r="U22" s="2">
        <v>1251630</v>
      </c>
      <c r="V22" s="2">
        <v>970551</v>
      </c>
      <c r="W22" s="2">
        <v>1386970</v>
      </c>
      <c r="X22" s="2">
        <v>390636</v>
      </c>
      <c r="Y22" s="2">
        <v>657850</v>
      </c>
      <c r="Z22" s="2">
        <v>431818</v>
      </c>
      <c r="AA22" s="2">
        <v>623418</v>
      </c>
    </row>
    <row r="23" spans="1:27" s="2" customFormat="1" x14ac:dyDescent="0.25">
      <c r="A23" s="2">
        <v>930</v>
      </c>
      <c r="B23" s="2" t="s">
        <v>93</v>
      </c>
      <c r="C23" s="3" t="s">
        <v>94</v>
      </c>
      <c r="D23" s="2" t="s">
        <v>95</v>
      </c>
      <c r="E23" s="2">
        <v>18</v>
      </c>
      <c r="F23" s="2">
        <v>18</v>
      </c>
      <c r="G23" s="2">
        <v>18</v>
      </c>
      <c r="H23" s="2">
        <v>18</v>
      </c>
      <c r="I23" s="2">
        <v>23819</v>
      </c>
      <c r="J23" s="2">
        <v>67.92</v>
      </c>
      <c r="K23" s="2">
        <v>397.56454000000002</v>
      </c>
      <c r="L23" s="2" t="s">
        <v>22</v>
      </c>
      <c r="M23" s="2" t="s">
        <v>96</v>
      </c>
      <c r="N23" s="2" t="s">
        <v>44</v>
      </c>
      <c r="O23" s="3">
        <v>2.0379919031783301E-3</v>
      </c>
      <c r="P23" s="2">
        <v>4.4866743028089399E-2</v>
      </c>
      <c r="Q23" s="2">
        <v>2.0578300895554298</v>
      </c>
      <c r="R23" s="2">
        <f t="shared" si="0"/>
        <v>2.690797545752535</v>
      </c>
      <c r="S23" s="3">
        <f t="shared" si="1"/>
        <v>1.0411238670349068</v>
      </c>
      <c r="T23" s="2">
        <v>19800000</v>
      </c>
      <c r="U23" s="2">
        <v>18400000</v>
      </c>
      <c r="V23" s="2">
        <v>13700000</v>
      </c>
      <c r="W23" s="2">
        <v>16200000</v>
      </c>
      <c r="X23" s="2">
        <v>6867190</v>
      </c>
      <c r="Y23" s="2">
        <v>9265890</v>
      </c>
      <c r="Z23" s="2">
        <v>6685120</v>
      </c>
      <c r="AA23" s="2">
        <v>10600000</v>
      </c>
    </row>
    <row r="24" spans="1:27" s="2" customFormat="1" x14ac:dyDescent="0.25">
      <c r="A24" s="2">
        <v>1280</v>
      </c>
      <c r="B24" s="2" t="s">
        <v>97</v>
      </c>
      <c r="C24" s="3" t="s">
        <v>98</v>
      </c>
      <c r="D24" s="2" t="s">
        <v>99</v>
      </c>
      <c r="E24" s="2">
        <v>15</v>
      </c>
      <c r="F24" s="2">
        <v>14</v>
      </c>
      <c r="G24" s="2">
        <v>15</v>
      </c>
      <c r="H24" s="2">
        <v>14</v>
      </c>
      <c r="I24" s="2">
        <v>46588</v>
      </c>
      <c r="J24" s="2">
        <v>32.54</v>
      </c>
      <c r="K24" s="2">
        <v>379.94529999999997</v>
      </c>
      <c r="L24" s="2" t="s">
        <v>22</v>
      </c>
      <c r="M24" s="2" t="s">
        <v>57</v>
      </c>
      <c r="N24" s="2" t="s">
        <v>24</v>
      </c>
      <c r="O24" s="3">
        <v>2.0819834351781599E-3</v>
      </c>
      <c r="P24" s="2">
        <v>4.4866743028089399E-2</v>
      </c>
      <c r="Q24" s="2">
        <v>1.9832589745156399</v>
      </c>
      <c r="R24" s="2">
        <f t="shared" si="0"/>
        <v>2.6815227301757889</v>
      </c>
      <c r="S24" s="3">
        <f t="shared" si="1"/>
        <v>0.98787307739257246</v>
      </c>
      <c r="T24" s="2">
        <v>14100000</v>
      </c>
      <c r="U24" s="2">
        <v>15700000</v>
      </c>
      <c r="V24" s="2">
        <v>10800000</v>
      </c>
      <c r="W24" s="2">
        <v>12700000</v>
      </c>
      <c r="X24" s="2">
        <v>5846250</v>
      </c>
      <c r="Y24" s="2">
        <v>8741320</v>
      </c>
      <c r="Z24" s="2">
        <v>5446890</v>
      </c>
      <c r="AA24" s="2">
        <v>7050600</v>
      </c>
    </row>
    <row r="25" spans="1:27" s="2" customFormat="1" x14ac:dyDescent="0.25">
      <c r="A25" s="2">
        <v>845</v>
      </c>
      <c r="B25" s="2" t="s">
        <v>100</v>
      </c>
      <c r="C25" s="3" t="s">
        <v>101</v>
      </c>
      <c r="D25" s="2" t="s">
        <v>102</v>
      </c>
      <c r="E25" s="2">
        <v>17</v>
      </c>
      <c r="F25" s="2">
        <v>17</v>
      </c>
      <c r="G25" s="2">
        <v>16</v>
      </c>
      <c r="H25" s="2">
        <v>16</v>
      </c>
      <c r="I25" s="2">
        <v>64245</v>
      </c>
      <c r="J25" s="2">
        <v>30.76</v>
      </c>
      <c r="K25" s="2">
        <v>376.04741999999999</v>
      </c>
      <c r="L25" s="2" t="s">
        <v>35</v>
      </c>
      <c r="M25" s="2" t="s">
        <v>61</v>
      </c>
      <c r="N25" s="2" t="s">
        <v>24</v>
      </c>
      <c r="O25" s="3">
        <v>3.14180649721812E-3</v>
      </c>
      <c r="P25" s="2">
        <v>4.9712746936380697E-2</v>
      </c>
      <c r="Q25" s="2">
        <v>1.95738865707071</v>
      </c>
      <c r="R25" s="2">
        <f t="shared" si="0"/>
        <v>2.5028205665201897</v>
      </c>
      <c r="S25" s="3">
        <f t="shared" si="1"/>
        <v>0.96893024444579789</v>
      </c>
      <c r="T25" s="2">
        <v>9081790</v>
      </c>
      <c r="U25" s="2">
        <v>8141940</v>
      </c>
      <c r="V25" s="2">
        <v>9320000</v>
      </c>
      <c r="W25" s="2">
        <v>6734000</v>
      </c>
      <c r="X25" s="2">
        <v>4534410</v>
      </c>
      <c r="Y25" s="2">
        <v>5744230</v>
      </c>
      <c r="Z25" s="2">
        <v>3513100</v>
      </c>
      <c r="AA25" s="2">
        <v>3454920</v>
      </c>
    </row>
    <row r="26" spans="1:27" s="2" customFormat="1" x14ac:dyDescent="0.25">
      <c r="A26" s="2">
        <v>1401</v>
      </c>
      <c r="B26" s="2" t="s">
        <v>103</v>
      </c>
      <c r="C26" s="3" t="s">
        <v>104</v>
      </c>
      <c r="D26" s="2" t="s">
        <v>105</v>
      </c>
      <c r="E26" s="2">
        <v>13</v>
      </c>
      <c r="F26" s="2">
        <v>13</v>
      </c>
      <c r="G26" s="2">
        <v>13</v>
      </c>
      <c r="H26" s="2">
        <v>13</v>
      </c>
      <c r="I26" s="2">
        <v>25764</v>
      </c>
      <c r="J26" s="2">
        <v>43.23</v>
      </c>
      <c r="K26" s="2">
        <v>359.02112</v>
      </c>
      <c r="L26" s="2" t="s">
        <v>106</v>
      </c>
      <c r="M26" s="2" t="s">
        <v>39</v>
      </c>
      <c r="N26" s="2" t="s">
        <v>24</v>
      </c>
      <c r="O26" s="3">
        <v>3.8407601260440999E-5</v>
      </c>
      <c r="P26" s="2">
        <v>4.1384190358125196E-3</v>
      </c>
      <c r="Q26" s="2">
        <v>1.9450945663850401</v>
      </c>
      <c r="R26" s="2">
        <f t="shared" si="0"/>
        <v>4.415582815768559</v>
      </c>
      <c r="S26" s="3">
        <f t="shared" si="1"/>
        <v>0.95984029769897283</v>
      </c>
      <c r="T26" s="2">
        <v>7619000</v>
      </c>
      <c r="U26" s="2">
        <v>6573420</v>
      </c>
      <c r="V26" s="2">
        <v>7063350</v>
      </c>
      <c r="W26" s="2">
        <v>7224580</v>
      </c>
      <c r="X26" s="2">
        <v>3459970</v>
      </c>
      <c r="Y26" s="2">
        <v>4041590</v>
      </c>
      <c r="Z26" s="2">
        <v>3228120</v>
      </c>
      <c r="AA26" s="2">
        <v>3955270</v>
      </c>
    </row>
    <row r="27" spans="1:27" s="2" customFormat="1" x14ac:dyDescent="0.25">
      <c r="A27" s="2">
        <v>1184</v>
      </c>
      <c r="B27" s="2" t="s">
        <v>107</v>
      </c>
      <c r="C27" s="3" t="s">
        <v>108</v>
      </c>
      <c r="D27" s="2" t="s">
        <v>109</v>
      </c>
      <c r="E27" s="2">
        <v>14</v>
      </c>
      <c r="F27" s="2">
        <v>14</v>
      </c>
      <c r="G27" s="2">
        <v>14</v>
      </c>
      <c r="H27" s="2">
        <v>14</v>
      </c>
      <c r="I27" s="2">
        <v>39592</v>
      </c>
      <c r="J27" s="2">
        <v>38.25</v>
      </c>
      <c r="K27" s="2">
        <v>370.66748000000001</v>
      </c>
      <c r="L27" s="2" t="s">
        <v>22</v>
      </c>
      <c r="M27" s="2" t="s">
        <v>61</v>
      </c>
      <c r="N27" s="2" t="s">
        <v>24</v>
      </c>
      <c r="O27" s="3">
        <v>2.5812888981539598E-3</v>
      </c>
      <c r="P27" s="2">
        <v>4.8503301491463702E-2</v>
      </c>
      <c r="Q27" s="2">
        <v>1.90541431470776</v>
      </c>
      <c r="R27" s="2">
        <f t="shared" si="0"/>
        <v>2.588163386446948</v>
      </c>
      <c r="S27" s="3">
        <f t="shared" si="1"/>
        <v>0.93010473251342063</v>
      </c>
      <c r="T27" s="2">
        <v>5984610</v>
      </c>
      <c r="U27" s="2">
        <v>6552990</v>
      </c>
      <c r="V27" s="2">
        <v>4510290</v>
      </c>
      <c r="W27" s="2">
        <v>5268190</v>
      </c>
      <c r="X27" s="2">
        <v>2491450</v>
      </c>
      <c r="Y27" s="2">
        <v>3895830</v>
      </c>
      <c r="Z27" s="2">
        <v>2578220</v>
      </c>
      <c r="AA27" s="2">
        <v>2824960</v>
      </c>
    </row>
    <row r="28" spans="1:27" s="2" customFormat="1" x14ac:dyDescent="0.25">
      <c r="A28" s="2">
        <v>2073</v>
      </c>
      <c r="B28" s="2" t="s">
        <v>110</v>
      </c>
      <c r="C28" s="3" t="s">
        <v>111</v>
      </c>
      <c r="D28" s="2" t="s">
        <v>112</v>
      </c>
      <c r="E28" s="2">
        <v>9</v>
      </c>
      <c r="F28" s="2">
        <v>9</v>
      </c>
      <c r="G28" s="2">
        <v>9</v>
      </c>
      <c r="H28" s="2">
        <v>9</v>
      </c>
      <c r="I28" s="2">
        <v>44597</v>
      </c>
      <c r="J28" s="2">
        <v>28.95</v>
      </c>
      <c r="K28" s="2">
        <v>310.58659999999998</v>
      </c>
      <c r="L28" s="2" t="s">
        <v>22</v>
      </c>
      <c r="M28" s="2" t="s">
        <v>31</v>
      </c>
      <c r="N28" s="2" t="s">
        <v>24</v>
      </c>
      <c r="O28" s="3">
        <v>5.8766604217187603E-3</v>
      </c>
      <c r="P28" s="2">
        <v>7.6752746720023801E-2</v>
      </c>
      <c r="Q28" s="2">
        <v>1.8984780401858601</v>
      </c>
      <c r="R28" s="2">
        <f t="shared" si="0"/>
        <v>2.2308694039316035</v>
      </c>
      <c r="S28" s="3">
        <f t="shared" si="1"/>
        <v>0.92484331130981345</v>
      </c>
      <c r="T28" s="2">
        <v>5965810</v>
      </c>
      <c r="U28" s="2">
        <v>6691780</v>
      </c>
      <c r="V28" s="2">
        <v>4140260</v>
      </c>
      <c r="W28" s="2">
        <v>6094750</v>
      </c>
      <c r="X28" s="2">
        <v>2539960</v>
      </c>
      <c r="Y28" s="2">
        <v>4106700</v>
      </c>
      <c r="Z28" s="2">
        <v>2873440</v>
      </c>
      <c r="AA28" s="2">
        <v>2587330</v>
      </c>
    </row>
    <row r="29" spans="1:27" s="2" customFormat="1" x14ac:dyDescent="0.25">
      <c r="A29" s="2">
        <v>849</v>
      </c>
      <c r="B29" s="2" t="s">
        <v>113</v>
      </c>
      <c r="C29" s="3" t="s">
        <v>114</v>
      </c>
      <c r="D29" s="2" t="s">
        <v>115</v>
      </c>
      <c r="E29" s="2">
        <v>14</v>
      </c>
      <c r="F29" s="2">
        <v>14</v>
      </c>
      <c r="G29" s="2">
        <v>14</v>
      </c>
      <c r="H29" s="2">
        <v>14</v>
      </c>
      <c r="I29" s="2">
        <v>37893</v>
      </c>
      <c r="J29" s="2">
        <v>48.2</v>
      </c>
      <c r="K29" s="2">
        <v>355.83049999999997</v>
      </c>
      <c r="L29" s="2" t="s">
        <v>56</v>
      </c>
      <c r="M29" s="2" t="s">
        <v>23</v>
      </c>
      <c r="N29" s="2" t="s">
        <v>24</v>
      </c>
      <c r="O29" s="3">
        <v>2.8748049974791602E-4</v>
      </c>
      <c r="P29" s="2">
        <v>2.0650682565225301E-2</v>
      </c>
      <c r="Q29" s="2">
        <v>1.8839767567844301</v>
      </c>
      <c r="R29" s="2">
        <f t="shared" si="0"/>
        <v>3.5413916088494708</v>
      </c>
      <c r="S29" s="3">
        <f t="shared" si="1"/>
        <v>0.91378116607665749</v>
      </c>
      <c r="T29" s="2">
        <v>10600000</v>
      </c>
      <c r="U29" s="2">
        <v>13500000</v>
      </c>
      <c r="V29" s="2">
        <v>9399360</v>
      </c>
      <c r="W29" s="2">
        <v>11200000</v>
      </c>
      <c r="X29" s="2">
        <v>5941220</v>
      </c>
      <c r="Y29" s="2">
        <v>6302520</v>
      </c>
      <c r="Z29" s="2">
        <v>5284170</v>
      </c>
      <c r="AA29" s="2">
        <v>6043490</v>
      </c>
    </row>
    <row r="30" spans="1:27" s="2" customFormat="1" x14ac:dyDescent="0.25">
      <c r="A30" s="2">
        <v>490</v>
      </c>
      <c r="B30" s="2" t="s">
        <v>116</v>
      </c>
      <c r="C30" s="3" t="s">
        <v>117</v>
      </c>
      <c r="D30" s="2" t="s">
        <v>118</v>
      </c>
      <c r="E30" s="2">
        <v>29</v>
      </c>
      <c r="F30" s="2">
        <v>29</v>
      </c>
      <c r="G30" s="2">
        <v>29</v>
      </c>
      <c r="H30" s="2">
        <v>29</v>
      </c>
      <c r="I30" s="2">
        <v>113792</v>
      </c>
      <c r="J30" s="2">
        <v>34.880000000000003</v>
      </c>
      <c r="K30" s="2">
        <v>453.87511999999998</v>
      </c>
      <c r="L30" s="2" t="s">
        <v>22</v>
      </c>
      <c r="M30" s="2" t="s">
        <v>61</v>
      </c>
      <c r="N30" s="2" t="s">
        <v>24</v>
      </c>
      <c r="O30" s="3">
        <v>6.1074748088267997E-3</v>
      </c>
      <c r="P30" s="2">
        <v>7.6838234917074602E-2</v>
      </c>
      <c r="Q30" s="2">
        <v>1.8391082327328201</v>
      </c>
      <c r="R30" s="2">
        <f t="shared" si="0"/>
        <v>2.214138315661947</v>
      </c>
      <c r="S30" s="3">
        <f t="shared" si="1"/>
        <v>0.87900638580321622</v>
      </c>
      <c r="T30" s="2">
        <v>12400000</v>
      </c>
      <c r="U30" s="2">
        <v>15800000</v>
      </c>
      <c r="V30" s="2">
        <v>9428930</v>
      </c>
      <c r="W30" s="2">
        <v>12400000</v>
      </c>
      <c r="X30" s="2">
        <v>5726540</v>
      </c>
      <c r="Y30" s="2">
        <v>8626740</v>
      </c>
      <c r="Z30" s="2">
        <v>5596790</v>
      </c>
      <c r="AA30" s="2">
        <v>7241930</v>
      </c>
    </row>
    <row r="31" spans="1:27" s="2" customFormat="1" x14ac:dyDescent="0.25">
      <c r="A31" s="2">
        <v>155</v>
      </c>
      <c r="B31" s="2" t="s">
        <v>119</v>
      </c>
      <c r="C31" s="3" t="s">
        <v>120</v>
      </c>
      <c r="D31" s="2" t="s">
        <v>121</v>
      </c>
      <c r="E31" s="2">
        <v>43</v>
      </c>
      <c r="F31" s="2">
        <v>42</v>
      </c>
      <c r="G31" s="2">
        <v>43</v>
      </c>
      <c r="H31" s="2">
        <v>42</v>
      </c>
      <c r="I31" s="2">
        <v>79686</v>
      </c>
      <c r="J31" s="2">
        <v>62.09</v>
      </c>
      <c r="K31" s="2">
        <v>501.45684999999997</v>
      </c>
      <c r="L31" s="2" t="s">
        <v>80</v>
      </c>
      <c r="M31" s="2" t="s">
        <v>23</v>
      </c>
      <c r="N31" s="2" t="s">
        <v>44</v>
      </c>
      <c r="O31" s="3">
        <v>9.7823197382055499E-3</v>
      </c>
      <c r="P31" s="2">
        <v>9.3236387332750401E-2</v>
      </c>
      <c r="Q31" s="2">
        <v>1.8308586924841701</v>
      </c>
      <c r="R31" s="2">
        <f t="shared" si="0"/>
        <v>2.0095581462306487</v>
      </c>
      <c r="S31" s="3">
        <f t="shared" si="1"/>
        <v>0.87252044677734364</v>
      </c>
      <c r="T31" s="2">
        <v>33400000</v>
      </c>
      <c r="U31" s="2">
        <v>23400000</v>
      </c>
      <c r="V31" s="2">
        <v>25000000</v>
      </c>
      <c r="W31" s="2">
        <v>28300000</v>
      </c>
      <c r="X31" s="2">
        <v>12400000</v>
      </c>
      <c r="Y31" s="2">
        <v>17700000</v>
      </c>
      <c r="Z31" s="2">
        <v>11100000</v>
      </c>
      <c r="AA31" s="2">
        <v>20200000</v>
      </c>
    </row>
    <row r="32" spans="1:27" s="2" customFormat="1" x14ac:dyDescent="0.25">
      <c r="A32" s="2">
        <v>1692</v>
      </c>
      <c r="B32" s="2" t="s">
        <v>122</v>
      </c>
      <c r="C32" s="3" t="s">
        <v>123</v>
      </c>
      <c r="D32" s="2" t="s">
        <v>124</v>
      </c>
      <c r="E32" s="2">
        <v>11</v>
      </c>
      <c r="F32" s="2">
        <v>11</v>
      </c>
      <c r="G32" s="2">
        <v>11</v>
      </c>
      <c r="H32" s="2">
        <v>11</v>
      </c>
      <c r="I32" s="2">
        <v>41943</v>
      </c>
      <c r="J32" s="2">
        <v>32.36</v>
      </c>
      <c r="K32" s="2">
        <v>345.46910000000003</v>
      </c>
      <c r="L32" s="2" t="s">
        <v>43</v>
      </c>
      <c r="M32" s="2" t="s">
        <v>31</v>
      </c>
      <c r="N32" s="2" t="s">
        <v>24</v>
      </c>
      <c r="O32" s="3">
        <v>3.2295984088599999E-3</v>
      </c>
      <c r="P32" s="2">
        <v>4.9712746936380697E-2</v>
      </c>
      <c r="Q32" s="2">
        <v>1.8014704366408401</v>
      </c>
      <c r="R32" s="2">
        <f t="shared" si="0"/>
        <v>2.490851477563401</v>
      </c>
      <c r="S32" s="3">
        <f t="shared" si="1"/>
        <v>0.84917497634887451</v>
      </c>
      <c r="T32" s="2">
        <v>1898480</v>
      </c>
      <c r="U32" s="2">
        <v>1875310</v>
      </c>
      <c r="V32" s="2">
        <v>1532700</v>
      </c>
      <c r="W32" s="2">
        <v>1646920</v>
      </c>
      <c r="X32" s="2">
        <v>701216</v>
      </c>
      <c r="Y32" s="2">
        <v>1043920</v>
      </c>
      <c r="Z32" s="2">
        <v>975883</v>
      </c>
      <c r="AA32" s="2">
        <v>1194500</v>
      </c>
    </row>
    <row r="33" spans="1:27" s="2" customFormat="1" x14ac:dyDescent="0.25">
      <c r="A33" s="2">
        <v>3173</v>
      </c>
      <c r="B33" s="2" t="s">
        <v>125</v>
      </c>
      <c r="C33" s="3" t="s">
        <v>126</v>
      </c>
      <c r="D33" s="2" t="s">
        <v>127</v>
      </c>
      <c r="E33" s="2">
        <v>4</v>
      </c>
      <c r="F33" s="2">
        <v>3</v>
      </c>
      <c r="G33" s="2">
        <v>4</v>
      </c>
      <c r="H33" s="2">
        <v>3</v>
      </c>
      <c r="I33" s="2">
        <v>42233</v>
      </c>
      <c r="J33" s="2">
        <v>9.6</v>
      </c>
      <c r="K33" s="2">
        <v>231.15709000000001</v>
      </c>
      <c r="L33" s="2" t="s">
        <v>22</v>
      </c>
      <c r="M33" s="2" t="s">
        <v>57</v>
      </c>
      <c r="N33" s="2" t="s">
        <v>24</v>
      </c>
      <c r="O33" s="3">
        <v>3.5564048420868499E-3</v>
      </c>
      <c r="P33" s="2">
        <v>5.2855534032394201E-2</v>
      </c>
      <c r="Q33" s="2">
        <v>1.7914489331091501</v>
      </c>
      <c r="R33" s="2">
        <f t="shared" si="0"/>
        <v>2.4489888071290626</v>
      </c>
      <c r="S33" s="3">
        <f t="shared" si="1"/>
        <v>0.8411269187927215</v>
      </c>
      <c r="T33" s="2">
        <v>711207</v>
      </c>
      <c r="U33" s="2">
        <v>658076</v>
      </c>
      <c r="V33" s="2">
        <v>608079</v>
      </c>
      <c r="W33" s="2">
        <v>820222</v>
      </c>
      <c r="X33" s="2">
        <v>312282</v>
      </c>
      <c r="Y33" s="2">
        <v>509285</v>
      </c>
      <c r="Z33" s="2">
        <v>342990</v>
      </c>
      <c r="AA33" s="2">
        <v>415485</v>
      </c>
    </row>
    <row r="34" spans="1:27" s="2" customFormat="1" x14ac:dyDescent="0.25">
      <c r="A34" s="2">
        <v>1112</v>
      </c>
      <c r="B34" s="2" t="s">
        <v>128</v>
      </c>
      <c r="C34" s="3" t="s">
        <v>129</v>
      </c>
      <c r="D34" s="2" t="s">
        <v>130</v>
      </c>
      <c r="E34" s="2">
        <v>17</v>
      </c>
      <c r="F34" s="2">
        <v>16</v>
      </c>
      <c r="G34" s="2">
        <v>17</v>
      </c>
      <c r="H34" s="2">
        <v>16</v>
      </c>
      <c r="I34" s="2">
        <v>50317</v>
      </c>
      <c r="J34" s="2">
        <v>40.39</v>
      </c>
      <c r="K34" s="2">
        <v>381.66717999999997</v>
      </c>
      <c r="L34" s="2" t="s">
        <v>22</v>
      </c>
      <c r="M34" s="2" t="s">
        <v>31</v>
      </c>
      <c r="N34" s="2" t="s">
        <v>24</v>
      </c>
      <c r="O34" s="3">
        <v>6.2397638563749698E-3</v>
      </c>
      <c r="P34" s="2">
        <v>7.6838234917074602E-2</v>
      </c>
      <c r="Q34" s="2">
        <v>1.78584336569937</v>
      </c>
      <c r="R34" s="2">
        <f t="shared" si="0"/>
        <v>2.2048318458646712</v>
      </c>
      <c r="S34" s="3">
        <f t="shared" si="1"/>
        <v>0.8366055488586368</v>
      </c>
      <c r="T34" s="2">
        <v>6456710</v>
      </c>
      <c r="U34" s="2">
        <v>5497670</v>
      </c>
      <c r="V34" s="2">
        <v>4623160</v>
      </c>
      <c r="W34" s="2">
        <v>5003970</v>
      </c>
      <c r="X34" s="2">
        <v>2829360</v>
      </c>
      <c r="Y34" s="2">
        <v>3360700</v>
      </c>
      <c r="Z34" s="2">
        <v>2199500</v>
      </c>
      <c r="AA34" s="2">
        <v>3860360</v>
      </c>
    </row>
    <row r="35" spans="1:27" s="2" customFormat="1" x14ac:dyDescent="0.25">
      <c r="A35" s="2">
        <v>3810</v>
      </c>
      <c r="B35" s="2" t="s">
        <v>131</v>
      </c>
      <c r="C35" s="3" t="s">
        <v>132</v>
      </c>
      <c r="D35" s="2" t="s">
        <v>133</v>
      </c>
      <c r="E35" s="2">
        <v>3</v>
      </c>
      <c r="F35" s="2">
        <v>3</v>
      </c>
      <c r="G35" s="2">
        <v>3</v>
      </c>
      <c r="H35" s="2">
        <v>3</v>
      </c>
      <c r="I35" s="2">
        <v>78856</v>
      </c>
      <c r="J35" s="2">
        <v>5.86</v>
      </c>
      <c r="K35" s="2">
        <v>178.97703999999999</v>
      </c>
      <c r="L35" s="2" t="s">
        <v>22</v>
      </c>
      <c r="M35" s="2" t="s">
        <v>31</v>
      </c>
      <c r="N35" s="2" t="s">
        <v>44</v>
      </c>
      <c r="O35" s="3">
        <v>6.5106044078234104E-4</v>
      </c>
      <c r="P35" s="2">
        <v>2.8060704997718899E-2</v>
      </c>
      <c r="Q35" s="2">
        <v>1.78044481564157</v>
      </c>
      <c r="R35" s="2">
        <f t="shared" si="0"/>
        <v>3.1863786921079895</v>
      </c>
      <c r="S35" s="3">
        <f t="shared" si="1"/>
        <v>0.83223772048949707</v>
      </c>
      <c r="T35" s="2">
        <v>143996</v>
      </c>
      <c r="U35" s="2">
        <v>185916</v>
      </c>
      <c r="V35" s="2">
        <v>157176</v>
      </c>
      <c r="W35" s="2">
        <v>158780</v>
      </c>
      <c r="X35" s="2">
        <v>75531.3</v>
      </c>
      <c r="Y35" s="2">
        <v>85618.7</v>
      </c>
      <c r="Z35" s="2">
        <v>100682</v>
      </c>
      <c r="AA35" s="2">
        <v>102114</v>
      </c>
    </row>
    <row r="36" spans="1:27" s="2" customFormat="1" x14ac:dyDescent="0.25">
      <c r="A36" s="2">
        <v>961</v>
      </c>
      <c r="B36" s="2" t="s">
        <v>134</v>
      </c>
      <c r="C36" s="3" t="s">
        <v>135</v>
      </c>
      <c r="D36" s="2" t="s">
        <v>136</v>
      </c>
      <c r="E36" s="2">
        <v>15</v>
      </c>
      <c r="F36" s="2">
        <v>14</v>
      </c>
      <c r="G36" s="2">
        <v>13</v>
      </c>
      <c r="H36" s="2">
        <v>13</v>
      </c>
      <c r="I36" s="2">
        <v>35503</v>
      </c>
      <c r="J36" s="2">
        <v>48.91</v>
      </c>
      <c r="K36" s="2">
        <v>381.85201999999998</v>
      </c>
      <c r="L36" s="2" t="s">
        <v>43</v>
      </c>
      <c r="M36" s="2" t="s">
        <v>137</v>
      </c>
      <c r="N36" s="2" t="s">
        <v>44</v>
      </c>
      <c r="O36" s="3">
        <v>9.1862327919360904E-3</v>
      </c>
      <c r="P36" s="2">
        <v>9.0233882742451102E-2</v>
      </c>
      <c r="Q36" s="2">
        <v>1.73803739802931</v>
      </c>
      <c r="R36" s="2">
        <f t="shared" si="0"/>
        <v>2.0368625531514661</v>
      </c>
      <c r="S36" s="3">
        <f t="shared" si="1"/>
        <v>0.79745912551879561</v>
      </c>
      <c r="T36" s="2">
        <v>6033490</v>
      </c>
      <c r="U36" s="2">
        <v>5110270</v>
      </c>
      <c r="V36" s="2">
        <v>3691280</v>
      </c>
      <c r="W36" s="2">
        <v>4584810</v>
      </c>
      <c r="X36" s="2">
        <v>2716920</v>
      </c>
      <c r="Y36" s="2">
        <v>3379030</v>
      </c>
      <c r="Z36" s="2">
        <v>2075390</v>
      </c>
      <c r="AA36" s="2">
        <v>3001270</v>
      </c>
    </row>
    <row r="37" spans="1:27" s="2" customFormat="1" x14ac:dyDescent="0.25">
      <c r="A37" s="2">
        <v>591</v>
      </c>
      <c r="B37" s="2" t="s">
        <v>138</v>
      </c>
      <c r="C37" s="3" t="s">
        <v>139</v>
      </c>
      <c r="D37" s="2" t="s">
        <v>140</v>
      </c>
      <c r="E37" s="2">
        <v>24</v>
      </c>
      <c r="F37" s="2">
        <v>24</v>
      </c>
      <c r="G37" s="2">
        <v>24</v>
      </c>
      <c r="H37" s="2">
        <v>24</v>
      </c>
      <c r="I37" s="2">
        <v>47347</v>
      </c>
      <c r="J37" s="2">
        <v>60.79</v>
      </c>
      <c r="K37" s="2">
        <v>419.3562</v>
      </c>
      <c r="L37" s="2" t="s">
        <v>22</v>
      </c>
      <c r="M37" s="2" t="s">
        <v>61</v>
      </c>
      <c r="N37" s="2" t="s">
        <v>24</v>
      </c>
      <c r="O37" s="3">
        <v>2.83559940818517E-3</v>
      </c>
      <c r="P37" s="2">
        <v>4.8503301491463702E-2</v>
      </c>
      <c r="Q37" s="2">
        <v>1.7289292643283201</v>
      </c>
      <c r="R37" s="2">
        <f t="shared" si="0"/>
        <v>2.54735512296112</v>
      </c>
      <c r="S37" s="3">
        <f t="shared" si="1"/>
        <v>0.78987884521483687</v>
      </c>
      <c r="T37" s="2">
        <v>17200000</v>
      </c>
      <c r="U37" s="2">
        <v>15100000</v>
      </c>
      <c r="V37" s="2">
        <v>15100000</v>
      </c>
      <c r="W37" s="2">
        <v>12900000</v>
      </c>
      <c r="X37" s="2">
        <v>7293920</v>
      </c>
      <c r="Y37" s="2">
        <v>8789290</v>
      </c>
      <c r="Z37" s="2">
        <v>7815720</v>
      </c>
      <c r="AA37" s="2">
        <v>11300000</v>
      </c>
    </row>
    <row r="38" spans="1:27" s="2" customFormat="1" x14ac:dyDescent="0.25">
      <c r="A38" s="2">
        <v>1914</v>
      </c>
      <c r="B38" s="2" t="s">
        <v>141</v>
      </c>
      <c r="C38" s="3" t="s">
        <v>142</v>
      </c>
      <c r="D38" s="2" t="s">
        <v>143</v>
      </c>
      <c r="E38" s="2">
        <v>10</v>
      </c>
      <c r="F38" s="2">
        <v>10</v>
      </c>
      <c r="G38" s="2">
        <v>10</v>
      </c>
      <c r="H38" s="2">
        <v>10</v>
      </c>
      <c r="I38" s="2">
        <v>31630</v>
      </c>
      <c r="J38" s="2">
        <v>31.79</v>
      </c>
      <c r="K38" s="2">
        <v>316.38342</v>
      </c>
      <c r="L38" s="2" t="s">
        <v>43</v>
      </c>
      <c r="M38" s="2" t="s">
        <v>31</v>
      </c>
      <c r="N38" s="2" t="s">
        <v>24</v>
      </c>
      <c r="O38" s="3">
        <v>9.9509833348178992E-3</v>
      </c>
      <c r="P38" s="2">
        <v>9.3236387332750401E-2</v>
      </c>
      <c r="Q38" s="2">
        <v>1.5461438031615999</v>
      </c>
      <c r="R38" s="2">
        <f t="shared" si="0"/>
        <v>2.0021340010850124</v>
      </c>
      <c r="S38" s="3">
        <f t="shared" si="1"/>
        <v>0.62867450714111317</v>
      </c>
      <c r="T38" s="2">
        <v>10100000</v>
      </c>
      <c r="U38" s="2">
        <v>9975220</v>
      </c>
      <c r="V38" s="2">
        <v>6678770</v>
      </c>
      <c r="W38" s="2">
        <v>7359970</v>
      </c>
      <c r="X38" s="2">
        <v>5044040</v>
      </c>
      <c r="Y38" s="2">
        <v>5933360</v>
      </c>
      <c r="Z38" s="2">
        <v>4888850</v>
      </c>
      <c r="AA38" s="2">
        <v>5922870</v>
      </c>
    </row>
    <row r="39" spans="1:27" s="2" customFormat="1" x14ac:dyDescent="0.25">
      <c r="A39" s="2">
        <v>873</v>
      </c>
      <c r="B39" s="2" t="s">
        <v>144</v>
      </c>
      <c r="C39" s="3" t="s">
        <v>145</v>
      </c>
      <c r="D39" s="2" t="s">
        <v>146</v>
      </c>
      <c r="E39" s="2">
        <v>20</v>
      </c>
      <c r="F39" s="2">
        <v>20</v>
      </c>
      <c r="G39" s="2">
        <v>20</v>
      </c>
      <c r="H39" s="2">
        <v>20</v>
      </c>
      <c r="I39" s="2">
        <v>57840</v>
      </c>
      <c r="J39" s="2">
        <v>36.64</v>
      </c>
      <c r="K39" s="2">
        <v>397.81598000000002</v>
      </c>
      <c r="L39" s="2" t="s">
        <v>43</v>
      </c>
      <c r="M39" s="2" t="s">
        <v>61</v>
      </c>
      <c r="N39" s="2" t="s">
        <v>24</v>
      </c>
      <c r="O39" s="3">
        <v>2.7266549819841999E-3</v>
      </c>
      <c r="P39" s="2">
        <v>4.8503301491463702E-2</v>
      </c>
      <c r="Q39" s="2">
        <v>1.4931154781945</v>
      </c>
      <c r="R39" s="2">
        <f t="shared" si="0"/>
        <v>2.5643698121500478</v>
      </c>
      <c r="S39" s="3">
        <f t="shared" si="1"/>
        <v>0.57832574844359896</v>
      </c>
      <c r="T39" s="2">
        <v>5421940</v>
      </c>
      <c r="U39" s="2">
        <v>4855140</v>
      </c>
      <c r="V39" s="2">
        <v>3758100</v>
      </c>
      <c r="W39" s="2">
        <v>4533490</v>
      </c>
      <c r="X39" s="2">
        <v>3240630</v>
      </c>
      <c r="Y39" s="2">
        <v>3005630</v>
      </c>
      <c r="Z39" s="2">
        <v>2881170</v>
      </c>
      <c r="AA39" s="2">
        <v>3215500</v>
      </c>
    </row>
    <row r="40" spans="1:27" s="2" customFormat="1" x14ac:dyDescent="0.25">
      <c r="A40" s="2">
        <v>309</v>
      </c>
      <c r="B40" s="2" t="s">
        <v>147</v>
      </c>
      <c r="C40" s="3" t="s">
        <v>148</v>
      </c>
      <c r="D40" s="2" t="s">
        <v>149</v>
      </c>
      <c r="E40" s="2">
        <v>35</v>
      </c>
      <c r="F40" s="2">
        <v>34</v>
      </c>
      <c r="G40" s="2">
        <v>35</v>
      </c>
      <c r="H40" s="2">
        <v>34</v>
      </c>
      <c r="I40" s="2">
        <v>129634</v>
      </c>
      <c r="J40" s="2">
        <v>36.33</v>
      </c>
      <c r="K40" s="2">
        <v>477.97507000000002</v>
      </c>
      <c r="L40" s="2" t="s">
        <v>22</v>
      </c>
      <c r="M40" s="2" t="s">
        <v>23</v>
      </c>
      <c r="N40" s="2" t="s">
        <v>24</v>
      </c>
      <c r="O40" s="3">
        <v>5.05335264497508E-3</v>
      </c>
      <c r="P40" s="2">
        <v>7.1651076724739707E-2</v>
      </c>
      <c r="Q40" s="2">
        <v>1.45845969220045</v>
      </c>
      <c r="R40" s="2">
        <f t="shared" si="0"/>
        <v>2.2964203937422116</v>
      </c>
      <c r="S40" s="3">
        <f t="shared" si="1"/>
        <v>0.54444551467894908</v>
      </c>
      <c r="T40" s="2">
        <v>8263590</v>
      </c>
      <c r="U40" s="2">
        <v>8914040</v>
      </c>
      <c r="V40" s="2">
        <v>8084790</v>
      </c>
      <c r="W40" s="2">
        <v>8197300</v>
      </c>
      <c r="X40" s="2">
        <v>5207880</v>
      </c>
      <c r="Y40" s="2">
        <v>6276020</v>
      </c>
      <c r="Z40" s="2">
        <v>4772000</v>
      </c>
      <c r="AA40" s="2">
        <v>6917660</v>
      </c>
    </row>
    <row r="41" spans="1:27" s="2" customFormat="1" x14ac:dyDescent="0.25">
      <c r="A41" s="2">
        <v>1835</v>
      </c>
      <c r="B41" s="2" t="s">
        <v>150</v>
      </c>
      <c r="C41" s="3" t="s">
        <v>151</v>
      </c>
      <c r="D41" s="2" t="s">
        <v>152</v>
      </c>
      <c r="E41" s="2">
        <v>10</v>
      </c>
      <c r="F41" s="2">
        <v>10</v>
      </c>
      <c r="G41" s="2">
        <v>10</v>
      </c>
      <c r="H41" s="2">
        <v>10</v>
      </c>
      <c r="I41" s="2">
        <v>28431</v>
      </c>
      <c r="J41" s="2">
        <v>39</v>
      </c>
      <c r="K41" s="2">
        <v>334.37369999999999</v>
      </c>
      <c r="L41" s="2" t="s">
        <v>106</v>
      </c>
      <c r="M41" s="2" t="s">
        <v>31</v>
      </c>
      <c r="N41" s="2" t="s">
        <v>44</v>
      </c>
      <c r="O41" s="3">
        <v>6.7651050843371401E-3</v>
      </c>
      <c r="P41" s="2">
        <v>8.0831208409113606E-2</v>
      </c>
      <c r="Q41" s="2">
        <v>1.43120186536815</v>
      </c>
      <c r="R41" s="2">
        <f t="shared" si="0"/>
        <v>2.1697254529919605</v>
      </c>
      <c r="S41" s="3">
        <f t="shared" si="1"/>
        <v>0.5172271728515544</v>
      </c>
      <c r="T41" s="2">
        <v>3400720</v>
      </c>
      <c r="U41" s="2">
        <v>2523020</v>
      </c>
      <c r="V41" s="2">
        <v>2855250</v>
      </c>
      <c r="W41" s="2">
        <v>2461380</v>
      </c>
      <c r="X41" s="2">
        <v>2214750</v>
      </c>
      <c r="Y41" s="2">
        <v>1926240</v>
      </c>
      <c r="Z41" s="2">
        <v>1745430</v>
      </c>
      <c r="AA41" s="2">
        <v>1930060</v>
      </c>
    </row>
    <row r="42" spans="1:27" s="4" customFormat="1" x14ac:dyDescent="0.25">
      <c r="A42" s="4">
        <v>790</v>
      </c>
      <c r="B42" s="4" t="s">
        <v>153</v>
      </c>
      <c r="C42" s="5" t="s">
        <v>154</v>
      </c>
      <c r="D42" s="4" t="s">
        <v>155</v>
      </c>
      <c r="E42" s="4">
        <v>21</v>
      </c>
      <c r="F42" s="4">
        <v>21</v>
      </c>
      <c r="G42" s="4">
        <v>21</v>
      </c>
      <c r="H42" s="4">
        <v>21</v>
      </c>
      <c r="I42" s="4">
        <v>111631</v>
      </c>
      <c r="J42" s="4">
        <v>23.23</v>
      </c>
      <c r="K42" s="4">
        <v>401.71447999999998</v>
      </c>
      <c r="L42" s="4" t="s">
        <v>43</v>
      </c>
      <c r="M42" s="4" t="s">
        <v>31</v>
      </c>
      <c r="N42" s="4" t="s">
        <v>24</v>
      </c>
      <c r="O42" s="5">
        <v>2.0640398406354698E-3</v>
      </c>
      <c r="P42" s="4">
        <v>4.4866743028089399E-2</v>
      </c>
      <c r="Q42" s="4">
        <v>0.60286285748859003</v>
      </c>
      <c r="R42" s="4">
        <f t="shared" si="0"/>
        <v>2.6852819240985326</v>
      </c>
      <c r="S42" s="5">
        <f t="shared" si="1"/>
        <v>-0.73009824752807795</v>
      </c>
      <c r="T42" s="4">
        <v>3258510</v>
      </c>
      <c r="U42" s="4">
        <v>3409840</v>
      </c>
      <c r="V42" s="4">
        <v>2734110</v>
      </c>
      <c r="W42" s="4">
        <v>2448890</v>
      </c>
      <c r="X42" s="4">
        <v>4131460</v>
      </c>
      <c r="Y42" s="4">
        <v>4975150</v>
      </c>
      <c r="Z42" s="4">
        <v>5518720</v>
      </c>
      <c r="AA42" s="4">
        <v>4964960</v>
      </c>
    </row>
    <row r="43" spans="1:27" s="4" customFormat="1" x14ac:dyDescent="0.25">
      <c r="A43" s="4">
        <v>1441</v>
      </c>
      <c r="B43" s="4" t="s">
        <v>156</v>
      </c>
      <c r="C43" s="5" t="s">
        <v>157</v>
      </c>
      <c r="D43" s="4" t="s">
        <v>158</v>
      </c>
      <c r="E43" s="4">
        <v>13</v>
      </c>
      <c r="F43" s="4">
        <v>13</v>
      </c>
      <c r="G43" s="4">
        <v>3</v>
      </c>
      <c r="H43" s="4">
        <v>3</v>
      </c>
      <c r="I43" s="4">
        <v>114481</v>
      </c>
      <c r="J43" s="4">
        <v>2.57</v>
      </c>
      <c r="K43" s="4">
        <v>344.15332000000001</v>
      </c>
      <c r="L43" s="4" t="s">
        <v>22</v>
      </c>
      <c r="M43" s="4" t="s">
        <v>31</v>
      </c>
      <c r="N43" s="4" t="s">
        <v>24</v>
      </c>
      <c r="O43" s="5">
        <v>2.4058308657040001E-3</v>
      </c>
      <c r="P43" s="4">
        <v>4.8503301491463702E-2</v>
      </c>
      <c r="Q43" s="4">
        <v>0.57200717482941699</v>
      </c>
      <c r="R43" s="4">
        <f t="shared" si="0"/>
        <v>2.6187349076168602</v>
      </c>
      <c r="S43" s="5">
        <f t="shared" si="1"/>
        <v>-0.80589485168457053</v>
      </c>
      <c r="T43" s="4">
        <v>642514</v>
      </c>
      <c r="U43" s="4">
        <v>575702</v>
      </c>
      <c r="V43" s="4">
        <v>432233</v>
      </c>
      <c r="W43" s="4">
        <v>453258</v>
      </c>
      <c r="X43" s="4">
        <v>906143</v>
      </c>
      <c r="Y43" s="4">
        <v>822332</v>
      </c>
      <c r="Z43" s="4">
        <v>850467</v>
      </c>
      <c r="AA43" s="4">
        <v>1068160</v>
      </c>
    </row>
    <row r="44" spans="1:27" s="4" customFormat="1" x14ac:dyDescent="0.25">
      <c r="A44" s="4">
        <v>1713</v>
      </c>
      <c r="B44" s="4" t="s">
        <v>159</v>
      </c>
      <c r="C44" s="5" t="s">
        <v>160</v>
      </c>
      <c r="D44" s="4" t="s">
        <v>161</v>
      </c>
      <c r="E44" s="4">
        <v>11</v>
      </c>
      <c r="F44" s="4">
        <v>11</v>
      </c>
      <c r="G44" s="4">
        <v>11</v>
      </c>
      <c r="H44" s="4">
        <v>11</v>
      </c>
      <c r="I44" s="4">
        <v>56439</v>
      </c>
      <c r="J44" s="4">
        <v>29.4</v>
      </c>
      <c r="K44" s="4">
        <v>324.30392000000001</v>
      </c>
      <c r="L44" s="4" t="s">
        <v>22</v>
      </c>
      <c r="M44" s="4" t="s">
        <v>31</v>
      </c>
      <c r="N44" s="4" t="s">
        <v>24</v>
      </c>
      <c r="O44" s="5">
        <v>8.2032362507453108E-3</v>
      </c>
      <c r="P44" s="4">
        <v>8.7248047362296396E-2</v>
      </c>
      <c r="Q44" s="4">
        <v>0.56097484925294605</v>
      </c>
      <c r="R44" s="4">
        <f t="shared" si="0"/>
        <v>2.0860147807180085</v>
      </c>
      <c r="S44" s="5">
        <f t="shared" si="1"/>
        <v>-0.83399200439453292</v>
      </c>
      <c r="T44" s="4">
        <v>733856</v>
      </c>
      <c r="U44" s="4">
        <v>621850</v>
      </c>
      <c r="V44" s="4">
        <v>695347</v>
      </c>
      <c r="W44" s="4">
        <v>754768</v>
      </c>
      <c r="X44" s="4">
        <v>1297170</v>
      </c>
      <c r="Y44" s="4">
        <v>1831250</v>
      </c>
      <c r="Z44" s="4">
        <v>955298</v>
      </c>
      <c r="AA44" s="4">
        <v>1065750</v>
      </c>
    </row>
    <row r="45" spans="1:27" s="4" customFormat="1" x14ac:dyDescent="0.25">
      <c r="A45" s="4">
        <v>1380</v>
      </c>
      <c r="B45" s="4" t="s">
        <v>162</v>
      </c>
      <c r="C45" s="5" t="s">
        <v>163</v>
      </c>
      <c r="D45" s="4" t="s">
        <v>164</v>
      </c>
      <c r="E45" s="4">
        <v>14</v>
      </c>
      <c r="F45" s="4">
        <v>14</v>
      </c>
      <c r="G45" s="4">
        <v>14</v>
      </c>
      <c r="H45" s="4">
        <v>14</v>
      </c>
      <c r="I45" s="4">
        <v>59682</v>
      </c>
      <c r="J45" s="4">
        <v>29.6</v>
      </c>
      <c r="K45" s="4">
        <v>335.38159999999999</v>
      </c>
      <c r="L45" s="4" t="s">
        <v>56</v>
      </c>
      <c r="M45" s="4" t="s">
        <v>61</v>
      </c>
      <c r="N45" s="4" t="s">
        <v>24</v>
      </c>
      <c r="O45" s="5">
        <v>7.1266494653046799E-3</v>
      </c>
      <c r="P45" s="4">
        <v>8.0831208409113606E-2</v>
      </c>
      <c r="Q45" s="4">
        <v>0.43197681382886</v>
      </c>
      <c r="R45" s="4">
        <f t="shared" si="0"/>
        <v>2.1471146020881018</v>
      </c>
      <c r="S45" s="5">
        <f t="shared" si="1"/>
        <v>-1.2109742164611823</v>
      </c>
      <c r="T45" s="4">
        <v>2723650</v>
      </c>
      <c r="U45" s="4">
        <v>1650970</v>
      </c>
      <c r="V45" s="4">
        <v>3271880</v>
      </c>
      <c r="W45" s="4">
        <v>2865830</v>
      </c>
      <c r="X45" s="4">
        <v>5174050</v>
      </c>
      <c r="Y45" s="4">
        <v>6311530</v>
      </c>
      <c r="Z45" s="4">
        <v>4319630</v>
      </c>
      <c r="AA45" s="4">
        <v>8583910</v>
      </c>
    </row>
    <row r="46" spans="1:27" s="4" customFormat="1" x14ac:dyDescent="0.25">
      <c r="A46" s="4">
        <v>3469</v>
      </c>
      <c r="B46" s="4" t="s">
        <v>165</v>
      </c>
      <c r="C46" s="5" t="s">
        <v>166</v>
      </c>
      <c r="D46" s="4" t="s">
        <v>167</v>
      </c>
      <c r="E46" s="4">
        <v>3</v>
      </c>
      <c r="F46" s="4">
        <v>3</v>
      </c>
      <c r="G46" s="4">
        <v>3</v>
      </c>
      <c r="H46" s="4">
        <v>3</v>
      </c>
      <c r="I46" s="4">
        <v>24670</v>
      </c>
      <c r="J46" s="4">
        <v>16.52</v>
      </c>
      <c r="K46" s="4">
        <v>187.24707000000001</v>
      </c>
      <c r="L46" s="4" t="s">
        <v>80</v>
      </c>
      <c r="M46" s="4" t="s">
        <v>31</v>
      </c>
      <c r="N46" s="4" t="s">
        <v>44</v>
      </c>
      <c r="O46" s="5">
        <v>9.2118116952850399E-3</v>
      </c>
      <c r="P46" s="4">
        <v>9.0233882742451102E-2</v>
      </c>
      <c r="Q46" s="4">
        <v>0.41009072136977098</v>
      </c>
      <c r="R46" s="4">
        <f t="shared" si="0"/>
        <v>2.0356549483168465</v>
      </c>
      <c r="S46" s="5">
        <f t="shared" si="1"/>
        <v>-1.2859849929809595</v>
      </c>
      <c r="T46" s="4">
        <v>243112</v>
      </c>
      <c r="U46" s="4">
        <v>383169</v>
      </c>
      <c r="V46" s="4">
        <v>151557</v>
      </c>
      <c r="W46" s="4">
        <v>172859</v>
      </c>
      <c r="X46" s="4">
        <v>715648</v>
      </c>
      <c r="Y46" s="4">
        <v>592760</v>
      </c>
      <c r="Z46" s="4">
        <v>461562</v>
      </c>
      <c r="AA46" s="4">
        <v>440693</v>
      </c>
    </row>
    <row r="47" spans="1:27" s="4" customFormat="1" x14ac:dyDescent="0.25">
      <c r="A47" s="4">
        <v>1045</v>
      </c>
      <c r="B47" s="4" t="s">
        <v>168</v>
      </c>
      <c r="C47" s="5" t="s">
        <v>169</v>
      </c>
      <c r="D47" s="4" t="s">
        <v>170</v>
      </c>
      <c r="E47" s="4">
        <v>17</v>
      </c>
      <c r="F47" s="4">
        <v>17</v>
      </c>
      <c r="G47" s="4">
        <v>16</v>
      </c>
      <c r="H47" s="4">
        <v>16</v>
      </c>
      <c r="I47" s="4">
        <v>21892</v>
      </c>
      <c r="J47" s="4">
        <v>59.6</v>
      </c>
      <c r="K47" s="4">
        <v>388.34937000000002</v>
      </c>
      <c r="L47" s="4" t="s">
        <v>80</v>
      </c>
      <c r="M47" s="4" t="s">
        <v>31</v>
      </c>
      <c r="N47" s="4" t="s">
        <v>24</v>
      </c>
      <c r="O47" s="5">
        <v>8.2996982409609104E-3</v>
      </c>
      <c r="P47" s="4">
        <v>8.7248047362296396E-2</v>
      </c>
      <c r="Q47" s="4">
        <v>0.35371480539496902</v>
      </c>
      <c r="R47" s="4">
        <f t="shared" si="0"/>
        <v>2.0809376973429501</v>
      </c>
      <c r="S47" s="5">
        <f t="shared" si="1"/>
        <v>-1.499341487884523</v>
      </c>
      <c r="T47" s="4">
        <v>20300000</v>
      </c>
      <c r="U47" s="4">
        <v>10800000</v>
      </c>
      <c r="V47" s="4">
        <v>19600000</v>
      </c>
      <c r="W47" s="4">
        <v>7653160</v>
      </c>
      <c r="X47" s="4">
        <v>44500000</v>
      </c>
      <c r="Y47" s="4">
        <v>46100000</v>
      </c>
      <c r="Z47" s="4">
        <v>26600000</v>
      </c>
      <c r="AA47" s="4">
        <v>38500000</v>
      </c>
    </row>
  </sheetData>
  <autoFilter ref="A2:AA2">
    <sortState ref="A3:AA48">
      <sortCondition descending="1" ref="S2"/>
    </sortState>
  </autoFilter>
  <mergeCells count="2">
    <mergeCell ref="T1:W1"/>
    <mergeCell ref="X1:AA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Heatmap prot MITO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IPMC</dc:creator>
  <cp:lastModifiedBy>IPMC</cp:lastModifiedBy>
  <dcterms:created xsi:type="dcterms:W3CDTF">2024-12-09T16:28:59Z</dcterms:created>
  <dcterms:modified xsi:type="dcterms:W3CDTF">2025-01-10T09:05:53Z</dcterms:modified>
</cp:coreProperties>
</file>