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oph\OneDrive\Desktop\LRH\DKA LRH study\"/>
    </mc:Choice>
  </mc:AlternateContent>
  <xr:revisionPtr revIDLastSave="0" documentId="8_{B42D7691-9204-4CC4-8EC5-89984ECAC223}" xr6:coauthVersionLast="47" xr6:coauthVersionMax="47" xr10:uidLastSave="{00000000-0000-0000-0000-000000000000}"/>
  <bookViews>
    <workbookView xWindow="-110" yWindow="-110" windowWidth="19420" windowHeight="10300" xr2:uid="{FB9A895C-0555-4895-9459-9776BEB8D5A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AY12" i="3"/>
  <c r="AY11" i="3"/>
  <c r="Y11" i="3"/>
  <c r="X11" i="3"/>
  <c r="Y10" i="3"/>
  <c r="X10" i="3"/>
  <c r="U11" i="3"/>
  <c r="U10" i="3"/>
  <c r="P11" i="3"/>
  <c r="P10" i="3"/>
  <c r="O11" i="3"/>
  <c r="O10" i="3"/>
  <c r="D35" i="1"/>
  <c r="D34" i="1"/>
  <c r="AR35" i="1"/>
  <c r="AR34" i="1"/>
  <c r="AQ35" i="1"/>
  <c r="AQ34" i="1"/>
  <c r="AO35" i="1"/>
  <c r="AO34" i="1"/>
  <c r="AY35" i="1"/>
  <c r="AY34" i="1"/>
  <c r="Y35" i="1"/>
  <c r="Y34" i="1"/>
  <c r="X35" i="1"/>
  <c r="X34" i="1"/>
  <c r="W35" i="1"/>
  <c r="W34" i="1"/>
  <c r="U35" i="1"/>
  <c r="U34" i="1"/>
  <c r="S35" i="1"/>
  <c r="S34" i="1"/>
  <c r="R35" i="1"/>
  <c r="R34" i="1"/>
  <c r="Q35" i="1"/>
  <c r="Q34" i="1"/>
  <c r="P35" i="1"/>
  <c r="P34" i="1"/>
  <c r="O35" i="1"/>
  <c r="O34" i="1"/>
  <c r="N35" i="1"/>
  <c r="N34" i="1"/>
</calcChain>
</file>

<file path=xl/sharedStrings.xml><?xml version="1.0" encoding="utf-8"?>
<sst xmlns="http://schemas.openxmlformats.org/spreadsheetml/2006/main" count="371" uniqueCount="157">
  <si>
    <t>Hba1C at admission</t>
  </si>
  <si>
    <t>Time to pH recovery</t>
  </si>
  <si>
    <t>CRP</t>
  </si>
  <si>
    <t>Complications</t>
  </si>
  <si>
    <t>Comments</t>
  </si>
  <si>
    <t>Subject Initials</t>
  </si>
  <si>
    <t>URN</t>
  </si>
  <si>
    <t>Age in years</t>
  </si>
  <si>
    <t>New 0, old 1</t>
  </si>
  <si>
    <t>Duration of symtom(days)</t>
  </si>
  <si>
    <t>Duration of DM (years)</t>
  </si>
  <si>
    <t>pH at admission</t>
  </si>
  <si>
    <t>HCO3 at admission</t>
  </si>
  <si>
    <t>Glucose at admission</t>
  </si>
  <si>
    <t>DKA type</t>
  </si>
  <si>
    <t xml:space="preserve">Gender </t>
  </si>
  <si>
    <t>0- Diabetic ketosis</t>
  </si>
  <si>
    <t>1- Mild DKA</t>
  </si>
  <si>
    <t>2- Moderate DKA</t>
  </si>
  <si>
    <t>3- Severe DKA</t>
  </si>
  <si>
    <t>Old 1</t>
  </si>
  <si>
    <t>New 0</t>
  </si>
  <si>
    <t>M 0</t>
  </si>
  <si>
    <t>F 1</t>
  </si>
  <si>
    <t>CCU admission</t>
  </si>
  <si>
    <t>Dur of Insulin infusion (hours)</t>
  </si>
  <si>
    <t>Precipitating illness (Y/N)</t>
  </si>
  <si>
    <t>Time to pH recovery (hrs)</t>
  </si>
  <si>
    <t>Time to HCO3 recovery (hrs)</t>
  </si>
  <si>
    <t>Type of illness</t>
  </si>
  <si>
    <t>Resp swab result</t>
  </si>
  <si>
    <t>Urine result</t>
  </si>
  <si>
    <t>No 0</t>
  </si>
  <si>
    <t>Yes 1</t>
  </si>
  <si>
    <t>Resp 1</t>
  </si>
  <si>
    <t>UTI 2</t>
  </si>
  <si>
    <t>GE 3</t>
  </si>
  <si>
    <t>Others 4</t>
  </si>
  <si>
    <t>Pos- 1</t>
  </si>
  <si>
    <t>Neg 0</t>
  </si>
  <si>
    <t>Pos 1</t>
  </si>
  <si>
    <t>If Resp Swab Pos</t>
  </si>
  <si>
    <t>SARS Cov 2- 1</t>
  </si>
  <si>
    <t>RSV - 2</t>
  </si>
  <si>
    <t>Influenza A/B - 3</t>
  </si>
  <si>
    <t>Adeno - 4</t>
  </si>
  <si>
    <t>Rhino- 5</t>
  </si>
  <si>
    <t>Parainfluenza A/B - 6</t>
  </si>
  <si>
    <t>Others- 7</t>
  </si>
  <si>
    <t>If Urine Pos</t>
  </si>
  <si>
    <t>E Coli- 1</t>
  </si>
  <si>
    <t>Others - 2</t>
  </si>
  <si>
    <t>Antibody status ( at onset of diagnosis)</t>
  </si>
  <si>
    <t>Neg- 0</t>
  </si>
  <si>
    <t>Pos for IA2 - 1</t>
  </si>
  <si>
    <t>Pos for Gad - 3</t>
  </si>
  <si>
    <t>Pos for both - 3</t>
  </si>
  <si>
    <t>Complications if pos</t>
  </si>
  <si>
    <t>Line thrombophlebitis/extravasation-1</t>
  </si>
  <si>
    <t>ARF- 2</t>
  </si>
  <si>
    <t>Requiring transfer to higher centre- 3</t>
  </si>
  <si>
    <t>Follow-up in years</t>
  </si>
  <si>
    <t>HbA1c (mean over 1 year at last follow=up)</t>
  </si>
  <si>
    <t>Weight Percentile</t>
  </si>
  <si>
    <t>Height percentile</t>
  </si>
  <si>
    <t>BMI percentile</t>
  </si>
  <si>
    <t>TDD (u/kg/d)</t>
  </si>
  <si>
    <t>Insulin regime</t>
  </si>
  <si>
    <t>0-MDI</t>
  </si>
  <si>
    <t>1- CSII</t>
  </si>
  <si>
    <t>Weight Centile</t>
  </si>
  <si>
    <t>Height centile</t>
  </si>
  <si>
    <t>BMI centile</t>
  </si>
  <si>
    <t>Seen by another GP/doc</t>
  </si>
  <si>
    <t>Seen by another GP/Doc</t>
  </si>
  <si>
    <t>Weight loss</t>
  </si>
  <si>
    <t>Polydipsia</t>
  </si>
  <si>
    <t>Drowsy/poorly responsive</t>
  </si>
  <si>
    <t>Gender ( M 0, F1)</t>
  </si>
  <si>
    <t>LOS (days)</t>
  </si>
  <si>
    <t>ED stay hrs</t>
  </si>
  <si>
    <t>First Disposition- ward/CCU</t>
  </si>
  <si>
    <t>0-CCU</t>
  </si>
  <si>
    <t>1-Ward</t>
  </si>
  <si>
    <t>JO</t>
  </si>
  <si>
    <t>1</t>
  </si>
  <si>
    <t>Date of visit</t>
  </si>
  <si>
    <t>DOB</t>
  </si>
  <si>
    <t>ED stay (hrs)</t>
  </si>
  <si>
    <t>PR</t>
  </si>
  <si>
    <t>0</t>
  </si>
  <si>
    <t>CCU admission (no 0, yes 1)</t>
  </si>
  <si>
    <t>BE</t>
  </si>
  <si>
    <t>Y</t>
  </si>
  <si>
    <t>Ket</t>
  </si>
  <si>
    <t>CCU</t>
  </si>
  <si>
    <t>Hyperkalemia K 6.4, normalised after decreased K to 30mmlo/hr</t>
  </si>
  <si>
    <t>N</t>
  </si>
  <si>
    <t>MH</t>
  </si>
  <si>
    <t>DNA</t>
  </si>
  <si>
    <t>SS</t>
  </si>
  <si>
    <t>PM</t>
  </si>
  <si>
    <t>Thomson</t>
  </si>
  <si>
    <t>RM</t>
  </si>
  <si>
    <t>Hypokalemia &lt; 3.0- 4</t>
  </si>
  <si>
    <t>HbA1c not sent at admission</t>
  </si>
  <si>
    <t>Ab GAD</t>
  </si>
  <si>
    <t>Ab IA2</t>
  </si>
  <si>
    <t>Ab ZnT8</t>
  </si>
  <si>
    <t>Follow-up age</t>
  </si>
  <si>
    <t>Also has Gender Dysphoria- f/u RCH, nil f/u after Feb 23</t>
  </si>
  <si>
    <t>nil</t>
  </si>
  <si>
    <t>Nil f/u</t>
  </si>
  <si>
    <t>HB</t>
  </si>
  <si>
    <t>Tranferred to Monash</t>
  </si>
  <si>
    <t>JL</t>
  </si>
  <si>
    <t>Hypophosphatemia- 5</t>
  </si>
  <si>
    <t>Enrolled into BANDIT trial</t>
  </si>
  <si>
    <t>F/u Paeds at Leongatah</t>
  </si>
  <si>
    <t>RC</t>
  </si>
  <si>
    <t>1 review after diagnosis in 2019 after that nil review</t>
  </si>
  <si>
    <t>HP</t>
  </si>
  <si>
    <t>yes</t>
  </si>
  <si>
    <t>JH</t>
  </si>
  <si>
    <t>On pump at presentation, DKA due to Pump failure</t>
  </si>
  <si>
    <t>Transferred to Monash</t>
  </si>
  <si>
    <t>Details not available, notes not scanned</t>
  </si>
  <si>
    <t>RV</t>
  </si>
  <si>
    <t>SF</t>
  </si>
  <si>
    <t>y</t>
  </si>
  <si>
    <t>Hypokalemia 3.1, Hypoglycaemia 2.1</t>
  </si>
  <si>
    <t>CD</t>
  </si>
  <si>
    <t>-</t>
  </si>
  <si>
    <t>n</t>
  </si>
  <si>
    <t>thomson</t>
  </si>
  <si>
    <t>IT</t>
  </si>
  <si>
    <t>ccu</t>
  </si>
  <si>
    <t>piper transfer on insulin infusion to rch, also had hypoplastic left heart, post fontans on warfarin and deranged pt</t>
  </si>
  <si>
    <t>LJ</t>
  </si>
  <si>
    <t>tonsillitis</t>
  </si>
  <si>
    <t>AW</t>
  </si>
  <si>
    <t>75-90</t>
  </si>
  <si>
    <t>Weight Kg</t>
  </si>
  <si>
    <t>Height cm</t>
  </si>
  <si>
    <t>Transferred to leongatha DE Aug 2018</t>
  </si>
  <si>
    <t>Transferred to Gippsland Southern Health services</t>
  </si>
  <si>
    <t>25-50</t>
  </si>
  <si>
    <t>nil further f/u, dhhs informed, presented with threatened preterm labour later</t>
  </si>
  <si>
    <t>f/u adult physician</t>
  </si>
  <si>
    <t>Tarra</t>
  </si>
  <si>
    <t>Insulin Pump from YPSO med</t>
  </si>
  <si>
    <t>Mean</t>
  </si>
  <si>
    <t>sds</t>
  </si>
  <si>
    <t>only SC group</t>
  </si>
  <si>
    <t>5 girls</t>
  </si>
  <si>
    <t>5 new T1d</t>
  </si>
  <si>
    <t>Age at diagnosis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</si>
</sst>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#############"/>
    <numFmt numFmtId="166" formatCode="###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F0"/>
      <name val="Arial"/>
      <family val="2"/>
    </font>
    <font>
      <sz val="11"/>
      <color rgb="FF00B0F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9" tint="0.39997558519241921"/>
      <name val="Calibri"/>
      <family val="2"/>
      <scheme val="minor"/>
    </font>
    <font>
      <sz val="10"/>
      <color theme="9" tint="0.39997558519241921"/>
      <name val="Arial"/>
      <family val="2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Arial"/>
      <family val="2"/>
    </font>
    <font>
      <sz val="11"/>
      <color theme="2" tint="-0.249977111117893"/>
      <name val="Calibri"/>
      <family val="2"/>
      <scheme val="minor"/>
    </font>
    <font>
      <sz val="10"/>
      <color theme="2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164" fontId="1" fillId="0" borderId="0" xfId="1" applyNumberFormat="1"/>
    <xf numFmtId="165" fontId="1" fillId="0" borderId="0" xfId="1" applyNumberFormat="1"/>
    <xf numFmtId="166" fontId="1" fillId="0" borderId="0" xfId="1" applyNumberFormat="1"/>
    <xf numFmtId="17" fontId="0" fillId="0" borderId="0" xfId="0" applyNumberFormat="1"/>
    <xf numFmtId="0" fontId="2" fillId="0" borderId="0" xfId="1" applyFont="1"/>
    <xf numFmtId="164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0" fontId="3" fillId="0" borderId="0" xfId="0" applyFont="1"/>
    <xf numFmtId="0" fontId="4" fillId="0" borderId="0" xfId="1" applyFont="1"/>
    <xf numFmtId="164" fontId="4" fillId="0" borderId="0" xfId="1" applyNumberFormat="1" applyFont="1"/>
    <xf numFmtId="165" fontId="4" fillId="0" borderId="0" xfId="1" applyNumberFormat="1" applyFont="1"/>
    <xf numFmtId="166" fontId="4" fillId="0" borderId="0" xfId="1" applyNumberFormat="1" applyFont="1"/>
    <xf numFmtId="0" fontId="6" fillId="0" borderId="0" xfId="1" applyFont="1"/>
    <xf numFmtId="166" fontId="6" fillId="0" borderId="0" xfId="1" applyNumberFormat="1" applyFont="1"/>
    <xf numFmtId="0" fontId="5" fillId="0" borderId="0" xfId="0" applyFont="1"/>
    <xf numFmtId="0" fontId="7" fillId="0" borderId="0" xfId="0" applyFont="1"/>
    <xf numFmtId="14" fontId="7" fillId="0" borderId="0" xfId="0" applyNumberFormat="1" applyFont="1"/>
    <xf numFmtId="0" fontId="8" fillId="0" borderId="0" xfId="1" applyFont="1"/>
    <xf numFmtId="164" fontId="8" fillId="0" borderId="0" xfId="1" applyNumberFormat="1" applyFont="1"/>
    <xf numFmtId="165" fontId="8" fillId="0" borderId="0" xfId="1" applyNumberFormat="1" applyFont="1"/>
    <xf numFmtId="166" fontId="8" fillId="0" borderId="0" xfId="1" applyNumberFormat="1" applyFont="1"/>
    <xf numFmtId="17" fontId="3" fillId="0" borderId="0" xfId="0" applyNumberFormat="1" applyFont="1"/>
    <xf numFmtId="0" fontId="9" fillId="0" borderId="0" xfId="0" applyFont="1"/>
    <xf numFmtId="0" fontId="10" fillId="0" borderId="0" xfId="1" applyFont="1"/>
    <xf numFmtId="164" fontId="10" fillId="0" borderId="0" xfId="1" applyNumberFormat="1" applyFont="1"/>
    <xf numFmtId="165" fontId="10" fillId="0" borderId="0" xfId="1" applyNumberFormat="1" applyFont="1"/>
    <xf numFmtId="166" fontId="10" fillId="0" borderId="0" xfId="1" applyNumberFormat="1" applyFont="1"/>
    <xf numFmtId="17" fontId="9" fillId="0" borderId="0" xfId="0" applyNumberFormat="1" applyFont="1"/>
    <xf numFmtId="0" fontId="11" fillId="0" borderId="0" xfId="0" applyFont="1"/>
    <xf numFmtId="0" fontId="12" fillId="0" borderId="0" xfId="1" applyFont="1"/>
    <xf numFmtId="164" fontId="12" fillId="0" borderId="0" xfId="1" applyNumberFormat="1" applyFont="1"/>
    <xf numFmtId="165" fontId="12" fillId="0" borderId="0" xfId="1" applyNumberFormat="1" applyFont="1"/>
    <xf numFmtId="166" fontId="12" fillId="0" borderId="0" xfId="1" applyNumberFormat="1" applyFont="1"/>
    <xf numFmtId="0" fontId="13" fillId="0" borderId="0" xfId="0" applyFont="1"/>
    <xf numFmtId="0" fontId="14" fillId="0" borderId="0" xfId="1" applyFont="1"/>
    <xf numFmtId="164" fontId="14" fillId="0" borderId="0" xfId="1" applyNumberFormat="1" applyFont="1"/>
    <xf numFmtId="165" fontId="14" fillId="0" borderId="0" xfId="1" applyNumberFormat="1" applyFont="1"/>
    <xf numFmtId="166" fontId="14" fillId="0" borderId="0" xfId="1" applyNumberFormat="1" applyFont="1"/>
    <xf numFmtId="17" fontId="13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0" fillId="2" borderId="0" xfId="0" applyFill="1"/>
    <xf numFmtId="0" fontId="14" fillId="2" borderId="0" xfId="1" applyFont="1" applyFill="1"/>
    <xf numFmtId="0" fontId="13" fillId="2" borderId="0" xfId="0" applyFont="1" applyFill="1"/>
    <xf numFmtId="17" fontId="0" fillId="2" borderId="0" xfId="0" applyNumberFormat="1" applyFill="1"/>
    <xf numFmtId="0" fontId="0" fillId="3" borderId="0" xfId="0" applyFill="1"/>
    <xf numFmtId="0" fontId="1" fillId="3" borderId="0" xfId="1" applyFill="1"/>
    <xf numFmtId="164" fontId="1" fillId="3" borderId="0" xfId="1" applyNumberFormat="1" applyFill="1"/>
    <xf numFmtId="165" fontId="1" fillId="3" borderId="0" xfId="1" applyNumberFormat="1" applyFill="1"/>
    <xf numFmtId="166" fontId="1" fillId="3" borderId="0" xfId="1" applyNumberFormat="1" applyFill="1"/>
  </cellXfs>
  <cellStyles count="2">
    <cellStyle name="Normal" xfId="0" builtinId="0"/>
    <cellStyle name="Normal 2" xfId="1" xr:uid="{A228C3BD-B4E7-4068-97CD-03701C3E9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030A-5045-477C-9197-1B4D8A01C3F4}">
  <dimension ref="A1:BW41"/>
  <sheetViews>
    <sheetView tabSelected="1" topLeftCell="A23" zoomScale="90" zoomScaleNormal="90" workbookViewId="0">
      <selection activeCell="E35" sqref="E35"/>
    </sheetView>
  </sheetViews>
  <sheetFormatPr defaultRowHeight="14.5" x14ac:dyDescent="0.35"/>
  <cols>
    <col min="2" max="3" width="10.7265625" bestFit="1" customWidth="1"/>
  </cols>
  <sheetData>
    <row r="1" spans="1:75" x14ac:dyDescent="0.35">
      <c r="A1" t="s">
        <v>5</v>
      </c>
      <c r="B1" t="s">
        <v>86</v>
      </c>
      <c r="C1" t="s">
        <v>87</v>
      </c>
      <c r="D1" t="s">
        <v>7</v>
      </c>
      <c r="E1" t="s">
        <v>156</v>
      </c>
      <c r="F1" t="s">
        <v>78</v>
      </c>
      <c r="G1" t="s">
        <v>8</v>
      </c>
      <c r="H1" t="s">
        <v>9</v>
      </c>
      <c r="I1" t="s">
        <v>75</v>
      </c>
      <c r="J1" t="s">
        <v>76</v>
      </c>
      <c r="K1" t="s">
        <v>77</v>
      </c>
      <c r="L1" t="s">
        <v>10</v>
      </c>
      <c r="M1" t="s">
        <v>73</v>
      </c>
      <c r="N1" t="s">
        <v>0</v>
      </c>
      <c r="O1" t="s">
        <v>11</v>
      </c>
      <c r="P1" t="s">
        <v>12</v>
      </c>
      <c r="Q1" t="s">
        <v>92</v>
      </c>
      <c r="R1" t="s">
        <v>94</v>
      </c>
      <c r="S1" t="s">
        <v>13</v>
      </c>
      <c r="T1" t="s">
        <v>14</v>
      </c>
      <c r="U1" t="s">
        <v>88</v>
      </c>
      <c r="V1" t="s">
        <v>91</v>
      </c>
      <c r="W1" t="s">
        <v>25</v>
      </c>
      <c r="X1" t="s">
        <v>1</v>
      </c>
      <c r="Y1" t="s">
        <v>28</v>
      </c>
      <c r="Z1" t="s">
        <v>26</v>
      </c>
      <c r="AA1" t="s">
        <v>29</v>
      </c>
      <c r="AB1" t="s">
        <v>30</v>
      </c>
      <c r="AC1" t="s">
        <v>41</v>
      </c>
      <c r="AD1" t="s">
        <v>31</v>
      </c>
      <c r="AE1" t="s">
        <v>49</v>
      </c>
      <c r="AF1" t="s">
        <v>2</v>
      </c>
      <c r="AG1" t="s">
        <v>106</v>
      </c>
      <c r="AH1" t="s">
        <v>107</v>
      </c>
      <c r="AI1" t="s">
        <v>108</v>
      </c>
      <c r="AJ1" t="s">
        <v>3</v>
      </c>
      <c r="AK1" t="s">
        <v>63</v>
      </c>
      <c r="AL1" t="s">
        <v>64</v>
      </c>
      <c r="AM1" t="s">
        <v>65</v>
      </c>
      <c r="AN1" t="s">
        <v>57</v>
      </c>
      <c r="AO1" t="s">
        <v>109</v>
      </c>
      <c r="AP1" t="s">
        <v>61</v>
      </c>
      <c r="AQ1" t="s">
        <v>62</v>
      </c>
      <c r="AR1" t="s">
        <v>66</v>
      </c>
      <c r="AS1" t="s">
        <v>67</v>
      </c>
      <c r="AT1" t="s">
        <v>142</v>
      </c>
      <c r="AU1" t="s">
        <v>70</v>
      </c>
      <c r="AV1" t="s">
        <v>143</v>
      </c>
      <c r="AW1" t="s">
        <v>71</v>
      </c>
      <c r="AX1" t="s">
        <v>72</v>
      </c>
      <c r="AY1" t="s">
        <v>79</v>
      </c>
      <c r="AZ1" t="s">
        <v>81</v>
      </c>
      <c r="BA1" t="s">
        <v>4</v>
      </c>
    </row>
    <row r="2" spans="1:75" x14ac:dyDescent="0.35">
      <c r="A2" s="18" t="s">
        <v>84</v>
      </c>
      <c r="B2" s="19">
        <v>44905</v>
      </c>
      <c r="C2" s="19">
        <v>40749</v>
      </c>
      <c r="D2" s="18">
        <v>11</v>
      </c>
      <c r="E2" s="18">
        <v>6</v>
      </c>
      <c r="F2" s="18">
        <v>1</v>
      </c>
      <c r="G2" s="18">
        <v>1</v>
      </c>
      <c r="H2" s="18">
        <v>1</v>
      </c>
      <c r="I2" s="18"/>
      <c r="J2" s="18"/>
      <c r="K2" s="18"/>
      <c r="L2" s="18"/>
      <c r="M2" s="18"/>
      <c r="N2" s="18">
        <v>11.1</v>
      </c>
      <c r="O2" s="18">
        <v>7.19</v>
      </c>
      <c r="P2" s="18">
        <v>12.6</v>
      </c>
      <c r="Q2" s="18"/>
      <c r="R2" s="18">
        <v>5</v>
      </c>
      <c r="S2" s="18">
        <v>32</v>
      </c>
      <c r="T2" s="18">
        <v>2</v>
      </c>
      <c r="U2" s="18">
        <v>8</v>
      </c>
      <c r="V2" s="18">
        <v>1</v>
      </c>
      <c r="W2" s="18">
        <v>16</v>
      </c>
      <c r="X2" s="18">
        <v>19</v>
      </c>
      <c r="Y2" s="18">
        <v>12</v>
      </c>
      <c r="Z2" s="18" t="s">
        <v>97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 t="s">
        <v>99</v>
      </c>
      <c r="AQ2" s="18"/>
      <c r="AR2" s="18"/>
      <c r="AS2" s="18"/>
      <c r="AT2" s="18"/>
      <c r="AU2" s="18"/>
      <c r="AV2" s="18"/>
      <c r="AW2" s="18"/>
      <c r="AX2" s="18"/>
      <c r="AY2" s="18">
        <v>1</v>
      </c>
      <c r="AZ2" s="18" t="s">
        <v>95</v>
      </c>
      <c r="BA2" s="18" t="s">
        <v>96</v>
      </c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</row>
    <row r="3" spans="1:75" x14ac:dyDescent="0.35">
      <c r="A3" s="20" t="s">
        <v>84</v>
      </c>
      <c r="B3" s="21">
        <v>44868</v>
      </c>
      <c r="C3" s="21">
        <v>40749</v>
      </c>
      <c r="D3" s="22">
        <v>11</v>
      </c>
      <c r="E3" s="22"/>
      <c r="F3" s="20">
        <v>1</v>
      </c>
      <c r="G3" s="20">
        <v>1</v>
      </c>
      <c r="H3" s="22">
        <v>2</v>
      </c>
      <c r="I3" s="23"/>
      <c r="J3" s="20"/>
      <c r="K3" s="18"/>
      <c r="L3" s="18"/>
      <c r="M3" s="18"/>
      <c r="N3" s="18">
        <v>11.1</v>
      </c>
      <c r="O3" s="18">
        <v>7.25</v>
      </c>
      <c r="P3" s="18">
        <v>13</v>
      </c>
      <c r="Q3" s="18">
        <v>-15.6</v>
      </c>
      <c r="R3" s="18">
        <v>5.9</v>
      </c>
      <c r="S3" s="18">
        <v>38</v>
      </c>
      <c r="T3" s="18">
        <v>1</v>
      </c>
      <c r="U3" s="18">
        <v>8</v>
      </c>
      <c r="V3" s="18">
        <v>1</v>
      </c>
      <c r="W3" s="18">
        <v>14</v>
      </c>
      <c r="X3" s="18">
        <v>20</v>
      </c>
      <c r="Y3" s="18">
        <v>10</v>
      </c>
      <c r="Z3" s="18" t="s">
        <v>93</v>
      </c>
      <c r="AA3" s="18">
        <v>3</v>
      </c>
      <c r="AB3" s="18">
        <v>0</v>
      </c>
      <c r="AC3" s="18"/>
      <c r="AD3" s="18">
        <v>0</v>
      </c>
      <c r="AE3" s="18"/>
      <c r="AF3" s="18"/>
      <c r="AG3" s="18"/>
      <c r="AH3" s="18"/>
      <c r="AI3" s="18"/>
      <c r="AJ3" s="18">
        <v>1</v>
      </c>
      <c r="AK3" s="18"/>
      <c r="AL3" s="18"/>
      <c r="AM3" s="18"/>
      <c r="AN3" s="18"/>
      <c r="AO3" s="18"/>
      <c r="AP3" s="18" t="s">
        <v>99</v>
      </c>
      <c r="AQ3" s="18"/>
      <c r="AR3" s="18"/>
      <c r="AS3" s="18"/>
      <c r="AT3" s="18"/>
      <c r="AU3" s="18"/>
      <c r="AV3" s="18"/>
      <c r="AW3" s="18"/>
      <c r="AX3" s="18"/>
      <c r="AY3" s="18">
        <v>3</v>
      </c>
      <c r="AZ3" s="18" t="s">
        <v>95</v>
      </c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x14ac:dyDescent="0.35">
      <c r="A4" s="20" t="s">
        <v>84</v>
      </c>
      <c r="B4" s="21">
        <v>44705</v>
      </c>
      <c r="C4" s="21">
        <v>40749</v>
      </c>
      <c r="D4" s="22">
        <v>11</v>
      </c>
      <c r="E4" s="22"/>
      <c r="F4" s="20" t="s">
        <v>85</v>
      </c>
      <c r="G4" s="20">
        <v>1</v>
      </c>
      <c r="H4" s="22">
        <v>2</v>
      </c>
      <c r="I4" s="23"/>
      <c r="J4" s="20"/>
      <c r="K4" s="18"/>
      <c r="L4" s="18"/>
      <c r="M4" s="18"/>
      <c r="N4" s="18">
        <v>12.6</v>
      </c>
      <c r="O4" s="18">
        <v>7.18</v>
      </c>
      <c r="P4" s="18">
        <v>11</v>
      </c>
      <c r="Q4" s="18"/>
      <c r="R4" s="18">
        <v>4.7</v>
      </c>
      <c r="S4" s="18">
        <v>29</v>
      </c>
      <c r="T4" s="18">
        <v>2</v>
      </c>
      <c r="U4" s="18">
        <v>6</v>
      </c>
      <c r="V4" s="18">
        <v>1</v>
      </c>
      <c r="W4" s="18">
        <v>16</v>
      </c>
      <c r="X4" s="18">
        <v>4</v>
      </c>
      <c r="Y4" s="18">
        <v>4</v>
      </c>
      <c r="Z4" s="18" t="s">
        <v>93</v>
      </c>
      <c r="AA4" s="18">
        <v>3</v>
      </c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 t="s">
        <v>99</v>
      </c>
      <c r="AQ4" s="18"/>
      <c r="AR4" s="18"/>
      <c r="AS4" s="18"/>
      <c r="AT4" s="18"/>
      <c r="AU4" s="18"/>
      <c r="AV4" s="18"/>
      <c r="AW4" s="18"/>
      <c r="AX4" s="18"/>
      <c r="AY4" s="18">
        <v>1</v>
      </c>
      <c r="AZ4" s="18" t="s">
        <v>95</v>
      </c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</row>
    <row r="5" spans="1:75" x14ac:dyDescent="0.35">
      <c r="A5" s="20" t="s">
        <v>84</v>
      </c>
      <c r="B5" s="21">
        <v>44610</v>
      </c>
      <c r="C5" s="21">
        <v>40749</v>
      </c>
      <c r="D5" s="22">
        <v>11</v>
      </c>
      <c r="E5" s="22"/>
      <c r="F5" s="20" t="s">
        <v>85</v>
      </c>
      <c r="G5" s="20">
        <v>1</v>
      </c>
      <c r="H5" s="22"/>
      <c r="I5" s="23"/>
      <c r="J5" s="20"/>
      <c r="K5" s="18"/>
      <c r="L5" s="18"/>
      <c r="M5" s="18"/>
      <c r="N5" s="18"/>
      <c r="O5" s="18">
        <v>7.28</v>
      </c>
      <c r="P5" s="18">
        <v>12.4</v>
      </c>
      <c r="Q5" s="18"/>
      <c r="R5" s="18">
        <v>5.9</v>
      </c>
      <c r="S5" s="18">
        <v>23.4</v>
      </c>
      <c r="T5" s="18">
        <v>1</v>
      </c>
      <c r="U5" s="18">
        <v>12</v>
      </c>
      <c r="V5" s="18">
        <v>0</v>
      </c>
      <c r="W5" s="18">
        <v>14</v>
      </c>
      <c r="X5" s="18">
        <v>4</v>
      </c>
      <c r="Y5" s="18">
        <v>10</v>
      </c>
      <c r="Z5" s="18" t="s">
        <v>93</v>
      </c>
      <c r="AA5" s="18">
        <v>3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 t="s">
        <v>99</v>
      </c>
      <c r="AQ5" s="18"/>
      <c r="AR5" s="18"/>
      <c r="AS5" s="18"/>
      <c r="AT5" s="18"/>
      <c r="AU5" s="18"/>
      <c r="AV5" s="18"/>
      <c r="AW5" s="18"/>
      <c r="AX5" s="18"/>
      <c r="AY5" s="18">
        <v>1</v>
      </c>
      <c r="AZ5" s="18" t="s">
        <v>102</v>
      </c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</row>
    <row r="6" spans="1:75" x14ac:dyDescent="0.35">
      <c r="A6" s="6" t="s">
        <v>89</v>
      </c>
      <c r="B6" s="7">
        <v>44847</v>
      </c>
      <c r="C6" s="7">
        <v>39153</v>
      </c>
      <c r="D6" s="8">
        <v>15</v>
      </c>
      <c r="E6" s="8">
        <v>6</v>
      </c>
      <c r="F6" s="6" t="s">
        <v>90</v>
      </c>
      <c r="G6" s="6">
        <v>1</v>
      </c>
      <c r="H6" s="8">
        <v>2</v>
      </c>
      <c r="I6" s="9"/>
      <c r="J6" s="6"/>
      <c r="K6" s="10"/>
      <c r="L6" s="10">
        <v>9.5</v>
      </c>
      <c r="M6" s="10"/>
      <c r="N6" s="10"/>
      <c r="O6" s="10">
        <v>7.24</v>
      </c>
      <c r="P6" s="10">
        <v>14.6</v>
      </c>
      <c r="Q6" s="10">
        <v>-11.5</v>
      </c>
      <c r="R6" s="10">
        <v>6.7</v>
      </c>
      <c r="S6" s="10">
        <v>11.4</v>
      </c>
      <c r="T6" s="10">
        <v>1</v>
      </c>
      <c r="U6" s="10">
        <v>6</v>
      </c>
      <c r="V6" s="10">
        <v>1</v>
      </c>
      <c r="W6" s="10">
        <v>2</v>
      </c>
      <c r="X6" s="10">
        <v>10</v>
      </c>
      <c r="Y6" s="10">
        <v>2</v>
      </c>
      <c r="Z6" s="10" t="s">
        <v>97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>
        <v>15.9</v>
      </c>
      <c r="AP6" s="24">
        <v>44958</v>
      </c>
      <c r="AQ6" s="10">
        <v>10.199999999999999</v>
      </c>
      <c r="AR6" s="10">
        <v>1.2</v>
      </c>
      <c r="AS6" s="10">
        <v>0</v>
      </c>
      <c r="AT6" s="10"/>
      <c r="AU6" s="10">
        <v>50</v>
      </c>
      <c r="AV6" s="10"/>
      <c r="AW6" s="10">
        <v>75</v>
      </c>
      <c r="AX6" s="10"/>
      <c r="AY6" s="10">
        <v>2</v>
      </c>
      <c r="AZ6" s="10" t="s">
        <v>95</v>
      </c>
      <c r="BA6" s="10"/>
      <c r="BB6" s="10"/>
      <c r="BC6" s="10"/>
      <c r="BD6" s="10"/>
    </row>
    <row r="7" spans="1:75" x14ac:dyDescent="0.35">
      <c r="A7" s="6" t="s">
        <v>89</v>
      </c>
      <c r="B7" s="7">
        <v>44685</v>
      </c>
      <c r="C7" s="7">
        <v>39153</v>
      </c>
      <c r="D7" s="8">
        <v>15</v>
      </c>
      <c r="E7" s="8"/>
      <c r="F7" s="6" t="s">
        <v>90</v>
      </c>
      <c r="G7" s="6">
        <v>1</v>
      </c>
      <c r="H7" s="8">
        <v>2</v>
      </c>
      <c r="I7" s="9"/>
      <c r="J7" s="6"/>
      <c r="K7" s="10"/>
      <c r="L7" s="10">
        <v>9</v>
      </c>
      <c r="M7" s="10"/>
      <c r="N7" s="10">
        <v>10.199999999999999</v>
      </c>
      <c r="O7" s="10">
        <v>7.1529999999999996</v>
      </c>
      <c r="P7" s="10">
        <v>9.9</v>
      </c>
      <c r="Q7" s="10">
        <v>-21.5</v>
      </c>
      <c r="R7" s="10">
        <v>6.3</v>
      </c>
      <c r="S7" s="10">
        <v>34</v>
      </c>
      <c r="T7" s="10">
        <v>2</v>
      </c>
      <c r="U7" s="10">
        <v>5</v>
      </c>
      <c r="V7" s="10">
        <v>1</v>
      </c>
      <c r="W7" s="10">
        <v>12</v>
      </c>
      <c r="X7" s="10">
        <v>8</v>
      </c>
      <c r="Y7" s="10">
        <v>6</v>
      </c>
      <c r="Z7" s="10" t="s">
        <v>93</v>
      </c>
      <c r="AA7" s="10">
        <v>4</v>
      </c>
      <c r="AB7" s="10"/>
      <c r="AC7" s="10"/>
      <c r="AD7" s="10">
        <v>0</v>
      </c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24"/>
      <c r="AQ7" s="10"/>
      <c r="AR7" s="10"/>
      <c r="AS7" s="10"/>
      <c r="AT7" s="10"/>
      <c r="AU7" s="10"/>
      <c r="AV7" s="10"/>
      <c r="AW7" s="10"/>
      <c r="AX7" s="10"/>
      <c r="AY7" s="10">
        <v>3</v>
      </c>
      <c r="AZ7" s="10" t="s">
        <v>95</v>
      </c>
      <c r="BA7" s="10" t="s">
        <v>110</v>
      </c>
      <c r="BB7" s="10"/>
      <c r="BC7" s="10"/>
      <c r="BD7" s="10"/>
    </row>
    <row r="8" spans="1:75" x14ac:dyDescent="0.35">
      <c r="A8" s="26" t="s">
        <v>98</v>
      </c>
      <c r="B8" s="27">
        <v>44804</v>
      </c>
      <c r="C8" s="27">
        <v>41788</v>
      </c>
      <c r="D8" s="28">
        <v>8</v>
      </c>
      <c r="E8" s="28">
        <v>3</v>
      </c>
      <c r="F8" s="26" t="s">
        <v>85</v>
      </c>
      <c r="G8" s="26">
        <v>1</v>
      </c>
      <c r="H8" s="28"/>
      <c r="I8" s="29"/>
      <c r="J8" s="26"/>
      <c r="K8" s="25"/>
      <c r="L8" s="25">
        <v>5</v>
      </c>
      <c r="M8" s="25"/>
      <c r="N8" s="25"/>
      <c r="O8" s="25">
        <v>7.29</v>
      </c>
      <c r="P8" s="25">
        <v>16.3</v>
      </c>
      <c r="Q8" s="25"/>
      <c r="R8" s="25">
        <v>5.0999999999999996</v>
      </c>
      <c r="S8" s="25">
        <v>24.3</v>
      </c>
      <c r="T8" s="25">
        <v>1</v>
      </c>
      <c r="U8" s="25">
        <v>9</v>
      </c>
      <c r="V8" s="25">
        <v>0</v>
      </c>
      <c r="W8" s="25">
        <v>7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>
        <v>9.5</v>
      </c>
      <c r="AP8" s="30">
        <v>45231</v>
      </c>
      <c r="AQ8" s="25">
        <v>8.5</v>
      </c>
      <c r="AR8" s="25">
        <v>1.1000000000000001</v>
      </c>
      <c r="AS8" s="25">
        <v>0</v>
      </c>
      <c r="AT8" s="25">
        <v>44.4</v>
      </c>
      <c r="AU8" s="25">
        <v>95</v>
      </c>
      <c r="AV8" s="25"/>
      <c r="AW8" s="25">
        <v>95</v>
      </c>
      <c r="AX8" s="25"/>
      <c r="AY8" s="25">
        <v>4</v>
      </c>
      <c r="AZ8" s="25"/>
    </row>
    <row r="9" spans="1:75" x14ac:dyDescent="0.35">
      <c r="A9" s="26" t="s">
        <v>98</v>
      </c>
      <c r="B9" s="27">
        <v>44768</v>
      </c>
      <c r="C9" s="27">
        <v>41788</v>
      </c>
      <c r="D9" s="28">
        <v>8</v>
      </c>
      <c r="E9" s="28"/>
      <c r="F9" s="25">
        <v>1</v>
      </c>
      <c r="G9" s="26">
        <v>1</v>
      </c>
      <c r="H9" s="25"/>
      <c r="I9" s="25"/>
      <c r="J9" s="25"/>
      <c r="K9" s="25"/>
      <c r="L9" s="25">
        <v>5</v>
      </c>
      <c r="M9" s="25"/>
      <c r="N9" s="25"/>
      <c r="O9" s="42">
        <v>7.25</v>
      </c>
      <c r="P9" s="42">
        <v>16.3</v>
      </c>
      <c r="Q9" s="42">
        <v>-9.1</v>
      </c>
      <c r="R9" s="42">
        <v>4.5</v>
      </c>
      <c r="S9" s="42">
        <v>29</v>
      </c>
      <c r="T9" s="42">
        <v>1</v>
      </c>
      <c r="U9" s="42">
        <v>8</v>
      </c>
      <c r="V9" s="42">
        <v>0</v>
      </c>
      <c r="W9" s="42">
        <v>0</v>
      </c>
      <c r="X9" s="25">
        <v>3</v>
      </c>
      <c r="Y9" s="25">
        <v>3</v>
      </c>
      <c r="Z9" s="25" t="s">
        <v>97</v>
      </c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30"/>
      <c r="AQ9" s="25"/>
      <c r="AR9" s="25"/>
      <c r="AS9" s="25"/>
      <c r="AT9" s="25"/>
      <c r="AU9" s="25"/>
      <c r="AV9" s="25"/>
      <c r="AW9" s="25"/>
      <c r="AX9" s="25"/>
      <c r="AY9" s="25">
        <v>1</v>
      </c>
      <c r="AZ9" s="25" t="s">
        <v>102</v>
      </c>
    </row>
    <row r="10" spans="1:75" x14ac:dyDescent="0.35">
      <c r="A10" s="32" t="s">
        <v>100</v>
      </c>
      <c r="B10" s="33">
        <v>44626</v>
      </c>
      <c r="C10" s="33">
        <v>39358</v>
      </c>
      <c r="D10" s="34">
        <v>15</v>
      </c>
      <c r="E10" s="34">
        <v>12.5</v>
      </c>
      <c r="F10" s="32" t="s">
        <v>90</v>
      </c>
      <c r="G10" s="32">
        <v>1</v>
      </c>
      <c r="H10" s="34">
        <v>1</v>
      </c>
      <c r="I10" s="35"/>
      <c r="J10" s="32"/>
      <c r="K10" s="31"/>
      <c r="L10" s="31">
        <v>3</v>
      </c>
      <c r="M10" s="31"/>
      <c r="N10" s="31"/>
      <c r="O10" s="43">
        <v>7.29</v>
      </c>
      <c r="P10" s="43">
        <v>16</v>
      </c>
      <c r="Q10" s="43">
        <v>-11.4</v>
      </c>
      <c r="R10" s="43">
        <v>4.5999999999999996</v>
      </c>
      <c r="S10" s="43">
        <v>16.5</v>
      </c>
      <c r="T10" s="43">
        <v>1</v>
      </c>
      <c r="U10" s="43">
        <v>4</v>
      </c>
      <c r="V10" s="43">
        <v>0</v>
      </c>
      <c r="W10" s="43">
        <v>0</v>
      </c>
      <c r="X10" s="31">
        <v>1</v>
      </c>
      <c r="Y10" s="31">
        <v>0</v>
      </c>
      <c r="Z10" s="31" t="s">
        <v>93</v>
      </c>
      <c r="AA10" s="31">
        <v>3</v>
      </c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 t="s">
        <v>111</v>
      </c>
      <c r="AQ10" s="31"/>
      <c r="AR10" s="31"/>
      <c r="AS10" s="31"/>
      <c r="AT10" s="31"/>
      <c r="AU10" s="31"/>
      <c r="AV10" s="31"/>
      <c r="AW10" s="31"/>
      <c r="AX10" s="31"/>
      <c r="AY10" s="31">
        <v>1</v>
      </c>
      <c r="AZ10" s="31" t="s">
        <v>102</v>
      </c>
      <c r="BA10" s="31" t="s">
        <v>112</v>
      </c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5" x14ac:dyDescent="0.35">
      <c r="A11" s="32" t="s">
        <v>100</v>
      </c>
      <c r="B11" s="33">
        <v>44566</v>
      </c>
      <c r="C11" s="33">
        <v>39358</v>
      </c>
      <c r="D11" s="34">
        <v>15</v>
      </c>
      <c r="E11" s="34"/>
      <c r="F11" s="32" t="s">
        <v>90</v>
      </c>
      <c r="G11" s="32">
        <v>1</v>
      </c>
      <c r="H11" s="34"/>
      <c r="I11" s="35"/>
      <c r="J11" s="32"/>
      <c r="K11" s="31"/>
      <c r="L11" s="31">
        <v>3</v>
      </c>
      <c r="M11" s="31"/>
      <c r="N11" s="31">
        <v>13.7</v>
      </c>
      <c r="O11" s="31">
        <v>7.26</v>
      </c>
      <c r="P11" s="31">
        <v>18</v>
      </c>
      <c r="Q11" s="31"/>
      <c r="R11" s="31">
        <v>4.9000000000000004</v>
      </c>
      <c r="S11" s="31">
        <v>25.7</v>
      </c>
      <c r="T11" s="31">
        <v>1</v>
      </c>
      <c r="U11" s="31">
        <v>7</v>
      </c>
      <c r="V11" s="31">
        <v>0</v>
      </c>
      <c r="W11" s="31">
        <v>6</v>
      </c>
      <c r="X11" s="31">
        <v>16</v>
      </c>
      <c r="Y11" s="31">
        <v>0</v>
      </c>
      <c r="Z11" s="31"/>
      <c r="AA11" s="31">
        <v>3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 t="s">
        <v>111</v>
      </c>
      <c r="AQ11" s="31"/>
      <c r="AR11" s="31"/>
      <c r="AS11" s="31"/>
      <c r="AT11" s="31"/>
      <c r="AU11" s="31"/>
      <c r="AV11" s="31"/>
      <c r="AW11" s="31"/>
      <c r="AX11" s="31"/>
      <c r="AY11" s="31">
        <v>1</v>
      </c>
      <c r="AZ11" s="31" t="s">
        <v>102</v>
      </c>
      <c r="BA11" s="31" t="s">
        <v>118</v>
      </c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5" x14ac:dyDescent="0.35">
      <c r="A12" s="32" t="s">
        <v>100</v>
      </c>
      <c r="B12" s="33">
        <v>44451</v>
      </c>
      <c r="C12" s="33">
        <v>39358</v>
      </c>
      <c r="D12" s="34">
        <v>14</v>
      </c>
      <c r="E12" s="34"/>
      <c r="F12" s="32" t="s">
        <v>90</v>
      </c>
      <c r="G12" s="32"/>
      <c r="H12" s="34"/>
      <c r="I12" s="35"/>
      <c r="J12" s="32"/>
      <c r="K12" s="31"/>
      <c r="L12" s="31"/>
      <c r="M12" s="31"/>
      <c r="N12" s="31">
        <v>16.100000000000001</v>
      </c>
      <c r="O12" s="31">
        <v>7.26</v>
      </c>
      <c r="P12" s="31">
        <v>14</v>
      </c>
      <c r="Q12" s="31"/>
      <c r="R12" s="31">
        <v>3.9</v>
      </c>
      <c r="S12" s="31">
        <v>26.1</v>
      </c>
      <c r="T12" s="31">
        <v>1</v>
      </c>
      <c r="U12" s="31">
        <v>4</v>
      </c>
      <c r="V12" s="31">
        <v>0</v>
      </c>
      <c r="W12" s="31">
        <v>7</v>
      </c>
      <c r="X12" s="31"/>
      <c r="Y12" s="31"/>
      <c r="Z12" s="31" t="s">
        <v>97</v>
      </c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 t="s">
        <v>111</v>
      </c>
      <c r="AQ12" s="31"/>
      <c r="AR12" s="31"/>
      <c r="AS12" s="31"/>
      <c r="AT12" s="31"/>
      <c r="AU12" s="31"/>
      <c r="AV12" s="31"/>
      <c r="AW12" s="31"/>
      <c r="AX12" s="31"/>
      <c r="AY12" s="31">
        <v>1</v>
      </c>
      <c r="AZ12" s="31" t="s">
        <v>102</v>
      </c>
      <c r="BA12" s="31" t="s">
        <v>118</v>
      </c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5" x14ac:dyDescent="0.35">
      <c r="A13" s="32" t="s">
        <v>100</v>
      </c>
      <c r="B13" s="33">
        <v>44348</v>
      </c>
      <c r="C13" s="33">
        <v>39358</v>
      </c>
      <c r="D13" s="34">
        <v>14</v>
      </c>
      <c r="E13" s="34"/>
      <c r="F13" s="32" t="s">
        <v>90</v>
      </c>
      <c r="G13" s="32"/>
      <c r="H13" s="34"/>
      <c r="I13" s="35"/>
      <c r="J13" s="32"/>
      <c r="K13" s="31"/>
      <c r="L13" s="31"/>
      <c r="M13" s="31"/>
      <c r="N13" s="31"/>
      <c r="O13" s="31">
        <v>7.25</v>
      </c>
      <c r="P13" s="31">
        <v>15.9</v>
      </c>
      <c r="Q13" s="31"/>
      <c r="R13" s="31">
        <v>4.2</v>
      </c>
      <c r="S13" s="31">
        <v>54</v>
      </c>
      <c r="T13" s="31">
        <v>1</v>
      </c>
      <c r="U13" s="31">
        <v>2</v>
      </c>
      <c r="V13" s="31">
        <v>1</v>
      </c>
      <c r="W13" s="31">
        <v>12</v>
      </c>
      <c r="X13" s="31">
        <v>1</v>
      </c>
      <c r="Y13" s="31">
        <v>0</v>
      </c>
      <c r="Z13" s="31" t="s">
        <v>97</v>
      </c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 t="s">
        <v>111</v>
      </c>
      <c r="AQ13" s="31"/>
      <c r="AR13" s="31"/>
      <c r="AS13" s="31"/>
      <c r="AT13" s="31"/>
      <c r="AU13" s="31"/>
      <c r="AV13" s="31"/>
      <c r="AW13" s="31"/>
      <c r="AX13" s="31"/>
      <c r="AY13" s="31">
        <v>1</v>
      </c>
      <c r="AZ13" s="31" t="s">
        <v>102</v>
      </c>
      <c r="BA13" s="31" t="s">
        <v>118</v>
      </c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5" x14ac:dyDescent="0.35">
      <c r="A14" s="32" t="s">
        <v>100</v>
      </c>
      <c r="B14" s="33">
        <v>43873</v>
      </c>
      <c r="C14" s="33">
        <v>39358</v>
      </c>
      <c r="D14" s="34">
        <v>13</v>
      </c>
      <c r="E14" s="34"/>
      <c r="F14" s="32" t="s">
        <v>90</v>
      </c>
      <c r="G14" s="32">
        <v>0</v>
      </c>
      <c r="H14" s="34">
        <v>7</v>
      </c>
      <c r="I14" s="35">
        <v>1</v>
      </c>
      <c r="J14" s="32">
        <v>1</v>
      </c>
      <c r="K14" s="32">
        <v>1</v>
      </c>
      <c r="L14" s="31"/>
      <c r="M14" s="31"/>
      <c r="N14" s="31"/>
      <c r="O14" s="31">
        <v>7.09</v>
      </c>
      <c r="P14" s="31">
        <v>9.6</v>
      </c>
      <c r="Q14" s="31"/>
      <c r="R14" s="31">
        <v>7</v>
      </c>
      <c r="S14" s="31">
        <v>30</v>
      </c>
      <c r="T14" s="31">
        <v>3</v>
      </c>
      <c r="U14" s="31">
        <v>5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 t="s">
        <v>111</v>
      </c>
      <c r="AQ14" s="31"/>
      <c r="AR14" s="31"/>
      <c r="AS14" s="31"/>
      <c r="AT14" s="31"/>
      <c r="AU14" s="31"/>
      <c r="AV14" s="31"/>
      <c r="AW14" s="31"/>
      <c r="AX14" s="31"/>
      <c r="AY14" s="31">
        <v>1</v>
      </c>
      <c r="AZ14" s="31" t="s">
        <v>125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5" x14ac:dyDescent="0.35">
      <c r="A15" s="32" t="s">
        <v>100</v>
      </c>
      <c r="B15" s="33">
        <v>43985</v>
      </c>
      <c r="C15" s="33">
        <v>39358</v>
      </c>
      <c r="D15" s="34">
        <v>13</v>
      </c>
      <c r="E15" s="34"/>
      <c r="F15" s="32" t="s">
        <v>90</v>
      </c>
      <c r="G15" s="32">
        <v>1</v>
      </c>
      <c r="H15" s="34"/>
      <c r="I15" s="35"/>
      <c r="J15" s="32"/>
      <c r="K15" s="31"/>
      <c r="L15" s="31"/>
      <c r="M15" s="31"/>
      <c r="N15" s="31"/>
      <c r="O15" s="31">
        <v>7.1</v>
      </c>
      <c r="P15" s="31">
        <v>13</v>
      </c>
      <c r="Q15" s="31"/>
      <c r="R15" s="31">
        <v>6.7</v>
      </c>
      <c r="S15" s="31">
        <v>26.7</v>
      </c>
      <c r="T15" s="31">
        <v>2</v>
      </c>
      <c r="U15" s="31">
        <v>3</v>
      </c>
      <c r="V15" s="31">
        <v>1</v>
      </c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 t="s">
        <v>111</v>
      </c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 t="s">
        <v>126</v>
      </c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5" x14ac:dyDescent="0.35">
      <c r="A16" s="1" t="s">
        <v>101</v>
      </c>
      <c r="B16" s="2">
        <v>44764</v>
      </c>
      <c r="C16" s="2">
        <v>42620</v>
      </c>
      <c r="D16" s="3">
        <v>6</v>
      </c>
      <c r="E16" s="3">
        <v>5.8</v>
      </c>
      <c r="F16" s="1" t="s">
        <v>85</v>
      </c>
      <c r="G16" s="1">
        <v>0</v>
      </c>
      <c r="H16" s="3">
        <v>7</v>
      </c>
      <c r="I16" s="4">
        <v>1</v>
      </c>
      <c r="J16" s="1">
        <v>1</v>
      </c>
      <c r="N16">
        <v>11.1</v>
      </c>
      <c r="O16">
        <v>7.27</v>
      </c>
      <c r="P16">
        <v>18</v>
      </c>
      <c r="T16">
        <v>1</v>
      </c>
      <c r="U16">
        <v>19</v>
      </c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>
        <v>7</v>
      </c>
      <c r="AP16" s="47">
        <v>45170</v>
      </c>
      <c r="AQ16" s="44">
        <v>6.9</v>
      </c>
      <c r="AR16">
        <v>0.7</v>
      </c>
      <c r="AS16">
        <v>1</v>
      </c>
      <c r="AT16">
        <v>28.9</v>
      </c>
      <c r="AU16">
        <v>90</v>
      </c>
      <c r="AV16">
        <v>81</v>
      </c>
      <c r="AW16">
        <v>90</v>
      </c>
      <c r="AX16" t="s">
        <v>141</v>
      </c>
      <c r="AY16">
        <v>3</v>
      </c>
      <c r="AZ16" t="s">
        <v>102</v>
      </c>
      <c r="BA16" t="s">
        <v>150</v>
      </c>
    </row>
    <row r="17" spans="1:73" x14ac:dyDescent="0.35">
      <c r="A17" s="1" t="s">
        <v>103</v>
      </c>
      <c r="B17" s="2">
        <v>44743</v>
      </c>
      <c r="C17" s="2">
        <v>39263</v>
      </c>
      <c r="D17" s="3">
        <v>15</v>
      </c>
      <c r="E17" s="3">
        <v>15</v>
      </c>
      <c r="F17" s="1" t="s">
        <v>90</v>
      </c>
      <c r="G17" s="1">
        <v>1</v>
      </c>
      <c r="H17" s="3">
        <v>30</v>
      </c>
      <c r="I17" s="4">
        <v>0</v>
      </c>
      <c r="J17" s="1">
        <v>1</v>
      </c>
      <c r="K17" s="1">
        <v>1</v>
      </c>
      <c r="L17" s="1"/>
      <c r="O17">
        <v>7.09</v>
      </c>
      <c r="P17">
        <v>9.6</v>
      </c>
      <c r="Q17">
        <v>-19.3</v>
      </c>
      <c r="R17">
        <v>5.9</v>
      </c>
      <c r="S17">
        <v>32</v>
      </c>
      <c r="T17">
        <v>3</v>
      </c>
      <c r="U17">
        <v>10</v>
      </c>
      <c r="V17">
        <v>0</v>
      </c>
      <c r="W17">
        <v>18</v>
      </c>
      <c r="X17">
        <v>19</v>
      </c>
      <c r="Y17">
        <v>11</v>
      </c>
      <c r="Z17" t="s">
        <v>97</v>
      </c>
      <c r="AB17">
        <v>0</v>
      </c>
      <c r="AD17">
        <v>0</v>
      </c>
      <c r="AG17">
        <v>0</v>
      </c>
      <c r="AH17">
        <v>0</v>
      </c>
      <c r="AI17">
        <v>1</v>
      </c>
      <c r="AO17">
        <v>16</v>
      </c>
      <c r="AP17" s="5">
        <v>45139</v>
      </c>
      <c r="AQ17">
        <v>5.7</v>
      </c>
      <c r="AR17">
        <v>0.43</v>
      </c>
      <c r="AS17">
        <v>0</v>
      </c>
      <c r="AT17">
        <v>66.2</v>
      </c>
      <c r="AU17">
        <v>75</v>
      </c>
      <c r="AV17">
        <v>188.5</v>
      </c>
      <c r="AW17">
        <v>95</v>
      </c>
      <c r="AY17">
        <v>4</v>
      </c>
      <c r="AZ17" t="s">
        <v>102</v>
      </c>
      <c r="BA17" t="s">
        <v>105</v>
      </c>
    </row>
    <row r="18" spans="1:73" x14ac:dyDescent="0.35">
      <c r="A18" s="1" t="s">
        <v>113</v>
      </c>
      <c r="B18" s="2">
        <v>44602</v>
      </c>
      <c r="C18" s="2">
        <v>43787</v>
      </c>
      <c r="D18" s="3">
        <v>3</v>
      </c>
      <c r="E18" s="3">
        <v>2.2999999999999998</v>
      </c>
      <c r="F18" s="1" t="s">
        <v>90</v>
      </c>
      <c r="G18" s="1">
        <v>0</v>
      </c>
      <c r="H18" s="3"/>
      <c r="I18" s="4"/>
      <c r="J18" s="1">
        <v>1</v>
      </c>
      <c r="K18">
        <v>1</v>
      </c>
      <c r="O18">
        <v>7</v>
      </c>
      <c r="P18">
        <v>6.5</v>
      </c>
      <c r="Q18">
        <v>-26</v>
      </c>
      <c r="R18">
        <v>4.7</v>
      </c>
      <c r="S18">
        <v>36</v>
      </c>
      <c r="T18">
        <v>3</v>
      </c>
      <c r="U18">
        <v>5</v>
      </c>
      <c r="V18">
        <v>0</v>
      </c>
      <c r="AO18">
        <v>4</v>
      </c>
      <c r="AP18" s="5">
        <v>45231</v>
      </c>
      <c r="AR18">
        <v>1</v>
      </c>
      <c r="AS18">
        <v>0</v>
      </c>
      <c r="AT18">
        <v>17.7</v>
      </c>
      <c r="AU18">
        <v>75</v>
      </c>
      <c r="AV18">
        <v>105.5</v>
      </c>
      <c r="AW18">
        <v>75</v>
      </c>
      <c r="AZ18" t="s">
        <v>114</v>
      </c>
    </row>
    <row r="19" spans="1:73" x14ac:dyDescent="0.35">
      <c r="A19" s="1" t="s">
        <v>115</v>
      </c>
      <c r="B19" s="2">
        <v>44397</v>
      </c>
      <c r="C19" s="2">
        <v>40087</v>
      </c>
      <c r="D19" s="3">
        <v>12</v>
      </c>
      <c r="E19" s="3">
        <v>12</v>
      </c>
      <c r="F19" s="1" t="s">
        <v>85</v>
      </c>
      <c r="G19" s="1">
        <v>0</v>
      </c>
      <c r="H19" s="3">
        <v>14</v>
      </c>
      <c r="I19" s="4"/>
      <c r="J19" s="1">
        <v>1</v>
      </c>
      <c r="N19">
        <v>15.8</v>
      </c>
      <c r="O19">
        <v>7.08</v>
      </c>
      <c r="P19">
        <v>9</v>
      </c>
      <c r="R19">
        <v>5</v>
      </c>
      <c r="S19">
        <v>33</v>
      </c>
      <c r="T19">
        <v>3</v>
      </c>
      <c r="U19">
        <v>8</v>
      </c>
      <c r="W19">
        <v>17</v>
      </c>
      <c r="X19">
        <v>16</v>
      </c>
      <c r="Y19">
        <v>9</v>
      </c>
      <c r="Z19" t="s">
        <v>97</v>
      </c>
      <c r="AG19">
        <v>1</v>
      </c>
      <c r="AH19">
        <v>0</v>
      </c>
      <c r="AJ19">
        <v>1</v>
      </c>
      <c r="AN19">
        <v>5</v>
      </c>
      <c r="AO19">
        <v>12.5</v>
      </c>
      <c r="AP19" s="5">
        <v>44593</v>
      </c>
      <c r="AR19">
        <v>0.7</v>
      </c>
      <c r="AS19">
        <v>0</v>
      </c>
      <c r="AU19">
        <v>50</v>
      </c>
      <c r="AW19">
        <v>50</v>
      </c>
      <c r="AY19">
        <v>3</v>
      </c>
      <c r="AZ19" t="s">
        <v>95</v>
      </c>
      <c r="BA19" t="s">
        <v>117</v>
      </c>
    </row>
    <row r="20" spans="1:73" x14ac:dyDescent="0.35">
      <c r="A20" s="1" t="s">
        <v>119</v>
      </c>
      <c r="B20" s="2">
        <v>44274</v>
      </c>
      <c r="C20" s="2">
        <v>39183</v>
      </c>
      <c r="D20" s="3">
        <v>14</v>
      </c>
      <c r="E20" s="3">
        <v>12</v>
      </c>
      <c r="F20" s="1" t="s">
        <v>90</v>
      </c>
      <c r="G20" s="1">
        <v>0</v>
      </c>
      <c r="H20" s="3"/>
      <c r="I20" s="4"/>
      <c r="J20" s="1"/>
      <c r="L20">
        <v>2</v>
      </c>
      <c r="N20">
        <v>14</v>
      </c>
      <c r="O20" s="44">
        <v>7.28</v>
      </c>
      <c r="P20" s="44">
        <v>17</v>
      </c>
      <c r="Q20" s="44"/>
      <c r="R20" s="44"/>
      <c r="S20" s="44">
        <v>20.6</v>
      </c>
      <c r="T20" s="44">
        <v>1</v>
      </c>
      <c r="U20" s="44">
        <v>9</v>
      </c>
      <c r="V20" s="44">
        <v>0</v>
      </c>
      <c r="W20" s="44">
        <v>0</v>
      </c>
      <c r="X20">
        <v>0</v>
      </c>
      <c r="Y20">
        <v>2.5</v>
      </c>
      <c r="Z20" t="s">
        <v>97</v>
      </c>
      <c r="AP20" t="s">
        <v>99</v>
      </c>
      <c r="AY20">
        <v>3</v>
      </c>
      <c r="AZ20" t="s">
        <v>102</v>
      </c>
      <c r="BA20" t="s">
        <v>120</v>
      </c>
    </row>
    <row r="21" spans="1:73" x14ac:dyDescent="0.35">
      <c r="A21" s="1" t="s">
        <v>121</v>
      </c>
      <c r="B21" s="2">
        <v>44084</v>
      </c>
      <c r="C21" s="2">
        <v>42136</v>
      </c>
      <c r="D21" s="3">
        <v>5</v>
      </c>
      <c r="E21" s="3">
        <v>5.3</v>
      </c>
      <c r="F21" s="1" t="s">
        <v>90</v>
      </c>
      <c r="G21" s="1">
        <v>0</v>
      </c>
      <c r="H21" s="3">
        <v>21</v>
      </c>
      <c r="I21" s="4"/>
      <c r="J21" s="1">
        <v>1</v>
      </c>
      <c r="O21">
        <v>7.1280000000000001</v>
      </c>
      <c r="P21">
        <v>9.8000000000000007</v>
      </c>
      <c r="R21">
        <v>7.2</v>
      </c>
      <c r="S21">
        <v>25.8</v>
      </c>
      <c r="T21">
        <v>2</v>
      </c>
      <c r="U21">
        <v>7</v>
      </c>
      <c r="V21">
        <v>0</v>
      </c>
      <c r="W21">
        <v>18</v>
      </c>
      <c r="X21">
        <v>17</v>
      </c>
      <c r="Y21">
        <v>4</v>
      </c>
      <c r="Z21" t="s">
        <v>97</v>
      </c>
      <c r="AG21">
        <v>0</v>
      </c>
      <c r="AO21">
        <v>8</v>
      </c>
      <c r="AP21" t="s">
        <v>122</v>
      </c>
      <c r="AQ21">
        <v>8</v>
      </c>
      <c r="AR21">
        <v>0.8</v>
      </c>
      <c r="AS21">
        <v>0</v>
      </c>
      <c r="AU21">
        <v>75</v>
      </c>
      <c r="AW21">
        <v>75</v>
      </c>
      <c r="AY21">
        <v>3</v>
      </c>
      <c r="AZ21" t="s">
        <v>102</v>
      </c>
    </row>
    <row r="22" spans="1:73" x14ac:dyDescent="0.35">
      <c r="A22" s="1" t="s">
        <v>123</v>
      </c>
      <c r="B22" s="2">
        <v>44063</v>
      </c>
      <c r="C22" s="2">
        <v>39120</v>
      </c>
      <c r="D22" s="3">
        <v>13</v>
      </c>
      <c r="E22" s="3">
        <v>3</v>
      </c>
      <c r="F22" s="1" t="s">
        <v>90</v>
      </c>
      <c r="G22" s="1">
        <v>1</v>
      </c>
      <c r="H22" s="3">
        <v>1</v>
      </c>
      <c r="I22" s="4"/>
      <c r="J22" s="1"/>
      <c r="L22">
        <v>10</v>
      </c>
      <c r="O22">
        <v>7</v>
      </c>
      <c r="P22">
        <v>7</v>
      </c>
      <c r="S22">
        <v>33.4</v>
      </c>
      <c r="T22">
        <v>3</v>
      </c>
      <c r="U22">
        <v>8</v>
      </c>
      <c r="V22">
        <v>7</v>
      </c>
      <c r="W22">
        <v>13</v>
      </c>
      <c r="X22">
        <v>13</v>
      </c>
      <c r="Y22">
        <v>7</v>
      </c>
      <c r="Z22" t="s">
        <v>97</v>
      </c>
      <c r="AJ22">
        <v>0</v>
      </c>
      <c r="AO22">
        <v>13.5</v>
      </c>
      <c r="AP22" s="5">
        <v>44075</v>
      </c>
      <c r="AQ22">
        <v>7.2</v>
      </c>
      <c r="AR22">
        <v>0.73</v>
      </c>
      <c r="AS22">
        <v>1</v>
      </c>
      <c r="AU22">
        <v>95</v>
      </c>
      <c r="AW22">
        <v>95</v>
      </c>
      <c r="AY22">
        <v>1</v>
      </c>
      <c r="AZ22" t="s">
        <v>102</v>
      </c>
      <c r="BA22" t="s">
        <v>124</v>
      </c>
    </row>
    <row r="23" spans="1:73" x14ac:dyDescent="0.35">
      <c r="A23" s="1" t="s">
        <v>127</v>
      </c>
      <c r="B23" s="2">
        <v>43738</v>
      </c>
      <c r="C23" s="2">
        <v>39561</v>
      </c>
      <c r="D23" s="3">
        <v>11</v>
      </c>
      <c r="E23" s="3">
        <v>11</v>
      </c>
      <c r="F23" s="1" t="s">
        <v>90</v>
      </c>
      <c r="G23" s="1">
        <v>1</v>
      </c>
      <c r="H23" s="3"/>
      <c r="I23" s="4"/>
      <c r="J23" s="1"/>
      <c r="O23">
        <v>7.07</v>
      </c>
      <c r="P23">
        <v>9</v>
      </c>
      <c r="R23">
        <v>5.5</v>
      </c>
      <c r="S23">
        <v>22</v>
      </c>
      <c r="T23">
        <v>3</v>
      </c>
      <c r="U23">
        <v>6</v>
      </c>
      <c r="V23">
        <v>1</v>
      </c>
      <c r="W23">
        <v>35</v>
      </c>
      <c r="X23">
        <v>21</v>
      </c>
      <c r="Y23">
        <v>19</v>
      </c>
      <c r="Z23" t="s">
        <v>129</v>
      </c>
      <c r="AA23">
        <v>3</v>
      </c>
      <c r="AD23">
        <v>0</v>
      </c>
      <c r="AJ23">
        <v>1</v>
      </c>
      <c r="AP23" t="s">
        <v>111</v>
      </c>
      <c r="AY23">
        <v>4</v>
      </c>
      <c r="AZ23" t="s">
        <v>95</v>
      </c>
      <c r="BA23" t="s">
        <v>130</v>
      </c>
    </row>
    <row r="24" spans="1:73" x14ac:dyDescent="0.35">
      <c r="A24" s="37" t="s">
        <v>128</v>
      </c>
      <c r="B24" s="38">
        <v>43658</v>
      </c>
      <c r="C24" s="38">
        <v>39156</v>
      </c>
      <c r="D24" s="39">
        <v>12</v>
      </c>
      <c r="E24" s="39">
        <v>5</v>
      </c>
      <c r="F24" s="37" t="s">
        <v>85</v>
      </c>
      <c r="G24" s="37">
        <v>1</v>
      </c>
      <c r="H24" s="39"/>
      <c r="I24" s="40"/>
      <c r="J24" s="37"/>
      <c r="K24" s="36"/>
      <c r="L24" s="36">
        <v>7</v>
      </c>
      <c r="M24" s="36"/>
      <c r="N24" s="36"/>
      <c r="O24" s="36">
        <v>7.2030000000000003</v>
      </c>
      <c r="P24" s="36">
        <v>13.2</v>
      </c>
      <c r="Q24" s="36">
        <v>-13.3</v>
      </c>
      <c r="R24" s="36">
        <v>5.5</v>
      </c>
      <c r="S24" s="36">
        <v>36</v>
      </c>
      <c r="T24" s="36">
        <v>1</v>
      </c>
      <c r="U24" s="36">
        <v>21</v>
      </c>
      <c r="V24" s="36">
        <v>1</v>
      </c>
      <c r="W24" s="36">
        <v>26</v>
      </c>
      <c r="X24" s="36"/>
      <c r="Y24" s="36">
        <v>15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41"/>
      <c r="AQ24" s="36"/>
      <c r="AR24" s="36"/>
      <c r="AS24" s="36"/>
      <c r="AT24" s="36"/>
      <c r="AU24" s="36"/>
      <c r="AV24" s="36"/>
      <c r="AW24" s="36"/>
      <c r="AX24" s="36"/>
      <c r="AY24" s="36">
        <v>1</v>
      </c>
      <c r="AZ24" s="36" t="s">
        <v>136</v>
      </c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</row>
    <row r="25" spans="1:73" x14ac:dyDescent="0.35">
      <c r="A25" s="37" t="s">
        <v>128</v>
      </c>
      <c r="B25" s="38">
        <v>43658</v>
      </c>
      <c r="C25" s="38">
        <v>39156</v>
      </c>
      <c r="D25" s="39">
        <v>12</v>
      </c>
      <c r="E25" s="39"/>
      <c r="F25" s="37" t="s">
        <v>85</v>
      </c>
      <c r="G25" s="37">
        <v>1</v>
      </c>
      <c r="H25" s="39"/>
      <c r="I25" s="40"/>
      <c r="J25" s="37"/>
      <c r="K25" s="36"/>
      <c r="L25" s="36">
        <v>7</v>
      </c>
      <c r="M25" s="36"/>
      <c r="N25" s="36"/>
      <c r="O25" s="46">
        <v>7.202</v>
      </c>
      <c r="P25" s="46">
        <v>13</v>
      </c>
      <c r="Q25" s="46"/>
      <c r="R25" s="46">
        <v>5.5</v>
      </c>
      <c r="S25" s="46">
        <v>36</v>
      </c>
      <c r="T25" s="46">
        <v>1</v>
      </c>
      <c r="U25" s="46">
        <v>21</v>
      </c>
      <c r="V25" s="46"/>
      <c r="W25" s="46">
        <v>0</v>
      </c>
      <c r="X25" s="46">
        <v>4</v>
      </c>
      <c r="Y25" s="46">
        <v>4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>
        <v>11.5</v>
      </c>
      <c r="AP25" s="41">
        <v>43313</v>
      </c>
      <c r="AQ25" s="36">
        <v>11.3</v>
      </c>
      <c r="AR25" s="36">
        <v>1.3</v>
      </c>
      <c r="AS25" s="36">
        <v>0</v>
      </c>
      <c r="AT25" s="36">
        <v>50.4</v>
      </c>
      <c r="AU25" s="36" t="s">
        <v>141</v>
      </c>
      <c r="AV25" s="36">
        <v>157.5</v>
      </c>
      <c r="AW25" s="36">
        <v>90</v>
      </c>
      <c r="AX25" s="36"/>
      <c r="AY25" s="36">
        <v>1</v>
      </c>
      <c r="AZ25" s="36" t="s">
        <v>95</v>
      </c>
      <c r="BA25" s="36" t="s">
        <v>144</v>
      </c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</row>
    <row r="26" spans="1:73" x14ac:dyDescent="0.35">
      <c r="A26" s="37" t="s">
        <v>128</v>
      </c>
      <c r="B26" s="38">
        <v>43228</v>
      </c>
      <c r="C26" s="38">
        <v>43230</v>
      </c>
      <c r="D26" s="39">
        <v>11</v>
      </c>
      <c r="E26" s="39"/>
      <c r="F26" s="37">
        <v>1</v>
      </c>
      <c r="G26" s="37">
        <v>1</v>
      </c>
      <c r="H26" s="39"/>
      <c r="I26" s="40">
        <v>1</v>
      </c>
      <c r="J26" s="37">
        <v>1</v>
      </c>
      <c r="K26" s="37">
        <v>1</v>
      </c>
      <c r="L26" s="37">
        <v>6</v>
      </c>
      <c r="M26" s="36"/>
      <c r="N26" s="37">
        <v>10.7</v>
      </c>
      <c r="O26" s="45">
        <v>7.3</v>
      </c>
      <c r="P26" s="45">
        <v>14.3</v>
      </c>
      <c r="Q26" s="46"/>
      <c r="R26" s="46">
        <v>6.2</v>
      </c>
      <c r="S26" s="46">
        <v>26</v>
      </c>
      <c r="T26" s="46">
        <v>1</v>
      </c>
      <c r="U26" s="46">
        <v>7</v>
      </c>
      <c r="V26" s="46">
        <v>0</v>
      </c>
      <c r="W26" s="46">
        <v>0</v>
      </c>
      <c r="X26" s="46">
        <v>0</v>
      </c>
      <c r="Y26" s="36">
        <v>1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41"/>
      <c r="AQ26" s="36"/>
      <c r="AR26" s="36"/>
      <c r="AS26" s="36"/>
      <c r="AT26" s="36"/>
      <c r="AU26" s="36"/>
      <c r="AV26" s="36"/>
      <c r="AW26" s="36"/>
      <c r="AX26" s="36"/>
      <c r="AY26" s="36">
        <v>3</v>
      </c>
      <c r="AZ26" s="36" t="s">
        <v>149</v>
      </c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</row>
    <row r="27" spans="1:73" x14ac:dyDescent="0.35">
      <c r="A27" s="6" t="s">
        <v>131</v>
      </c>
      <c r="B27" s="7">
        <v>43342</v>
      </c>
      <c r="C27" s="7">
        <v>38679</v>
      </c>
      <c r="D27" s="8">
        <v>13</v>
      </c>
      <c r="E27" s="8">
        <v>11</v>
      </c>
      <c r="F27" s="6" t="s">
        <v>85</v>
      </c>
      <c r="G27" s="6">
        <v>1</v>
      </c>
      <c r="H27" s="8">
        <v>4</v>
      </c>
      <c r="I27" s="9" t="s">
        <v>132</v>
      </c>
      <c r="J27" s="6"/>
      <c r="K27" s="10"/>
      <c r="L27" s="10"/>
      <c r="M27" s="10"/>
      <c r="O27" s="44">
        <v>7.08</v>
      </c>
      <c r="P27" s="44">
        <v>11</v>
      </c>
      <c r="Q27" s="44">
        <v>-15.3</v>
      </c>
      <c r="R27" s="44">
        <v>5</v>
      </c>
      <c r="S27" s="44">
        <v>23.2</v>
      </c>
      <c r="T27" s="44">
        <v>3</v>
      </c>
      <c r="U27" s="44">
        <v>9</v>
      </c>
      <c r="V27" s="44">
        <v>0</v>
      </c>
      <c r="W27" s="44">
        <v>0</v>
      </c>
      <c r="X27">
        <v>8</v>
      </c>
      <c r="Y27">
        <v>6</v>
      </c>
      <c r="Z27" t="s">
        <v>133</v>
      </c>
      <c r="AO27">
        <v>12</v>
      </c>
      <c r="AP27" s="5">
        <v>43282</v>
      </c>
      <c r="AQ27">
        <v>8.3000000000000007</v>
      </c>
      <c r="AR27">
        <v>1.2</v>
      </c>
      <c r="AS27">
        <v>0</v>
      </c>
      <c r="AT27">
        <v>53.6</v>
      </c>
      <c r="AY27">
        <v>1</v>
      </c>
      <c r="AZ27" t="s">
        <v>134</v>
      </c>
      <c r="BA27" t="s">
        <v>145</v>
      </c>
    </row>
    <row r="28" spans="1:73" x14ac:dyDescent="0.35">
      <c r="A28" s="11" t="s">
        <v>135</v>
      </c>
      <c r="B28" s="12">
        <v>43234</v>
      </c>
      <c r="C28" s="12">
        <v>39085</v>
      </c>
      <c r="D28" s="13">
        <v>11</v>
      </c>
      <c r="E28" s="13">
        <v>11</v>
      </c>
      <c r="F28" s="11" t="s">
        <v>90</v>
      </c>
      <c r="G28" s="11">
        <v>0</v>
      </c>
      <c r="H28" s="13">
        <v>14</v>
      </c>
      <c r="I28" s="14" t="s">
        <v>132</v>
      </c>
      <c r="J28" s="11">
        <v>1</v>
      </c>
      <c r="K28" s="11">
        <v>1</v>
      </c>
      <c r="O28">
        <v>7.1589999999999998</v>
      </c>
      <c r="P28">
        <v>10.199999999999999</v>
      </c>
      <c r="Q28">
        <v>-18.600000000000001</v>
      </c>
      <c r="R28">
        <v>5</v>
      </c>
      <c r="S28">
        <v>33</v>
      </c>
      <c r="T28">
        <v>2</v>
      </c>
      <c r="U28">
        <v>10</v>
      </c>
      <c r="V28">
        <v>1</v>
      </c>
      <c r="AO28">
        <v>16</v>
      </c>
      <c r="AP28" s="5">
        <v>45200</v>
      </c>
      <c r="AQ28">
        <v>10.3</v>
      </c>
      <c r="AR28">
        <v>1.8</v>
      </c>
      <c r="AS28">
        <v>0</v>
      </c>
      <c r="AT28">
        <v>68.900000000000006</v>
      </c>
      <c r="AU28" t="s">
        <v>146</v>
      </c>
      <c r="AV28">
        <v>178</v>
      </c>
      <c r="AW28">
        <v>75</v>
      </c>
      <c r="AY28">
        <v>1</v>
      </c>
      <c r="AZ28" t="s">
        <v>136</v>
      </c>
      <c r="BA28" t="s">
        <v>137</v>
      </c>
    </row>
    <row r="29" spans="1:73" x14ac:dyDescent="0.35">
      <c r="A29" s="6" t="s">
        <v>138</v>
      </c>
      <c r="B29" s="7">
        <v>43426</v>
      </c>
      <c r="C29" s="7">
        <v>38315</v>
      </c>
      <c r="D29" s="8">
        <v>14</v>
      </c>
      <c r="E29" s="8">
        <v>9</v>
      </c>
      <c r="F29" s="6" t="s">
        <v>85</v>
      </c>
      <c r="G29" s="6">
        <v>1</v>
      </c>
      <c r="H29" s="8"/>
      <c r="I29" s="16"/>
      <c r="J29" s="15"/>
      <c r="K29" s="17"/>
      <c r="L29" s="17"/>
      <c r="M29" s="17"/>
      <c r="O29">
        <v>7.19</v>
      </c>
      <c r="P29">
        <v>12.9</v>
      </c>
      <c r="Q29">
        <v>-14.9</v>
      </c>
      <c r="R29">
        <v>5.7</v>
      </c>
      <c r="S29">
        <v>21.5</v>
      </c>
      <c r="T29">
        <v>2</v>
      </c>
      <c r="U29">
        <v>2</v>
      </c>
      <c r="V29">
        <v>1</v>
      </c>
      <c r="W29">
        <v>14</v>
      </c>
      <c r="X29">
        <v>21</v>
      </c>
      <c r="Y29">
        <v>4</v>
      </c>
      <c r="Z29" t="s">
        <v>93</v>
      </c>
      <c r="AA29" t="s">
        <v>139</v>
      </c>
      <c r="AO29">
        <v>9</v>
      </c>
      <c r="AP29" s="5">
        <v>41609</v>
      </c>
      <c r="AR29">
        <v>1.2</v>
      </c>
      <c r="AS29">
        <v>0</v>
      </c>
      <c r="AT29">
        <v>34</v>
      </c>
      <c r="AZ29" t="s">
        <v>136</v>
      </c>
      <c r="BA29" t="s">
        <v>147</v>
      </c>
    </row>
    <row r="30" spans="1:73" x14ac:dyDescent="0.35">
      <c r="A30" s="6" t="s">
        <v>140</v>
      </c>
      <c r="B30" s="12">
        <v>43148</v>
      </c>
      <c r="C30" s="12">
        <v>37997</v>
      </c>
      <c r="D30" s="13">
        <v>14</v>
      </c>
      <c r="E30" s="13">
        <v>14</v>
      </c>
      <c r="F30" s="11" t="s">
        <v>85</v>
      </c>
      <c r="G30" s="11">
        <v>0</v>
      </c>
      <c r="H30" s="13">
        <v>14</v>
      </c>
      <c r="I30" s="9"/>
      <c r="J30" s="6">
        <v>1</v>
      </c>
      <c r="K30" s="10">
        <v>1</v>
      </c>
      <c r="L30" s="10"/>
      <c r="M30" s="10">
        <v>1</v>
      </c>
      <c r="O30" s="10">
        <v>7.1630000000000003</v>
      </c>
      <c r="P30" s="10">
        <v>9.5</v>
      </c>
      <c r="Q30" s="10"/>
      <c r="R30" s="10">
        <v>6.3</v>
      </c>
      <c r="S30" s="10">
        <v>19.7</v>
      </c>
      <c r="T30" s="10">
        <v>2</v>
      </c>
      <c r="U30">
        <v>4</v>
      </c>
      <c r="V30" s="10">
        <v>1</v>
      </c>
      <c r="W30" s="10">
        <v>16</v>
      </c>
      <c r="X30" s="10">
        <v>19</v>
      </c>
      <c r="Y30" s="10">
        <v>16</v>
      </c>
      <c r="AO30">
        <v>19</v>
      </c>
      <c r="AP30" s="5">
        <v>45108</v>
      </c>
      <c r="AQ30">
        <v>6.8</v>
      </c>
      <c r="AR30">
        <v>0.9</v>
      </c>
      <c r="AS30">
        <v>0</v>
      </c>
      <c r="AY30">
        <v>4</v>
      </c>
      <c r="AZ30" t="s">
        <v>136</v>
      </c>
      <c r="BA30" t="s">
        <v>148</v>
      </c>
    </row>
    <row r="31" spans="1:73" x14ac:dyDescent="0.35">
      <c r="A31" s="6" t="s">
        <v>103</v>
      </c>
      <c r="B31" s="7">
        <v>43580</v>
      </c>
      <c r="C31" s="7">
        <v>37910</v>
      </c>
      <c r="D31" s="8">
        <v>16</v>
      </c>
      <c r="E31" s="8">
        <v>16</v>
      </c>
      <c r="F31" s="6" t="s">
        <v>90</v>
      </c>
      <c r="G31" s="6">
        <v>0</v>
      </c>
      <c r="H31" s="8">
        <v>14</v>
      </c>
      <c r="I31" s="9">
        <v>1</v>
      </c>
      <c r="J31" s="6">
        <v>1</v>
      </c>
      <c r="K31" s="6">
        <v>1</v>
      </c>
      <c r="N31">
        <v>11.7</v>
      </c>
      <c r="O31">
        <v>7.22</v>
      </c>
      <c r="P31">
        <v>14.9</v>
      </c>
      <c r="R31">
        <v>5.2</v>
      </c>
      <c r="S31">
        <v>36</v>
      </c>
      <c r="T31">
        <v>1</v>
      </c>
      <c r="U31">
        <v>5</v>
      </c>
      <c r="V31">
        <v>1</v>
      </c>
      <c r="W31">
        <v>5</v>
      </c>
      <c r="X31">
        <v>4</v>
      </c>
      <c r="Y31">
        <v>2</v>
      </c>
      <c r="Z31" t="s">
        <v>97</v>
      </c>
      <c r="AO31">
        <v>16.5</v>
      </c>
      <c r="AP31" s="5">
        <v>44105</v>
      </c>
      <c r="AR31">
        <v>0.4</v>
      </c>
      <c r="AS31">
        <v>0</v>
      </c>
      <c r="AT31">
        <v>59.9</v>
      </c>
      <c r="AY31">
        <v>5</v>
      </c>
      <c r="AZ31" t="s">
        <v>136</v>
      </c>
    </row>
    <row r="34" spans="4:51" x14ac:dyDescent="0.35">
      <c r="D34">
        <f>AVERAGE(D2:D31)</f>
        <v>11.866666666666667</v>
      </c>
      <c r="E34">
        <f>AVERAGE(E2:E31)</f>
        <v>8.8833333333333329</v>
      </c>
      <c r="N34">
        <f>AVERAGE(N2:N31)</f>
        <v>12.554545454545455</v>
      </c>
      <c r="O34">
        <f>AVERAGE(O2:O31)</f>
        <v>7.1839333333333348</v>
      </c>
      <c r="P34">
        <f>AVERAGE(P2:P31)</f>
        <v>12.583333333333332</v>
      </c>
      <c r="Q34">
        <f>AVERAGE(Q3:Q29)</f>
        <v>-16.045454545454547</v>
      </c>
      <c r="R34">
        <f>AVERAGE(R2:R31)</f>
        <v>5.4851851851851858</v>
      </c>
      <c r="S34">
        <f>AVERAGE(S2:S31)</f>
        <v>28.76896551724138</v>
      </c>
      <c r="U34">
        <f>AVERAGE(U2:U31)</f>
        <v>7.9333333333333336</v>
      </c>
      <c r="W34">
        <f>AVERAGE(W2:W31)</f>
        <v>10.72</v>
      </c>
      <c r="X34">
        <f>AVERAGE(X2:X31)</f>
        <v>10.363636363636363</v>
      </c>
      <c r="Y34">
        <f>AVERAGE(Y2:Y31)</f>
        <v>6.4130434782608692</v>
      </c>
      <c r="AO34">
        <f>AVERAGE(AO2:AO32)</f>
        <v>12.171428571428573</v>
      </c>
      <c r="AQ34">
        <f>AVERAGE(AQ6:AQ30)</f>
        <v>8.3199999999999985</v>
      </c>
      <c r="AR34">
        <f>AVERAGE(AR6:AR31)</f>
        <v>0.96142857142857152</v>
      </c>
      <c r="AY34">
        <f>AVERAGE(AY2:AY31)</f>
        <v>2.1481481481481484</v>
      </c>
    </row>
    <row r="35" spans="4:51" x14ac:dyDescent="0.35">
      <c r="D35">
        <f>STDEV(D2:D31)</f>
        <v>3.1593684804723687</v>
      </c>
      <c r="E35">
        <f>STDEV(E2:E31)</f>
        <v>4.3846322536787543</v>
      </c>
      <c r="N35">
        <f>STDEV(N2:N31)</f>
        <v>2.0631837709538354</v>
      </c>
      <c r="O35">
        <f>STDEV(O2:O31)</f>
        <v>8.785015978763297E-2</v>
      </c>
      <c r="P35">
        <f>STDEV(P2:P31)</f>
        <v>3.1662098884109504</v>
      </c>
      <c r="Q35">
        <f>STDEV(Q3:Q29)</f>
        <v>4.960315239249141</v>
      </c>
      <c r="R35">
        <f>STDEV(R2:R31)</f>
        <v>0.8605470995484803</v>
      </c>
      <c r="S35">
        <f>STDEV(S2:S31)</f>
        <v>8.1395025930983085</v>
      </c>
      <c r="U35">
        <f>STDEV(U2:U31)</f>
        <v>4.8489837778818066</v>
      </c>
      <c r="W35">
        <f>STDEV(W2:W31)</f>
        <v>8.9931455379453666</v>
      </c>
      <c r="X35">
        <f>STDEV(X2:X31)</f>
        <v>7.7922150072116665</v>
      </c>
      <c r="Y35">
        <f>STDEV(Y2:Y31)</f>
        <v>5.4411148880809748</v>
      </c>
      <c r="AO35">
        <f>STDEV(AO6:AO31)</f>
        <v>4.2881641349593433</v>
      </c>
      <c r="AQ35">
        <f>STDEV(AQ6:AQ30)</f>
        <v>1.7924533156790778</v>
      </c>
      <c r="AR35">
        <f>STDEV(AR6:AR31)</f>
        <v>0.37488166631120251</v>
      </c>
      <c r="AY35">
        <f>STDEV(AY2:AY31)</f>
        <v>1.3215289427170129</v>
      </c>
    </row>
    <row r="41" spans="4:51" x14ac:dyDescent="0.35">
      <c r="K41" t="s">
        <v>153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7C72-4F92-4244-B21A-013ED5A5EE10}">
  <dimension ref="A1:AR8"/>
  <sheetViews>
    <sheetView topLeftCell="P1" workbookViewId="0">
      <selection activeCell="Z1" sqref="Z1"/>
    </sheetView>
  </sheetViews>
  <sheetFormatPr defaultRowHeight="14.5" x14ac:dyDescent="0.35"/>
  <sheetData>
    <row r="1" spans="1:44" x14ac:dyDescent="0.35">
      <c r="A1" t="s">
        <v>5</v>
      </c>
      <c r="B1" t="s">
        <v>6</v>
      </c>
      <c r="C1" t="s">
        <v>7</v>
      </c>
      <c r="D1" t="s">
        <v>15</v>
      </c>
      <c r="E1" t="s">
        <v>8</v>
      </c>
      <c r="F1" t="s">
        <v>9</v>
      </c>
      <c r="G1" t="s">
        <v>75</v>
      </c>
      <c r="H1" t="s">
        <v>76</v>
      </c>
      <c r="I1" t="s">
        <v>77</v>
      </c>
      <c r="J1" t="s">
        <v>10</v>
      </c>
      <c r="K1" t="s">
        <v>74</v>
      </c>
      <c r="L1" t="s">
        <v>0</v>
      </c>
      <c r="M1" t="s">
        <v>11</v>
      </c>
      <c r="N1" t="s">
        <v>12</v>
      </c>
      <c r="O1" t="s">
        <v>13</v>
      </c>
      <c r="P1" t="s">
        <v>14</v>
      </c>
      <c r="Q1" t="s">
        <v>24</v>
      </c>
      <c r="R1" t="s">
        <v>25</v>
      </c>
      <c r="S1" t="s">
        <v>27</v>
      </c>
      <c r="T1" t="s">
        <v>28</v>
      </c>
      <c r="U1" t="s">
        <v>26</v>
      </c>
      <c r="V1" t="s">
        <v>29</v>
      </c>
      <c r="W1" t="s">
        <v>30</v>
      </c>
      <c r="X1" t="s">
        <v>41</v>
      </c>
      <c r="Y1" t="s">
        <v>31</v>
      </c>
      <c r="Z1" t="s">
        <v>49</v>
      </c>
      <c r="AA1" t="s">
        <v>2</v>
      </c>
      <c r="AB1" t="s">
        <v>52</v>
      </c>
      <c r="AC1" t="s">
        <v>3</v>
      </c>
      <c r="AD1" t="s">
        <v>57</v>
      </c>
      <c r="AE1" t="s">
        <v>4</v>
      </c>
      <c r="AK1" t="s">
        <v>67</v>
      </c>
      <c r="AO1" t="s">
        <v>79</v>
      </c>
      <c r="AP1" t="s">
        <v>80</v>
      </c>
      <c r="AQ1" t="s">
        <v>81</v>
      </c>
      <c r="AR1" t="s">
        <v>4</v>
      </c>
    </row>
    <row r="2" spans="1:44" x14ac:dyDescent="0.35">
      <c r="D2" t="s">
        <v>22</v>
      </c>
      <c r="E2" t="s">
        <v>21</v>
      </c>
      <c r="G2" t="s">
        <v>32</v>
      </c>
      <c r="H2" t="s">
        <v>32</v>
      </c>
      <c r="I2" t="s">
        <v>32</v>
      </c>
      <c r="K2" t="s">
        <v>32</v>
      </c>
      <c r="P2" t="s">
        <v>16</v>
      </c>
      <c r="Q2" t="s">
        <v>32</v>
      </c>
      <c r="U2" t="s">
        <v>32</v>
      </c>
      <c r="V2" t="s">
        <v>34</v>
      </c>
      <c r="W2" t="s">
        <v>39</v>
      </c>
      <c r="X2" t="s">
        <v>42</v>
      </c>
      <c r="Y2" t="s">
        <v>39</v>
      </c>
      <c r="Z2" t="s">
        <v>50</v>
      </c>
      <c r="AB2" t="s">
        <v>53</v>
      </c>
      <c r="AC2" t="s">
        <v>39</v>
      </c>
      <c r="AD2" t="s">
        <v>58</v>
      </c>
      <c r="AK2" t="s">
        <v>68</v>
      </c>
      <c r="AQ2" t="s">
        <v>82</v>
      </c>
    </row>
    <row r="3" spans="1:44" x14ac:dyDescent="0.35">
      <c r="D3" t="s">
        <v>23</v>
      </c>
      <c r="E3" t="s">
        <v>20</v>
      </c>
      <c r="G3" t="s">
        <v>33</v>
      </c>
      <c r="H3" t="s">
        <v>33</v>
      </c>
      <c r="I3" t="s">
        <v>33</v>
      </c>
      <c r="K3" t="s">
        <v>33</v>
      </c>
      <c r="P3" t="s">
        <v>17</v>
      </c>
      <c r="Q3" t="s">
        <v>33</v>
      </c>
      <c r="U3" t="s">
        <v>33</v>
      </c>
      <c r="V3" t="s">
        <v>35</v>
      </c>
      <c r="W3" t="s">
        <v>40</v>
      </c>
      <c r="X3" t="s">
        <v>43</v>
      </c>
      <c r="Y3" t="s">
        <v>40</v>
      </c>
      <c r="Z3" t="s">
        <v>51</v>
      </c>
      <c r="AB3" t="s">
        <v>54</v>
      </c>
      <c r="AC3" t="s">
        <v>38</v>
      </c>
      <c r="AD3" t="s">
        <v>59</v>
      </c>
      <c r="AK3" t="s">
        <v>69</v>
      </c>
      <c r="AQ3" t="s">
        <v>83</v>
      </c>
    </row>
    <row r="4" spans="1:44" x14ac:dyDescent="0.35">
      <c r="P4" t="s">
        <v>18</v>
      </c>
      <c r="V4" t="s">
        <v>36</v>
      </c>
      <c r="X4" t="s">
        <v>44</v>
      </c>
      <c r="AB4" t="s">
        <v>55</v>
      </c>
      <c r="AD4" t="s">
        <v>60</v>
      </c>
    </row>
    <row r="5" spans="1:44" x14ac:dyDescent="0.35">
      <c r="P5" t="s">
        <v>19</v>
      </c>
      <c r="V5" t="s">
        <v>37</v>
      </c>
      <c r="X5" t="s">
        <v>45</v>
      </c>
      <c r="AB5" t="s">
        <v>56</v>
      </c>
      <c r="AD5" t="s">
        <v>104</v>
      </c>
    </row>
    <row r="6" spans="1:44" x14ac:dyDescent="0.35">
      <c r="X6" t="s">
        <v>46</v>
      </c>
      <c r="AD6" t="s">
        <v>116</v>
      </c>
    </row>
    <row r="7" spans="1:44" x14ac:dyDescent="0.35">
      <c r="X7" t="s">
        <v>47</v>
      </c>
    </row>
    <row r="8" spans="1:44" x14ac:dyDescent="0.35">
      <c r="X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6114-3DD6-4AE1-BA54-2E15AB426EA6}">
  <dimension ref="A1:BA15"/>
  <sheetViews>
    <sheetView workbookViewId="0">
      <selection activeCell="E12" sqref="E12"/>
    </sheetView>
  </sheetViews>
  <sheetFormatPr defaultRowHeight="14.5" x14ac:dyDescent="0.35"/>
  <sheetData>
    <row r="1" spans="1:53" x14ac:dyDescent="0.35">
      <c r="B1" t="s">
        <v>5</v>
      </c>
      <c r="C1" t="s">
        <v>86</v>
      </c>
      <c r="D1" t="s">
        <v>87</v>
      </c>
      <c r="E1" t="s">
        <v>7</v>
      </c>
      <c r="F1" t="s">
        <v>78</v>
      </c>
      <c r="G1" t="s">
        <v>8</v>
      </c>
      <c r="H1" t="s">
        <v>9</v>
      </c>
      <c r="I1" t="s">
        <v>75</v>
      </c>
      <c r="J1" t="s">
        <v>76</v>
      </c>
      <c r="K1" t="s">
        <v>77</v>
      </c>
      <c r="L1" t="s">
        <v>10</v>
      </c>
      <c r="M1" t="s">
        <v>73</v>
      </c>
      <c r="N1" t="s">
        <v>0</v>
      </c>
      <c r="O1" t="s">
        <v>11</v>
      </c>
      <c r="P1" t="s">
        <v>12</v>
      </c>
      <c r="Q1" t="s">
        <v>92</v>
      </c>
      <c r="R1" t="s">
        <v>94</v>
      </c>
      <c r="S1" t="s">
        <v>13</v>
      </c>
      <c r="T1" t="s">
        <v>14</v>
      </c>
      <c r="U1" t="s">
        <v>88</v>
      </c>
      <c r="V1" t="s">
        <v>91</v>
      </c>
      <c r="W1" t="s">
        <v>25</v>
      </c>
      <c r="X1" t="s">
        <v>1</v>
      </c>
      <c r="Y1" t="s">
        <v>28</v>
      </c>
      <c r="Z1" t="s">
        <v>26</v>
      </c>
      <c r="AA1" t="s">
        <v>29</v>
      </c>
      <c r="AB1" t="s">
        <v>30</v>
      </c>
      <c r="AC1" t="s">
        <v>41</v>
      </c>
      <c r="AD1" t="s">
        <v>31</v>
      </c>
      <c r="AE1" t="s">
        <v>49</v>
      </c>
      <c r="AF1" t="s">
        <v>2</v>
      </c>
      <c r="AG1" t="s">
        <v>106</v>
      </c>
      <c r="AH1" t="s">
        <v>107</v>
      </c>
      <c r="AI1" t="s">
        <v>108</v>
      </c>
      <c r="AJ1" t="s">
        <v>3</v>
      </c>
      <c r="AK1" t="s">
        <v>63</v>
      </c>
      <c r="AL1" t="s">
        <v>64</v>
      </c>
      <c r="AM1" t="s">
        <v>65</v>
      </c>
      <c r="AN1" t="s">
        <v>57</v>
      </c>
      <c r="AO1" t="s">
        <v>109</v>
      </c>
      <c r="AP1" t="s">
        <v>61</v>
      </c>
      <c r="AQ1" t="s">
        <v>62</v>
      </c>
      <c r="AR1" t="s">
        <v>66</v>
      </c>
      <c r="AS1" t="s">
        <v>67</v>
      </c>
      <c r="AT1" t="s">
        <v>142</v>
      </c>
      <c r="AU1" t="s">
        <v>70</v>
      </c>
      <c r="AV1" t="s">
        <v>143</v>
      </c>
      <c r="AW1" t="s">
        <v>71</v>
      </c>
      <c r="AX1" t="s">
        <v>72</v>
      </c>
      <c r="AY1" t="s">
        <v>79</v>
      </c>
      <c r="AZ1" t="s">
        <v>81</v>
      </c>
      <c r="BA1" t="s">
        <v>4</v>
      </c>
    </row>
    <row r="2" spans="1:53" x14ac:dyDescent="0.35">
      <c r="A2">
        <v>1</v>
      </c>
      <c r="B2" s="26" t="s">
        <v>98</v>
      </c>
      <c r="C2" s="27">
        <v>44768</v>
      </c>
      <c r="D2" s="27">
        <v>41788</v>
      </c>
      <c r="E2" s="28">
        <v>8</v>
      </c>
      <c r="F2" s="25">
        <v>1</v>
      </c>
      <c r="G2" s="26">
        <v>1</v>
      </c>
      <c r="H2" s="25"/>
      <c r="I2" s="25"/>
      <c r="J2" s="25"/>
      <c r="K2" s="25"/>
      <c r="L2" s="25">
        <v>5</v>
      </c>
      <c r="M2" s="25"/>
      <c r="N2" s="25"/>
      <c r="O2" s="42">
        <v>7.25</v>
      </c>
      <c r="P2" s="42">
        <v>16.3</v>
      </c>
      <c r="Q2" s="42">
        <v>-9.1</v>
      </c>
      <c r="R2" s="42">
        <v>4.5</v>
      </c>
      <c r="S2" s="42">
        <v>29</v>
      </c>
      <c r="T2" s="42">
        <v>1</v>
      </c>
      <c r="U2" s="42">
        <v>8</v>
      </c>
      <c r="V2" s="42">
        <v>0</v>
      </c>
      <c r="W2" s="42">
        <v>0</v>
      </c>
      <c r="X2" s="25">
        <v>3</v>
      </c>
      <c r="Y2" s="25">
        <v>3</v>
      </c>
      <c r="Z2" s="25" t="s">
        <v>97</v>
      </c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30"/>
      <c r="AQ2" s="25"/>
      <c r="AR2" s="25"/>
      <c r="AS2" s="25"/>
      <c r="AT2" s="25"/>
      <c r="AU2" s="25"/>
      <c r="AV2" s="25"/>
      <c r="AW2" s="25"/>
      <c r="AX2" s="25"/>
      <c r="AY2" s="25">
        <v>1</v>
      </c>
      <c r="AZ2" s="25" t="s">
        <v>102</v>
      </c>
    </row>
    <row r="3" spans="1:53" x14ac:dyDescent="0.35">
      <c r="A3">
        <v>2</v>
      </c>
      <c r="B3" s="32" t="s">
        <v>100</v>
      </c>
      <c r="C3" s="33">
        <v>44626</v>
      </c>
      <c r="D3" s="33">
        <v>39358</v>
      </c>
      <c r="E3" s="34">
        <v>15</v>
      </c>
      <c r="F3" s="32" t="s">
        <v>90</v>
      </c>
      <c r="G3" s="32">
        <v>1</v>
      </c>
      <c r="H3" s="34">
        <v>1</v>
      </c>
      <c r="I3" s="35"/>
      <c r="J3" s="32"/>
      <c r="K3" s="31"/>
      <c r="L3" s="31">
        <v>3</v>
      </c>
      <c r="M3" s="31"/>
      <c r="N3" s="31"/>
      <c r="O3" s="43">
        <v>7.29</v>
      </c>
      <c r="P3" s="43">
        <v>16</v>
      </c>
      <c r="Q3" s="43">
        <v>-11.4</v>
      </c>
      <c r="R3" s="43">
        <v>4.5999999999999996</v>
      </c>
      <c r="S3" s="43">
        <v>16.5</v>
      </c>
      <c r="T3" s="43">
        <v>1</v>
      </c>
      <c r="U3" s="43">
        <v>4</v>
      </c>
      <c r="V3" s="43">
        <v>0</v>
      </c>
      <c r="W3" s="43">
        <v>0</v>
      </c>
      <c r="X3" s="31">
        <v>1</v>
      </c>
      <c r="Y3" s="31">
        <v>0</v>
      </c>
      <c r="Z3" s="31" t="s">
        <v>93</v>
      </c>
      <c r="AA3" s="31">
        <v>3</v>
      </c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 t="s">
        <v>111</v>
      </c>
      <c r="AQ3" s="31"/>
      <c r="AR3" s="31"/>
      <c r="AS3" s="31"/>
      <c r="AT3" s="31"/>
      <c r="AU3" s="31"/>
      <c r="AV3" s="31"/>
      <c r="AW3" s="31"/>
      <c r="AX3" s="31"/>
      <c r="AY3" s="31">
        <v>1</v>
      </c>
      <c r="AZ3" s="31" t="s">
        <v>102</v>
      </c>
      <c r="BA3" s="31" t="s">
        <v>112</v>
      </c>
    </row>
    <row r="5" spans="1:53" x14ac:dyDescent="0.35">
      <c r="A5">
        <v>4</v>
      </c>
      <c r="B5" s="1" t="s">
        <v>119</v>
      </c>
      <c r="C5" s="2">
        <v>44274</v>
      </c>
      <c r="D5" s="2">
        <v>39183</v>
      </c>
      <c r="E5" s="3">
        <v>14</v>
      </c>
      <c r="F5" s="1" t="s">
        <v>90</v>
      </c>
      <c r="G5" s="1">
        <v>0</v>
      </c>
      <c r="H5" s="3"/>
      <c r="I5" s="4"/>
      <c r="J5" s="1"/>
      <c r="L5">
        <v>2</v>
      </c>
      <c r="N5">
        <v>14</v>
      </c>
      <c r="O5" s="44">
        <v>7.28</v>
      </c>
      <c r="P5" s="44">
        <v>17</v>
      </c>
      <c r="Q5" s="44"/>
      <c r="R5" s="44"/>
      <c r="S5" s="44">
        <v>20.6</v>
      </c>
      <c r="T5" s="44">
        <v>1</v>
      </c>
      <c r="U5" s="44">
        <v>9</v>
      </c>
      <c r="V5" s="44">
        <v>0</v>
      </c>
      <c r="W5" s="44">
        <v>0</v>
      </c>
      <c r="X5">
        <v>0</v>
      </c>
      <c r="Y5">
        <v>2.5</v>
      </c>
      <c r="Z5" t="s">
        <v>97</v>
      </c>
      <c r="AP5" t="s">
        <v>99</v>
      </c>
      <c r="AY5">
        <v>3</v>
      </c>
      <c r="AZ5" t="s">
        <v>102</v>
      </c>
      <c r="BA5" t="s">
        <v>120</v>
      </c>
    </row>
    <row r="6" spans="1:53" x14ac:dyDescent="0.35">
      <c r="A6">
        <v>5</v>
      </c>
      <c r="B6" s="37" t="s">
        <v>128</v>
      </c>
      <c r="C6" s="38">
        <v>43657</v>
      </c>
      <c r="D6" s="38">
        <v>39156</v>
      </c>
      <c r="E6" s="39">
        <v>12</v>
      </c>
      <c r="F6" s="37" t="s">
        <v>85</v>
      </c>
      <c r="G6" s="37">
        <v>1</v>
      </c>
      <c r="H6" s="39"/>
      <c r="I6" s="40"/>
      <c r="J6" s="37"/>
      <c r="K6" s="36"/>
      <c r="L6" s="36">
        <v>7</v>
      </c>
      <c r="M6" s="36"/>
      <c r="N6" s="36"/>
      <c r="O6" s="46">
        <v>7.202</v>
      </c>
      <c r="P6" s="46">
        <v>13</v>
      </c>
      <c r="Q6" s="46"/>
      <c r="R6" s="46">
        <v>5.5</v>
      </c>
      <c r="S6" s="46">
        <v>36</v>
      </c>
      <c r="T6" s="46">
        <v>1</v>
      </c>
      <c r="U6" s="46">
        <v>21</v>
      </c>
      <c r="V6" s="46"/>
      <c r="W6" s="46">
        <v>0</v>
      </c>
      <c r="X6" s="46">
        <v>4</v>
      </c>
      <c r="Y6" s="46">
        <v>4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>
        <v>11.5</v>
      </c>
      <c r="AP6" s="41">
        <v>43313</v>
      </c>
      <c r="AQ6" s="36">
        <v>11.3</v>
      </c>
      <c r="AR6" s="36">
        <v>1.3</v>
      </c>
      <c r="AS6" s="36">
        <v>0</v>
      </c>
      <c r="AT6" s="36">
        <v>50.4</v>
      </c>
      <c r="AU6" s="36" t="s">
        <v>141</v>
      </c>
      <c r="AV6" s="36">
        <v>157.5</v>
      </c>
      <c r="AW6" s="36">
        <v>90</v>
      </c>
      <c r="AX6" s="36"/>
      <c r="AY6" s="36">
        <v>1</v>
      </c>
      <c r="AZ6" s="36" t="s">
        <v>95</v>
      </c>
      <c r="BA6" s="36" t="s">
        <v>144</v>
      </c>
    </row>
    <row r="7" spans="1:53" x14ac:dyDescent="0.35">
      <c r="A7">
        <v>6</v>
      </c>
      <c r="B7" s="37" t="s">
        <v>128</v>
      </c>
      <c r="C7" s="38">
        <v>43228</v>
      </c>
      <c r="D7" s="38">
        <v>43230</v>
      </c>
      <c r="E7" s="39">
        <v>11</v>
      </c>
      <c r="F7" s="37">
        <v>1</v>
      </c>
      <c r="G7" s="37">
        <v>1</v>
      </c>
      <c r="H7" s="39"/>
      <c r="I7" s="40">
        <v>1</v>
      </c>
      <c r="J7" s="37">
        <v>1</v>
      </c>
      <c r="K7" s="37">
        <v>1</v>
      </c>
      <c r="L7" s="37">
        <v>6</v>
      </c>
      <c r="M7" s="36"/>
      <c r="N7" s="37">
        <v>10.7</v>
      </c>
      <c r="O7" s="45">
        <v>7.3</v>
      </c>
      <c r="P7" s="45">
        <v>14.3</v>
      </c>
      <c r="Q7" s="46"/>
      <c r="R7" s="46">
        <v>6.2</v>
      </c>
      <c r="S7" s="46">
        <v>26</v>
      </c>
      <c r="T7" s="46">
        <v>1</v>
      </c>
      <c r="U7" s="46">
        <v>7</v>
      </c>
      <c r="V7" s="46">
        <v>0</v>
      </c>
      <c r="W7" s="46">
        <v>0</v>
      </c>
      <c r="X7" s="46">
        <v>0</v>
      </c>
      <c r="Y7" s="36">
        <v>1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41"/>
      <c r="AQ7" s="36"/>
      <c r="AR7" s="36"/>
      <c r="AS7" s="36"/>
      <c r="AT7" s="36"/>
      <c r="AU7" s="36"/>
      <c r="AV7" s="36"/>
      <c r="AW7" s="36"/>
      <c r="AX7" s="36"/>
      <c r="AY7" s="36">
        <v>3</v>
      </c>
      <c r="AZ7" s="36" t="s">
        <v>149</v>
      </c>
      <c r="BA7" s="36"/>
    </row>
    <row r="8" spans="1:53" x14ac:dyDescent="0.35">
      <c r="A8">
        <v>7</v>
      </c>
      <c r="B8" s="6" t="s">
        <v>131</v>
      </c>
      <c r="C8" s="7">
        <v>43342</v>
      </c>
      <c r="D8" s="7">
        <v>38679</v>
      </c>
      <c r="E8" s="8">
        <v>13</v>
      </c>
      <c r="F8" s="6" t="s">
        <v>85</v>
      </c>
      <c r="G8" s="6">
        <v>1</v>
      </c>
      <c r="H8" s="8">
        <v>4</v>
      </c>
      <c r="I8" s="9" t="s">
        <v>132</v>
      </c>
      <c r="J8" s="6"/>
      <c r="K8" s="10"/>
      <c r="L8" s="10"/>
      <c r="M8" s="10"/>
      <c r="O8" s="44">
        <v>7.08</v>
      </c>
      <c r="P8" s="44">
        <v>11</v>
      </c>
      <c r="Q8" s="44">
        <v>-15.3</v>
      </c>
      <c r="R8" s="44">
        <v>5</v>
      </c>
      <c r="S8" s="44">
        <v>23.2</v>
      </c>
      <c r="T8" s="44">
        <v>3</v>
      </c>
      <c r="U8" s="44">
        <v>9</v>
      </c>
      <c r="V8" s="44">
        <v>0</v>
      </c>
      <c r="W8" s="44">
        <v>0</v>
      </c>
      <c r="X8">
        <v>8</v>
      </c>
      <c r="Y8">
        <v>6</v>
      </c>
      <c r="Z8" t="s">
        <v>133</v>
      </c>
      <c r="AO8">
        <v>12</v>
      </c>
      <c r="AP8" s="5">
        <v>43282</v>
      </c>
      <c r="AQ8">
        <v>8.3000000000000007</v>
      </c>
      <c r="AR8">
        <v>1.2</v>
      </c>
      <c r="AS8">
        <v>0</v>
      </c>
      <c r="AT8">
        <v>53.6</v>
      </c>
      <c r="AY8">
        <v>1</v>
      </c>
      <c r="AZ8" t="s">
        <v>134</v>
      </c>
      <c r="BA8" t="s">
        <v>145</v>
      </c>
    </row>
    <row r="10" spans="1:53" x14ac:dyDescent="0.35">
      <c r="A10" t="s">
        <v>151</v>
      </c>
      <c r="F10" t="s">
        <v>154</v>
      </c>
      <c r="G10" t="s">
        <v>155</v>
      </c>
      <c r="O10">
        <f>AVERAGE(O2:O8)</f>
        <v>7.2336666666666654</v>
      </c>
      <c r="P10">
        <f>AVERAGE(P2:P8)</f>
        <v>14.6</v>
      </c>
      <c r="U10">
        <f>AVERAGE(U2:U8)</f>
        <v>9.6666666666666661</v>
      </c>
      <c r="X10">
        <f>AVERAGE(X2:X8)</f>
        <v>2.6666666666666665</v>
      </c>
      <c r="Y10">
        <f>AVERAGE(Y2:Y8)</f>
        <v>2.75</v>
      </c>
    </row>
    <row r="11" spans="1:53" x14ac:dyDescent="0.35">
      <c r="A11" t="s">
        <v>152</v>
      </c>
      <c r="O11">
        <f>STDEV(O2:O8)</f>
        <v>8.3190544334477479E-2</v>
      </c>
      <c r="P11">
        <f>STDEV(P2:P8)</f>
        <v>2.289978165834786</v>
      </c>
      <c r="U11">
        <f>STDEV(U2:U8)</f>
        <v>5.8537737116040516</v>
      </c>
      <c r="X11">
        <f>STDEV(X2:X8)</f>
        <v>3.0767948691238205</v>
      </c>
      <c r="Y11">
        <f>STDEV(Y2:Y8)</f>
        <v>2.1389249636207439</v>
      </c>
      <c r="AY11">
        <f>AVERAGE(AY2:AY8)</f>
        <v>1.6666666666666667</v>
      </c>
    </row>
    <row r="12" spans="1:53" x14ac:dyDescent="0.35">
      <c r="AY12">
        <f>STDEV(AY2:AY8)</f>
        <v>1.0327955589886444</v>
      </c>
    </row>
    <row r="14" spans="1:53" x14ac:dyDescent="0.35">
      <c r="W14">
        <v>7</v>
      </c>
    </row>
    <row r="15" spans="1:53" x14ac:dyDescent="0.35">
      <c r="A15" s="48">
        <v>3</v>
      </c>
      <c r="B15" s="49" t="s">
        <v>101</v>
      </c>
      <c r="C15" s="50">
        <v>44764</v>
      </c>
      <c r="D15" s="50">
        <v>42620</v>
      </c>
      <c r="E15" s="51">
        <v>6</v>
      </c>
      <c r="F15" s="49" t="s">
        <v>85</v>
      </c>
      <c r="G15" s="49">
        <v>0</v>
      </c>
      <c r="H15" s="51">
        <v>7</v>
      </c>
      <c r="I15" s="52">
        <v>1</v>
      </c>
      <c r="J15" s="49">
        <v>1</v>
      </c>
      <c r="K15" s="48"/>
      <c r="L15" s="48"/>
      <c r="M15" s="48"/>
      <c r="N15" s="48">
        <v>11.1</v>
      </c>
      <c r="O15" s="48">
        <v>7.27</v>
      </c>
      <c r="P15" s="44">
        <v>18</v>
      </c>
      <c r="Q15" s="44"/>
      <c r="R15" s="44"/>
      <c r="S15" s="44"/>
      <c r="T15" s="44">
        <v>1</v>
      </c>
      <c r="U15" s="44">
        <v>19</v>
      </c>
      <c r="V15" s="44">
        <v>0</v>
      </c>
      <c r="W15" s="44">
        <v>6</v>
      </c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>
        <v>7</v>
      </c>
      <c r="AP15" s="47">
        <v>45170</v>
      </c>
      <c r="AQ15" s="44">
        <v>6.9</v>
      </c>
      <c r="AR15">
        <v>0.7</v>
      </c>
      <c r="AS15">
        <v>1</v>
      </c>
      <c r="AT15">
        <v>28.9</v>
      </c>
      <c r="AU15">
        <v>90</v>
      </c>
      <c r="AV15">
        <v>81</v>
      </c>
      <c r="AW15">
        <v>90</v>
      </c>
      <c r="AX15" t="s">
        <v>141</v>
      </c>
      <c r="AY15">
        <v>3</v>
      </c>
      <c r="AZ15" t="s">
        <v>102</v>
      </c>
      <c r="BA15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Sophy Korula</cp:lastModifiedBy>
  <dcterms:created xsi:type="dcterms:W3CDTF">2023-05-23T00:01:09Z</dcterms:created>
  <dcterms:modified xsi:type="dcterms:W3CDTF">2025-03-25T03:21:37Z</dcterms:modified>
</cp:coreProperties>
</file>