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ProgramData\MF-IME\CODE\data\"/>
    </mc:Choice>
  </mc:AlternateContent>
  <xr:revisionPtr revIDLastSave="0" documentId="13_ncr:1_{CD9A6202-BD24-4A2D-A350-068B901E46A2}" xr6:coauthVersionLast="47" xr6:coauthVersionMax="47" xr10:uidLastSave="{00000000-0000-0000-0000-000000000000}"/>
  <bookViews>
    <workbookView xWindow="1650" yWindow="1545" windowWidth="25545" windowHeight="1285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1" i="1" l="1"/>
  <c r="O61" i="1"/>
  <c r="P61" i="1"/>
  <c r="N60" i="1"/>
  <c r="O60" i="1"/>
  <c r="P60" i="1"/>
  <c r="N59" i="1"/>
  <c r="O59" i="1"/>
  <c r="P59" i="1"/>
  <c r="N3" i="1"/>
  <c r="O3" i="1"/>
  <c r="P3" i="1"/>
  <c r="N4" i="1"/>
  <c r="O4" i="1"/>
  <c r="P4" i="1"/>
  <c r="N5" i="1"/>
  <c r="O5" i="1"/>
  <c r="P5" i="1"/>
  <c r="N6" i="1"/>
  <c r="O6" i="1"/>
  <c r="P6" i="1"/>
  <c r="N7" i="1"/>
  <c r="O7" i="1"/>
  <c r="P7" i="1"/>
  <c r="N8" i="1"/>
  <c r="O8" i="1"/>
  <c r="P8" i="1"/>
  <c r="N9" i="1"/>
  <c r="O9" i="1"/>
  <c r="P9" i="1"/>
  <c r="N10" i="1"/>
  <c r="O10" i="1"/>
  <c r="P10" i="1"/>
  <c r="N11" i="1"/>
  <c r="O11" i="1"/>
  <c r="P11" i="1"/>
  <c r="N12" i="1"/>
  <c r="O12" i="1"/>
  <c r="P12" i="1"/>
  <c r="N13" i="1"/>
  <c r="O13" i="1"/>
  <c r="P13" i="1"/>
  <c r="N14" i="1"/>
  <c r="O14" i="1"/>
  <c r="P14" i="1"/>
  <c r="N15" i="1"/>
  <c r="O15" i="1"/>
  <c r="P15" i="1"/>
  <c r="N16" i="1"/>
  <c r="O16" i="1"/>
  <c r="P16" i="1"/>
  <c r="N17" i="1"/>
  <c r="O17" i="1"/>
  <c r="P17" i="1"/>
  <c r="N18" i="1"/>
  <c r="O18" i="1"/>
  <c r="P18" i="1"/>
  <c r="N19" i="1"/>
  <c r="O19" i="1"/>
  <c r="P19" i="1"/>
  <c r="N20" i="1"/>
  <c r="O20" i="1"/>
  <c r="P20" i="1"/>
  <c r="N21" i="1"/>
  <c r="O21" i="1"/>
  <c r="P21" i="1"/>
  <c r="N22" i="1"/>
  <c r="O22" i="1"/>
  <c r="P22" i="1"/>
  <c r="N23" i="1"/>
  <c r="O23" i="1"/>
  <c r="P23" i="1"/>
  <c r="N24" i="1"/>
  <c r="O24" i="1"/>
  <c r="P24" i="1"/>
  <c r="N25" i="1"/>
  <c r="O25" i="1"/>
  <c r="P25" i="1"/>
  <c r="N26" i="1"/>
  <c r="O26" i="1"/>
  <c r="P26" i="1"/>
  <c r="N27" i="1"/>
  <c r="O27" i="1"/>
  <c r="P27" i="1"/>
  <c r="N28" i="1"/>
  <c r="O28" i="1"/>
  <c r="P28" i="1"/>
  <c r="N29" i="1"/>
  <c r="O29" i="1"/>
  <c r="P29" i="1"/>
  <c r="N30" i="1"/>
  <c r="O30" i="1"/>
  <c r="P30" i="1"/>
  <c r="N31" i="1"/>
  <c r="O31" i="1"/>
  <c r="P31" i="1"/>
  <c r="N32" i="1"/>
  <c r="O32" i="1"/>
  <c r="P32" i="1"/>
  <c r="N33" i="1"/>
  <c r="O33" i="1"/>
  <c r="P33" i="1"/>
  <c r="N34" i="1"/>
  <c r="O34" i="1"/>
  <c r="P34" i="1"/>
  <c r="N35" i="1"/>
  <c r="O35" i="1"/>
  <c r="P35" i="1"/>
  <c r="N36" i="1"/>
  <c r="O36" i="1"/>
  <c r="P36" i="1"/>
  <c r="N37" i="1"/>
  <c r="O37" i="1"/>
  <c r="P37" i="1"/>
  <c r="N38" i="1"/>
  <c r="O38" i="1"/>
  <c r="P38" i="1"/>
  <c r="N39" i="1"/>
  <c r="O39" i="1"/>
  <c r="P39" i="1"/>
  <c r="N40" i="1"/>
  <c r="O40" i="1"/>
  <c r="P40" i="1"/>
  <c r="N41" i="1"/>
  <c r="O41" i="1"/>
  <c r="P41" i="1"/>
  <c r="N42" i="1"/>
  <c r="O42" i="1"/>
  <c r="P42" i="1"/>
  <c r="N43" i="1"/>
  <c r="O43" i="1"/>
  <c r="P43" i="1"/>
  <c r="N44" i="1"/>
  <c r="O44" i="1"/>
  <c r="P44" i="1"/>
  <c r="N45" i="1"/>
  <c r="O45" i="1"/>
  <c r="P45" i="1"/>
  <c r="N46" i="1"/>
  <c r="O46" i="1"/>
  <c r="P46" i="1"/>
  <c r="N47" i="1"/>
  <c r="O47" i="1"/>
  <c r="P47" i="1"/>
  <c r="N48" i="1"/>
  <c r="O48" i="1"/>
  <c r="P48" i="1"/>
  <c r="N49" i="1"/>
  <c r="O49" i="1"/>
  <c r="P49" i="1"/>
  <c r="N50" i="1"/>
  <c r="O50" i="1"/>
  <c r="P50" i="1"/>
  <c r="N51" i="1"/>
  <c r="O51" i="1"/>
  <c r="P51" i="1"/>
  <c r="N52" i="1"/>
  <c r="O52" i="1"/>
  <c r="P52" i="1"/>
  <c r="N53" i="1"/>
  <c r="O53" i="1"/>
  <c r="P53" i="1"/>
  <c r="N54" i="1"/>
  <c r="O54" i="1"/>
  <c r="P54" i="1"/>
  <c r="N55" i="1"/>
  <c r="O55" i="1"/>
  <c r="P55" i="1"/>
  <c r="N56" i="1"/>
  <c r="O56" i="1"/>
  <c r="P56" i="1"/>
  <c r="N57" i="1"/>
  <c r="O57" i="1"/>
  <c r="P57" i="1"/>
  <c r="N58" i="1"/>
  <c r="O58" i="1"/>
  <c r="P58" i="1"/>
  <c r="N2" i="1"/>
  <c r="P2" i="1"/>
  <c r="O2" i="1"/>
</calcChain>
</file>

<file path=xl/sharedStrings.xml><?xml version="1.0" encoding="utf-8"?>
<sst xmlns="http://schemas.openxmlformats.org/spreadsheetml/2006/main" count="345" uniqueCount="150">
  <si>
    <t>Gezhouba Jingmen</t>
    <phoneticPr fontId="1" type="noConversion"/>
  </si>
  <si>
    <t>id</t>
    <phoneticPr fontId="1" type="noConversion"/>
  </si>
  <si>
    <t>name</t>
    <phoneticPr fontId="1" type="noConversion"/>
  </si>
  <si>
    <t>Huaxin Huangshi</t>
    <phoneticPr fontId="1" type="noConversion"/>
  </si>
  <si>
    <t>Yadong Ruichang No.1</t>
    <phoneticPr fontId="1" type="noConversion"/>
  </si>
  <si>
    <t>Yadong Huanggang</t>
    <phoneticPr fontId="1" type="noConversion"/>
  </si>
  <si>
    <t>Xisaishan</t>
    <phoneticPr fontId="1" type="noConversion"/>
  </si>
  <si>
    <t>Huaxin Wuxue</t>
    <phoneticPr fontId="1" type="noConversion"/>
  </si>
  <si>
    <t>Shuanghe</t>
    <phoneticPr fontId="1" type="noConversion"/>
  </si>
  <si>
    <t>Huaneng Jingmen</t>
    <phoneticPr fontId="1" type="noConversion"/>
  </si>
  <si>
    <t>Hubei Zhongwei</t>
    <phoneticPr fontId="1" type="noConversion"/>
  </si>
  <si>
    <t>Yunyue</t>
    <phoneticPr fontId="1" type="noConversion"/>
  </si>
  <si>
    <t>Yadong Ruichang No.2</t>
    <phoneticPr fontId="1" type="noConversion"/>
  </si>
  <si>
    <t>Jingmen Petrochemical Plant</t>
    <phoneticPr fontId="1" type="noConversion"/>
  </si>
  <si>
    <t>country</t>
    <phoneticPr fontId="1" type="noConversion"/>
  </si>
  <si>
    <t>Belchatow Power Station</t>
    <phoneticPr fontId="1" type="noConversion"/>
  </si>
  <si>
    <t>Togtoh Datang power station</t>
    <phoneticPr fontId="2" type="noConversion"/>
  </si>
  <si>
    <t>Fugu Qingshuichuan</t>
    <phoneticPr fontId="2" type="noConversion"/>
  </si>
  <si>
    <t>Guohua Taicang</t>
    <phoneticPr fontId="1" type="noConversion"/>
  </si>
  <si>
    <t>Weiqiao Zouping-7</t>
    <phoneticPr fontId="1" type="noConversion"/>
  </si>
  <si>
    <t>Huadian Xiangyang</t>
    <phoneticPr fontId="1" type="noConversion"/>
  </si>
  <si>
    <t>Shenhua Guoneng Hami</t>
    <phoneticPr fontId="1" type="noConversion"/>
  </si>
  <si>
    <t>Ganneng Fengcheng</t>
    <phoneticPr fontId="1" type="noConversion"/>
  </si>
  <si>
    <t>Boryeong</t>
    <phoneticPr fontId="1" type="noConversion"/>
  </si>
  <si>
    <r>
      <rPr>
        <sz val="11"/>
        <color theme="1"/>
        <rFont val="宋体"/>
        <family val="3"/>
        <charset val="134"/>
      </rPr>
      <t>葛洲坝荆门水泥厂</t>
    </r>
    <phoneticPr fontId="1" type="noConversion"/>
  </si>
  <si>
    <r>
      <rPr>
        <sz val="11"/>
        <color theme="1"/>
        <rFont val="宋体"/>
        <family val="3"/>
        <charset val="134"/>
      </rPr>
      <t>双河水泥厂</t>
    </r>
  </si>
  <si>
    <r>
      <rPr>
        <sz val="11"/>
        <color theme="1"/>
        <rFont val="宋体"/>
        <family val="3"/>
        <charset val="134"/>
      </rPr>
      <t>贝乌哈图夫发电站</t>
    </r>
    <phoneticPr fontId="1" type="noConversion"/>
  </si>
  <si>
    <r>
      <rPr>
        <sz val="11"/>
        <color theme="1"/>
        <rFont val="宋体"/>
        <family val="3"/>
        <charset val="134"/>
      </rPr>
      <t>江西亚东水泥公司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宋体"/>
        <family val="3"/>
        <charset val="134"/>
      </rPr>
      <t>瑞昌制造二厂</t>
    </r>
    <phoneticPr fontId="1" type="noConversion"/>
  </si>
  <si>
    <r>
      <rPr>
        <sz val="11"/>
        <color theme="1"/>
        <rFont val="宋体"/>
        <family val="3"/>
        <charset val="134"/>
      </rPr>
      <t>江西亚东水泥公司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宋体"/>
        <family val="3"/>
        <charset val="134"/>
      </rPr>
      <t>瑞昌制造一厂</t>
    </r>
  </si>
  <si>
    <t>Annual emissions</t>
    <phoneticPr fontId="1" type="noConversion"/>
  </si>
  <si>
    <t>Hubei</t>
    <phoneticPr fontId="1" type="noConversion"/>
  </si>
  <si>
    <t>Jiangxi</t>
    <phoneticPr fontId="1" type="noConversion"/>
  </si>
  <si>
    <t>Ningxia</t>
    <phoneticPr fontId="2" type="noConversion"/>
  </si>
  <si>
    <t>Shaanxi</t>
    <phoneticPr fontId="2" type="noConversion"/>
  </si>
  <si>
    <t>Inner Mongolia</t>
    <phoneticPr fontId="2" type="noConversion"/>
  </si>
  <si>
    <t>Chinalco Ningxia Maliantai</t>
  </si>
  <si>
    <t>华能荆门热电厂</t>
    <phoneticPr fontId="1" type="noConversion"/>
  </si>
  <si>
    <t>湖北众为钙业</t>
    <phoneticPr fontId="1" type="noConversion"/>
  </si>
  <si>
    <t>黄石华新水泥厂</t>
    <phoneticPr fontId="1" type="noConversion"/>
  </si>
  <si>
    <t>黄冈亚东水泥厂</t>
    <phoneticPr fontId="1" type="noConversion"/>
  </si>
  <si>
    <t>湖北西塞山发电厂</t>
    <phoneticPr fontId="1" type="noConversion"/>
  </si>
  <si>
    <t>武穴华新水泥厂</t>
    <phoneticPr fontId="1" type="noConversion"/>
  </si>
  <si>
    <t>湖北云越能源</t>
    <phoneticPr fontId="1" type="noConversion"/>
  </si>
  <si>
    <t>大唐托克托电厂</t>
    <phoneticPr fontId="2" type="noConversion"/>
  </si>
  <si>
    <r>
      <rPr>
        <sz val="11"/>
        <color theme="1"/>
        <rFont val="宋体"/>
        <family val="3"/>
        <charset val="134"/>
      </rPr>
      <t>府谷清水川</t>
    </r>
    <r>
      <rPr>
        <sz val="11"/>
        <color theme="1"/>
        <rFont val="宋体"/>
        <family val="1"/>
        <charset val="134"/>
      </rPr>
      <t>电厂</t>
    </r>
    <phoneticPr fontId="2" type="noConversion"/>
  </si>
  <si>
    <t>Guodian Changyuan Hanchuan No. 1</t>
    <phoneticPr fontId="1" type="noConversion"/>
  </si>
  <si>
    <t>WISCO-1</t>
    <phoneticPr fontId="1" type="noConversion"/>
  </si>
  <si>
    <t>WISCO-2</t>
    <phoneticPr fontId="1" type="noConversion"/>
  </si>
  <si>
    <t>WISCO-3</t>
    <phoneticPr fontId="1" type="noConversion"/>
  </si>
  <si>
    <t>WISCO-4</t>
    <phoneticPr fontId="1" type="noConversion"/>
  </si>
  <si>
    <t>WISCO-5</t>
    <phoneticPr fontId="1" type="noConversion"/>
  </si>
  <si>
    <r>
      <rPr>
        <sz val="11"/>
        <color theme="1"/>
        <rFont val="宋体"/>
        <family val="3"/>
        <charset val="134"/>
      </rPr>
      <t>中铝宁夏马莲台电厂</t>
    </r>
    <phoneticPr fontId="1" type="noConversion"/>
  </si>
  <si>
    <r>
      <rPr>
        <sz val="11"/>
        <color theme="1"/>
        <rFont val="宋体"/>
        <family val="2"/>
      </rPr>
      <t>国电长源汉川第一发电厂</t>
    </r>
    <phoneticPr fontId="1" type="noConversion"/>
  </si>
  <si>
    <r>
      <rPr>
        <sz val="11"/>
        <color theme="1"/>
        <rFont val="宋体"/>
        <family val="2"/>
      </rPr>
      <t>武钢集团</t>
    </r>
    <r>
      <rPr>
        <sz val="11"/>
        <color theme="1"/>
        <rFont val="Times New Roman"/>
        <family val="1"/>
      </rPr>
      <t>1</t>
    </r>
  </si>
  <si>
    <r>
      <rPr>
        <sz val="11"/>
        <color theme="1"/>
        <rFont val="宋体"/>
        <family val="2"/>
      </rPr>
      <t>武钢集团</t>
    </r>
    <r>
      <rPr>
        <sz val="11"/>
        <color theme="1"/>
        <rFont val="Times New Roman"/>
        <family val="1"/>
      </rPr>
      <t>2</t>
    </r>
  </si>
  <si>
    <r>
      <rPr>
        <sz val="11"/>
        <color theme="1"/>
        <rFont val="宋体"/>
        <family val="2"/>
      </rPr>
      <t>武钢集团</t>
    </r>
    <r>
      <rPr>
        <sz val="11"/>
        <color theme="1"/>
        <rFont val="Times New Roman"/>
        <family val="1"/>
      </rPr>
      <t>3</t>
    </r>
  </si>
  <si>
    <r>
      <rPr>
        <sz val="11"/>
        <color theme="1"/>
        <rFont val="宋体"/>
        <family val="2"/>
      </rPr>
      <t>武钢集团</t>
    </r>
    <r>
      <rPr>
        <sz val="11"/>
        <color theme="1"/>
        <rFont val="Times New Roman"/>
        <family val="1"/>
      </rPr>
      <t>4</t>
    </r>
  </si>
  <si>
    <r>
      <rPr>
        <sz val="11"/>
        <color theme="1"/>
        <rFont val="宋体"/>
        <family val="2"/>
      </rPr>
      <t>武钢集团</t>
    </r>
    <r>
      <rPr>
        <sz val="11"/>
        <color theme="1"/>
        <rFont val="Times New Roman"/>
        <family val="1"/>
      </rPr>
      <t>5</t>
    </r>
  </si>
  <si>
    <t>ND</t>
  </si>
  <si>
    <t>Antelope Valley</t>
  </si>
  <si>
    <t>CO</t>
  </si>
  <si>
    <t>Craig</t>
  </si>
  <si>
    <t>NM</t>
  </si>
  <si>
    <t>Four Corners Steam Elec Station</t>
  </si>
  <si>
    <t>TN</t>
  </si>
  <si>
    <t>Gallatin</t>
  </si>
  <si>
    <t>NE</t>
  </si>
  <si>
    <t>Gerald Gentleman Station</t>
  </si>
  <si>
    <t>TX</t>
  </si>
  <si>
    <t>Harrington Station</t>
  </si>
  <si>
    <t>WV</t>
  </si>
  <si>
    <t>Harrison Power Station</t>
  </si>
  <si>
    <t>UT</t>
  </si>
  <si>
    <t>Hunter</t>
  </si>
  <si>
    <t>J K Spruce</t>
  </si>
  <si>
    <t>WY</t>
  </si>
  <si>
    <t>Jim Bridger</t>
  </si>
  <si>
    <t>KS</t>
  </si>
  <si>
    <t>La Cygne</t>
  </si>
  <si>
    <t>MO</t>
  </si>
  <si>
    <t>Labadie</t>
  </si>
  <si>
    <t>Laramie River</t>
  </si>
  <si>
    <t>Martin Lake</t>
  </si>
  <si>
    <t>Oak Grove</t>
  </si>
  <si>
    <t>Sam Seymour</t>
  </si>
  <si>
    <t>KY</t>
  </si>
  <si>
    <t>Shawnee</t>
  </si>
  <si>
    <t>MN</t>
  </si>
  <si>
    <t>Sherburne County</t>
  </si>
  <si>
    <t>Trimble County</t>
  </si>
  <si>
    <t>AR</t>
  </si>
  <si>
    <t>White Bluff</t>
  </si>
  <si>
    <t>卫星平台检索表达式</t>
    <phoneticPr fontId="1" type="noConversion"/>
  </si>
  <si>
    <t>GoogleEarth平台</t>
    <phoneticPr fontId="1" type="noConversion"/>
  </si>
  <si>
    <t>百度平台</t>
    <phoneticPr fontId="1" type="noConversion"/>
  </si>
  <si>
    <t>赣能股份丰城发电厂</t>
  </si>
  <si>
    <t>神华国能哈密煤电公司哈密电厂</t>
  </si>
  <si>
    <t>Xinjiang</t>
    <phoneticPr fontId="1" type="noConversion"/>
  </si>
  <si>
    <t>魏桥集团邹平七电</t>
  </si>
  <si>
    <t>Shandong</t>
    <phoneticPr fontId="1" type="noConversion"/>
  </si>
  <si>
    <t>华电襄阳发电厂</t>
  </si>
  <si>
    <t>神华国华太仓发电厂</t>
  </si>
  <si>
    <t>Jiangsu</t>
    <phoneticPr fontId="1" type="noConversion"/>
  </si>
  <si>
    <t>保宁发电站</t>
    <phoneticPr fontId="1" type="noConversion"/>
  </si>
  <si>
    <t>Lodzkie</t>
  </si>
  <si>
    <t>South Chungcheong</t>
    <phoneticPr fontId="1" type="noConversion"/>
  </si>
  <si>
    <t>湖北华电江陵发电厂</t>
    <phoneticPr fontId="1" type="noConversion"/>
  </si>
  <si>
    <t>Huadian Jiangling</t>
    <phoneticPr fontId="1" type="noConversion"/>
  </si>
  <si>
    <t>East Hope Metals Wucaiwan-1</t>
    <phoneticPr fontId="1" type="noConversion"/>
  </si>
  <si>
    <t>East Hope Metals Wucaiwan-2</t>
    <phoneticPr fontId="1" type="noConversion"/>
  </si>
  <si>
    <t>华电新疆准东五彩湾发电厂</t>
    <phoneticPr fontId="1" type="noConversion"/>
  </si>
  <si>
    <t>Huadian Wucaiwan</t>
    <phoneticPr fontId="1" type="noConversion"/>
  </si>
  <si>
    <t>新疆恒联能源</t>
    <phoneticPr fontId="1" type="noConversion"/>
  </si>
  <si>
    <t>Xinjiang Henglian</t>
    <phoneticPr fontId="1" type="noConversion"/>
  </si>
  <si>
    <t>陕西能源投资集团</t>
    <phoneticPr fontId="1" type="noConversion"/>
  </si>
  <si>
    <t>中煤能源新疆煤电化有限公司</t>
    <phoneticPr fontId="1" type="noConversion"/>
  </si>
  <si>
    <t>Chinacoal Energy</t>
    <phoneticPr fontId="1" type="noConversion"/>
  </si>
  <si>
    <t>华电北一公司</t>
    <phoneticPr fontId="1" type="noConversion"/>
  </si>
  <si>
    <t>Huadian North No.1</t>
    <phoneticPr fontId="1" type="noConversion"/>
  </si>
  <si>
    <t>新疆宜化化工有限公司</t>
    <phoneticPr fontId="1" type="noConversion"/>
  </si>
  <si>
    <t>Xinjiang Yihua</t>
    <phoneticPr fontId="1" type="noConversion"/>
  </si>
  <si>
    <t>Shaanxi Energy Investment Group</t>
    <phoneticPr fontId="1" type="noConversion"/>
  </si>
  <si>
    <t>东方希望有色金属公司五彩湾电厂1</t>
    <phoneticPr fontId="1" type="noConversion"/>
  </si>
  <si>
    <t>东方希望有色金属公司五彩湾电厂2</t>
    <phoneticPr fontId="1" type="noConversion"/>
  </si>
  <si>
    <r>
      <rPr>
        <b/>
        <sz val="11"/>
        <color theme="0"/>
        <rFont val="宋体"/>
        <family val="3"/>
        <charset val="134"/>
      </rPr>
      <t>名称</t>
    </r>
    <phoneticPr fontId="1" type="noConversion"/>
  </si>
  <si>
    <t>Facility ID(EPA)</t>
    <phoneticPr fontId="1" type="noConversion"/>
  </si>
  <si>
    <t>altitude</t>
    <phoneticPr fontId="1" type="noConversion"/>
  </si>
  <si>
    <t>timezone</t>
    <phoneticPr fontId="1" type="noConversion"/>
  </si>
  <si>
    <t>-06</t>
    <phoneticPr fontId="1" type="noConversion"/>
  </si>
  <si>
    <t>-05</t>
    <phoneticPr fontId="1" type="noConversion"/>
  </si>
  <si>
    <t>-07</t>
    <phoneticPr fontId="1" type="noConversion"/>
  </si>
  <si>
    <t>`</t>
    <phoneticPr fontId="1" type="noConversion"/>
  </si>
  <si>
    <t>+01</t>
    <phoneticPr fontId="1" type="noConversion"/>
  </si>
  <si>
    <t>+08</t>
    <phoneticPr fontId="1" type="noConversion"/>
  </si>
  <si>
    <t>USA</t>
    <phoneticPr fontId="1" type="noConversion"/>
  </si>
  <si>
    <t>CHN</t>
    <phoneticPr fontId="1" type="noConversion"/>
  </si>
  <si>
    <t>KOR</t>
    <phoneticPr fontId="1" type="noConversion"/>
  </si>
  <si>
    <t>POL</t>
    <phoneticPr fontId="1" type="noConversion"/>
  </si>
  <si>
    <t>Province</t>
  </si>
  <si>
    <t>State</t>
    <phoneticPr fontId="1" type="noConversion"/>
  </si>
  <si>
    <t>longitude</t>
    <phoneticPr fontId="1" type="noConversion"/>
  </si>
  <si>
    <t>latitude</t>
    <phoneticPr fontId="1" type="noConversion"/>
  </si>
  <si>
    <t>ipcc_sector</t>
  </si>
  <si>
    <t>Electricity Generation (1.A.1.a.i)</t>
    <phoneticPr fontId="1" type="noConversion"/>
  </si>
  <si>
    <t>Iron and Steel Production (2.C.1)</t>
    <phoneticPr fontId="1" type="noConversion"/>
  </si>
  <si>
    <t>Cement production (2.A.1)</t>
    <phoneticPr fontId="1" type="noConversion"/>
  </si>
  <si>
    <t>Chemicals (1.A.2.c)</t>
    <phoneticPr fontId="1" type="noConversion"/>
  </si>
  <si>
    <t>Lime production (2.A.2)</t>
    <phoneticPr fontId="1" type="noConversion"/>
  </si>
  <si>
    <t>Petrochemical and Carbon Black Production (2.B.8)</t>
    <phoneticPr fontId="1" type="noConversion"/>
  </si>
  <si>
    <t>荆门石化总厂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</si>
</sst>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"/>
    <numFmt numFmtId="177" formatCode="0_);[Red]\(0\)"/>
  </numFmts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color theme="1"/>
      <name val="Times New Roman"/>
      <family val="3"/>
    </font>
    <font>
      <sz val="11"/>
      <color theme="1"/>
      <name val="宋体"/>
      <family val="1"/>
      <charset val="134"/>
    </font>
    <font>
      <sz val="11"/>
      <color theme="1"/>
      <name val="宋体"/>
      <family val="2"/>
    </font>
    <font>
      <b/>
      <sz val="11"/>
      <color theme="0"/>
      <name val="Times New Roman"/>
      <family val="1"/>
    </font>
    <font>
      <b/>
      <sz val="11"/>
      <color theme="0"/>
      <name val="宋体"/>
      <family val="3"/>
      <charset val="134"/>
    </font>
    <font>
      <b/>
      <sz val="11"/>
      <color theme="0"/>
      <name val="Times New Roman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8" fillId="0" borderId="1" xfId="0" applyFont="1" applyBorder="1" applyAlignment="1">
      <alignment horizontal="center" vertical="top"/>
    </xf>
    <xf numFmtId="177" fontId="10" fillId="0" borderId="1" xfId="0" applyNumberFormat="1" applyFont="1" applyBorder="1" applyAlignment="1">
      <alignment horizontal="center" vertical="top"/>
    </xf>
    <xf numFmtId="177" fontId="0" fillId="0" borderId="2" xfId="0" applyNumberFormat="1" applyBorder="1" applyAlignment="1">
      <alignment horizontal="center" vertical="center"/>
    </xf>
    <xf numFmtId="177" fontId="0" fillId="0" borderId="0" xfId="0" applyNumberFormat="1"/>
    <xf numFmtId="0" fontId="3" fillId="0" borderId="2" xfId="0" applyFont="1" applyFill="1" applyBorder="1" applyAlignment="1">
      <alignment horizontal="center"/>
    </xf>
    <xf numFmtId="176" fontId="3" fillId="0" borderId="2" xfId="0" applyNumberFormat="1" applyFont="1" applyFill="1" applyBorder="1" applyAlignment="1">
      <alignment horizontal="center"/>
    </xf>
    <xf numFmtId="177" fontId="3" fillId="0" borderId="2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176" fontId="3" fillId="0" borderId="3" xfId="0" applyNumberFormat="1" applyFont="1" applyFill="1" applyBorder="1" applyAlignment="1">
      <alignment horizontal="center"/>
    </xf>
    <xf numFmtId="177" fontId="3" fillId="0" borderId="3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/>
    </xf>
  </cellXfs>
  <cellStyles count="1">
    <cellStyle name="常规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宋体"/>
        <family val="1"/>
        <charset val="134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177" formatCode="0_);[Red]\(0\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176" formatCode="0.000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176" formatCode="0.000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right style="thin">
          <color auto="1"/>
        </right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family val="1"/>
        <scheme val="none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B1CBAC1-97C1-4D6A-A705-6DE7249AE6DE}" name="表1" displayName="表1" ref="A1:P61" totalsRowShown="0" headerRowDxfId="18" dataDxfId="17" tableBorderDxfId="16">
  <autoFilter ref="A1:P61" xr:uid="{AB1CBAC1-97C1-4D6A-A705-6DE7249AE6DE}">
    <filterColumn colId="9">
      <filters>
        <filter val="Xinjiang"/>
      </filters>
    </filterColumn>
  </autoFilter>
  <sortState xmlns:xlrd2="http://schemas.microsoft.com/office/spreadsheetml/2017/richdata2" ref="A2:P58">
    <sortCondition ref="C1:C58"/>
  </sortState>
  <tableColumns count="16">
    <tableColumn id="1" xr3:uid="{BC527192-C128-408F-BA26-65D7A6BDC422}" name="id" dataDxfId="15"/>
    <tableColumn id="2" xr3:uid="{9E8980B2-4F0B-4DF7-8CC1-397D7F224D45}" name="name" dataDxfId="14"/>
    <tableColumn id="3" xr3:uid="{B8BC294C-6D5F-4C51-B684-7ADF4BB51767}" name="ipcc_sector" dataDxfId="13"/>
    <tableColumn id="4" xr3:uid="{CB19392F-8F17-443B-8A7A-60C1DB2CC118}" name="longitude" dataDxfId="12"/>
    <tableColumn id="5" xr3:uid="{354D2816-A239-44BA-A8F0-9FB059E28F4E}" name="latitude" dataDxfId="11"/>
    <tableColumn id="15" xr3:uid="{B6B17ED7-A030-45EA-AD5A-BB3BC5001E2E}" name="altitude" dataDxfId="10"/>
    <tableColumn id="6" xr3:uid="{D6BB3631-2C5E-40EF-8750-DC2F789E55BC}" name="名称" dataDxfId="9"/>
    <tableColumn id="7" xr3:uid="{F5C53E6B-42AC-41AC-9EC5-7F05F16CA6B4}" name="country" dataDxfId="8"/>
    <tableColumn id="8" xr3:uid="{B8B88538-4B61-4561-B21A-58DA5D4969D2}" name="State" dataDxfId="7"/>
    <tableColumn id="16" xr3:uid="{014435C8-1E34-4AEE-A4D2-2AB42B5E2FB1}" name="Province" dataDxfId="6"/>
    <tableColumn id="9" xr3:uid="{7AD0DE6F-EC91-48B6-821E-DEB8ADD82F4C}" name="Annual emissions" dataDxfId="5"/>
    <tableColumn id="10" xr3:uid="{49F1189C-08FF-4387-9CD1-15D0319AE59C}" name="timezone" dataDxfId="4"/>
    <tableColumn id="11" xr3:uid="{0C41991E-98DD-4AFD-9066-7E59A24EDB1C}" name="Facility ID(EPA)" dataDxfId="3"/>
    <tableColumn id="12" xr3:uid="{37333BA5-DCC5-4B66-A4E9-FA8ECAAECFD0}" name="卫星平台检索表达式" dataDxfId="2">
      <calculatedColumnFormula>"POINT("&amp;ROUND(Sheet1!$D2,4)&amp;" "&amp;ROUND(Sheet1!$E2,4)&amp;")"</calculatedColumnFormula>
    </tableColumn>
    <tableColumn id="13" xr3:uid="{2462BA16-F420-4583-93B4-38A7B3621758}" name="GoogleEarth平台" dataDxfId="1">
      <calculatedColumnFormula>ROUND(Sheet1!$E2,4)&amp;", "&amp;ROUND(Sheet1!$D2,4)</calculatedColumnFormula>
    </tableColumn>
    <tableColumn id="14" xr3:uid="{751B391C-99D7-4DFA-8A03-8A50CB46B9ED}" name="百度平台" dataDxfId="0">
      <calculatedColumnFormula>ROUND(Sheet1!$D2,4)&amp;", "&amp;ROUND(Sheet1!$E2,4)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1"/>
  <sheetViews>
    <sheetView tabSelected="1" zoomScale="85" zoomScaleNormal="85" workbookViewId="0">
      <selection activeCell="A62" sqref="A62"/>
    </sheetView>
  </sheetViews>
  <sheetFormatPr defaultRowHeight="13.5" x14ac:dyDescent="0.15"/>
  <cols>
    <col min="1" max="1" width="4.5" customWidth="1"/>
    <col min="2" max="2" width="32.5" bestFit="1" customWidth="1"/>
    <col min="3" max="3" width="43.125" bestFit="1" customWidth="1"/>
    <col min="4" max="4" width="13.75" bestFit="1" customWidth="1"/>
    <col min="5" max="5" width="12.5" bestFit="1" customWidth="1"/>
    <col min="6" max="6" width="12.5" style="4" customWidth="1"/>
    <col min="7" max="7" width="33" bestFit="1" customWidth="1"/>
    <col min="8" max="8" width="9.25" customWidth="1"/>
    <col min="9" max="9" width="17.5" bestFit="1" customWidth="1"/>
    <col min="10" max="10" width="17.5" customWidth="1"/>
    <col min="11" max="11" width="17.875" customWidth="1"/>
    <col min="13" max="13" width="21.5" bestFit="1" customWidth="1"/>
    <col min="14" max="14" width="28" bestFit="1" customWidth="1"/>
    <col min="15" max="15" width="23.375" bestFit="1" customWidth="1"/>
    <col min="16" max="16" width="15.875" bestFit="1" customWidth="1"/>
  </cols>
  <sheetData>
    <row r="1" spans="1:16" ht="14.25" x14ac:dyDescent="0.15">
      <c r="A1" s="1" t="s">
        <v>1</v>
      </c>
      <c r="B1" s="1" t="s">
        <v>2</v>
      </c>
      <c r="C1" s="1" t="s">
        <v>142</v>
      </c>
      <c r="D1" s="1" t="s">
        <v>140</v>
      </c>
      <c r="E1" s="1" t="s">
        <v>141</v>
      </c>
      <c r="F1" s="2" t="s">
        <v>126</v>
      </c>
      <c r="G1" s="1" t="s">
        <v>124</v>
      </c>
      <c r="H1" s="1" t="s">
        <v>14</v>
      </c>
      <c r="I1" s="1" t="s">
        <v>139</v>
      </c>
      <c r="J1" s="1" t="s">
        <v>138</v>
      </c>
      <c r="K1" s="1" t="s">
        <v>29</v>
      </c>
      <c r="L1" s="1" t="s">
        <v>127</v>
      </c>
      <c r="M1" s="1" t="s">
        <v>125</v>
      </c>
      <c r="N1" s="1" t="s">
        <v>92</v>
      </c>
      <c r="O1" s="1" t="s">
        <v>93</v>
      </c>
      <c r="P1" s="1" t="s">
        <v>94</v>
      </c>
    </row>
    <row r="2" spans="1:16" ht="15" hidden="1" x14ac:dyDescent="0.25">
      <c r="A2" s="5">
        <v>1</v>
      </c>
      <c r="B2" s="5" t="s">
        <v>0</v>
      </c>
      <c r="C2" s="5" t="s">
        <v>145</v>
      </c>
      <c r="D2" s="6">
        <v>112.1881481693713</v>
      </c>
      <c r="E2" s="6">
        <v>31.145478782527071</v>
      </c>
      <c r="F2" s="7"/>
      <c r="G2" s="5" t="s">
        <v>24</v>
      </c>
      <c r="H2" s="5" t="s">
        <v>135</v>
      </c>
      <c r="I2" s="5"/>
      <c r="J2" s="5" t="s">
        <v>30</v>
      </c>
      <c r="K2" s="5"/>
      <c r="L2" s="8" t="s">
        <v>133</v>
      </c>
      <c r="M2" s="5"/>
      <c r="N2" s="5" t="str">
        <f>"POINT("&amp;ROUND(Sheet1!$D2,4)&amp;" "&amp;ROUND(Sheet1!$E2,4)&amp;")"</f>
        <v>POINT(112.1881 31.1455)</v>
      </c>
      <c r="O2" s="5" t="str">
        <f>ROUND(Sheet1!$E2,4)&amp;", "&amp;ROUND(Sheet1!$D2,4)</f>
        <v>31.1455, 112.1881</v>
      </c>
      <c r="P2" s="5" t="str">
        <f>ROUND(Sheet1!$D2,4)&amp;", "&amp;ROUND(Sheet1!$E2,4)</f>
        <v>112.1881, 31.1455</v>
      </c>
    </row>
    <row r="3" spans="1:16" ht="15" hidden="1" x14ac:dyDescent="0.25">
      <c r="A3" s="5">
        <v>2</v>
      </c>
      <c r="B3" s="5" t="s">
        <v>12</v>
      </c>
      <c r="C3" s="5" t="s">
        <v>145</v>
      </c>
      <c r="D3" s="6">
        <v>115.5789316634833</v>
      </c>
      <c r="E3" s="6">
        <v>29.809766432091461</v>
      </c>
      <c r="F3" s="7"/>
      <c r="G3" s="5" t="s">
        <v>27</v>
      </c>
      <c r="H3" s="5" t="s">
        <v>135</v>
      </c>
      <c r="I3" s="5"/>
      <c r="J3" s="5" t="s">
        <v>31</v>
      </c>
      <c r="K3" s="5"/>
      <c r="L3" s="8" t="s">
        <v>133</v>
      </c>
      <c r="M3" s="5"/>
      <c r="N3" s="5" t="str">
        <f>"POINT("&amp;ROUND(Sheet1!$D3,4)&amp;" "&amp;ROUND(Sheet1!$E3,4)&amp;")"</f>
        <v>POINT(115.5789 29.8098)</v>
      </c>
      <c r="O3" s="5" t="str">
        <f>ROUND(Sheet1!$E3,4)&amp;", "&amp;ROUND(Sheet1!$D3,4)</f>
        <v>29.8098, 115.5789</v>
      </c>
      <c r="P3" s="5" t="str">
        <f>ROUND(Sheet1!$D3,4)&amp;", "&amp;ROUND(Sheet1!$E3,4)</f>
        <v>115.5789, 29.8098</v>
      </c>
    </row>
    <row r="4" spans="1:16" ht="15" hidden="1" x14ac:dyDescent="0.25">
      <c r="A4" s="5">
        <v>3</v>
      </c>
      <c r="B4" s="5" t="s">
        <v>4</v>
      </c>
      <c r="C4" s="5" t="s">
        <v>145</v>
      </c>
      <c r="D4" s="6">
        <v>115.5639049986395</v>
      </c>
      <c r="E4" s="6">
        <v>29.82890826547597</v>
      </c>
      <c r="F4" s="7"/>
      <c r="G4" s="5" t="s">
        <v>28</v>
      </c>
      <c r="H4" s="5" t="s">
        <v>135</v>
      </c>
      <c r="I4" s="5"/>
      <c r="J4" s="5" t="s">
        <v>31</v>
      </c>
      <c r="K4" s="5"/>
      <c r="L4" s="8" t="s">
        <v>133</v>
      </c>
      <c r="M4" s="5"/>
      <c r="N4" s="5" t="str">
        <f>"POINT("&amp;ROUND(Sheet1!$D4,4)&amp;" "&amp;ROUND(Sheet1!$E4,4)&amp;")"</f>
        <v>POINT(115.5639 29.8289)</v>
      </c>
      <c r="O4" s="5" t="str">
        <f>ROUND(Sheet1!$E4,4)&amp;", "&amp;ROUND(Sheet1!$D4,4)</f>
        <v>29.8289, 115.5639</v>
      </c>
      <c r="P4" s="5" t="str">
        <f>ROUND(Sheet1!$D4,4)&amp;", "&amp;ROUND(Sheet1!$E4,4)</f>
        <v>115.5639, 29.8289</v>
      </c>
    </row>
    <row r="5" spans="1:16" ht="15" hidden="1" x14ac:dyDescent="0.25">
      <c r="A5" s="5">
        <v>4</v>
      </c>
      <c r="B5" s="5" t="s">
        <v>3</v>
      </c>
      <c r="C5" s="5" t="s">
        <v>145</v>
      </c>
      <c r="D5" s="6">
        <v>115.37235912869021</v>
      </c>
      <c r="E5" s="6">
        <v>29.941672963016799</v>
      </c>
      <c r="F5" s="7"/>
      <c r="G5" s="9" t="s">
        <v>38</v>
      </c>
      <c r="H5" s="5" t="s">
        <v>135</v>
      </c>
      <c r="I5" s="5"/>
      <c r="J5" s="5" t="s">
        <v>30</v>
      </c>
      <c r="K5" s="5"/>
      <c r="L5" s="8" t="s">
        <v>133</v>
      </c>
      <c r="M5" s="5"/>
      <c r="N5" s="5" t="str">
        <f>"POINT("&amp;ROUND(Sheet1!$D5,4)&amp;" "&amp;ROUND(Sheet1!$E5,4)&amp;")"</f>
        <v>POINT(115.3724 29.9417)</v>
      </c>
      <c r="O5" s="5" t="str">
        <f>ROUND(Sheet1!$E5,4)&amp;", "&amp;ROUND(Sheet1!$D5,4)</f>
        <v>29.9417, 115.3724</v>
      </c>
      <c r="P5" s="5" t="str">
        <f>ROUND(Sheet1!$D5,4)&amp;", "&amp;ROUND(Sheet1!$E5,4)</f>
        <v>115.3724, 29.9417</v>
      </c>
    </row>
    <row r="6" spans="1:16" ht="15" hidden="1" x14ac:dyDescent="0.25">
      <c r="A6" s="5">
        <v>5</v>
      </c>
      <c r="B6" s="5" t="s">
        <v>5</v>
      </c>
      <c r="C6" s="5" t="s">
        <v>145</v>
      </c>
      <c r="D6" s="6">
        <v>115.4230800226679</v>
      </c>
      <c r="E6" s="6">
        <v>29.917298124849989</v>
      </c>
      <c r="F6" s="7"/>
      <c r="G6" s="9" t="s">
        <v>39</v>
      </c>
      <c r="H6" s="5" t="s">
        <v>135</v>
      </c>
      <c r="I6" s="5"/>
      <c r="J6" s="5" t="s">
        <v>30</v>
      </c>
      <c r="K6" s="5"/>
      <c r="L6" s="8" t="s">
        <v>133</v>
      </c>
      <c r="M6" s="5"/>
      <c r="N6" s="5" t="str">
        <f>"POINT("&amp;ROUND(Sheet1!$D6,4)&amp;" "&amp;ROUND(Sheet1!$E6,4)&amp;")"</f>
        <v>POINT(115.4231 29.9173)</v>
      </c>
      <c r="O6" s="5" t="str">
        <f>ROUND(Sheet1!$E6,4)&amp;", "&amp;ROUND(Sheet1!$D6,4)</f>
        <v>29.9173, 115.4231</v>
      </c>
      <c r="P6" s="5" t="str">
        <f>ROUND(Sheet1!$D6,4)&amp;", "&amp;ROUND(Sheet1!$E6,4)</f>
        <v>115.4231, 29.9173</v>
      </c>
    </row>
    <row r="7" spans="1:16" ht="15" hidden="1" x14ac:dyDescent="0.25">
      <c r="A7" s="5">
        <v>6</v>
      </c>
      <c r="B7" s="5" t="s">
        <v>7</v>
      </c>
      <c r="C7" s="5" t="s">
        <v>145</v>
      </c>
      <c r="D7" s="6">
        <v>115.44519920226131</v>
      </c>
      <c r="E7" s="6">
        <v>29.894419811650138</v>
      </c>
      <c r="F7" s="7"/>
      <c r="G7" s="9" t="s">
        <v>41</v>
      </c>
      <c r="H7" s="5" t="s">
        <v>135</v>
      </c>
      <c r="I7" s="5"/>
      <c r="J7" s="5" t="s">
        <v>30</v>
      </c>
      <c r="K7" s="5"/>
      <c r="L7" s="8" t="s">
        <v>133</v>
      </c>
      <c r="M7" s="5"/>
      <c r="N7" s="5" t="str">
        <f>"POINT("&amp;ROUND(Sheet1!$D7,4)&amp;" "&amp;ROUND(Sheet1!$E7,4)&amp;")"</f>
        <v>POINT(115.4452 29.8944)</v>
      </c>
      <c r="O7" s="5" t="str">
        <f>ROUND(Sheet1!$E7,4)&amp;", "&amp;ROUND(Sheet1!$D7,4)</f>
        <v>29.8944, 115.4452</v>
      </c>
      <c r="P7" s="5" t="str">
        <f>ROUND(Sheet1!$D7,4)&amp;", "&amp;ROUND(Sheet1!$E7,4)</f>
        <v>115.4452, 29.8944</v>
      </c>
    </row>
    <row r="8" spans="1:16" ht="15" hidden="1" x14ac:dyDescent="0.25">
      <c r="A8" s="5">
        <v>7</v>
      </c>
      <c r="B8" s="5" t="s">
        <v>8</v>
      </c>
      <c r="C8" s="5" t="s">
        <v>145</v>
      </c>
      <c r="D8" s="6">
        <v>112.271411751743</v>
      </c>
      <c r="E8" s="6">
        <v>31.274845388125481</v>
      </c>
      <c r="F8" s="7"/>
      <c r="G8" s="5" t="s">
        <v>25</v>
      </c>
      <c r="H8" s="5" t="s">
        <v>135</v>
      </c>
      <c r="I8" s="5"/>
      <c r="J8" s="5" t="s">
        <v>30</v>
      </c>
      <c r="K8" s="5"/>
      <c r="L8" s="8" t="s">
        <v>133</v>
      </c>
      <c r="M8" s="5"/>
      <c r="N8" s="5" t="str">
        <f>"POINT("&amp;ROUND(Sheet1!$D8,4)&amp;" "&amp;ROUND(Sheet1!$E8,4)&amp;")"</f>
        <v>POINT(112.2714 31.2748)</v>
      </c>
      <c r="O8" s="5" t="str">
        <f>ROUND(Sheet1!$E8,4)&amp;", "&amp;ROUND(Sheet1!$D8,4)</f>
        <v>31.2748, 112.2714</v>
      </c>
      <c r="P8" s="5" t="str">
        <f>ROUND(Sheet1!$D8,4)&amp;", "&amp;ROUND(Sheet1!$E8,4)</f>
        <v>112.2714, 31.2748</v>
      </c>
    </row>
    <row r="9" spans="1:16" ht="15" hidden="1" x14ac:dyDescent="0.25">
      <c r="A9" s="5">
        <v>8</v>
      </c>
      <c r="B9" s="5" t="s">
        <v>11</v>
      </c>
      <c r="C9" s="5" t="s">
        <v>146</v>
      </c>
      <c r="D9" s="6">
        <v>115.4417541125443</v>
      </c>
      <c r="E9" s="6">
        <v>29.915751734653089</v>
      </c>
      <c r="F9" s="7"/>
      <c r="G9" s="9" t="s">
        <v>42</v>
      </c>
      <c r="H9" s="5" t="s">
        <v>135</v>
      </c>
      <c r="I9" s="5"/>
      <c r="J9" s="5" t="s">
        <v>30</v>
      </c>
      <c r="K9" s="5"/>
      <c r="L9" s="8" t="s">
        <v>133</v>
      </c>
      <c r="M9" s="5"/>
      <c r="N9" s="5" t="str">
        <f>"POINT("&amp;ROUND(Sheet1!$D9,4)&amp;" "&amp;ROUND(Sheet1!$E9,4)&amp;")"</f>
        <v>POINT(115.4418 29.9158)</v>
      </c>
      <c r="O9" s="5" t="str">
        <f>ROUND(Sheet1!$E9,4)&amp;", "&amp;ROUND(Sheet1!$D9,4)</f>
        <v>29.9158, 115.4418</v>
      </c>
      <c r="P9" s="5" t="str">
        <f>ROUND(Sheet1!$D9,4)&amp;", "&amp;ROUND(Sheet1!$E9,4)</f>
        <v>115.4418, 29.9158</v>
      </c>
    </row>
    <row r="10" spans="1:16" ht="15" x14ac:dyDescent="0.25">
      <c r="A10" s="5">
        <v>9</v>
      </c>
      <c r="B10" s="5" t="s">
        <v>121</v>
      </c>
      <c r="C10" s="5" t="s">
        <v>146</v>
      </c>
      <c r="D10" s="6">
        <v>89.194586999999999</v>
      </c>
      <c r="E10" s="6">
        <v>44.806522999999999</v>
      </c>
      <c r="F10" s="7"/>
      <c r="G10" s="10" t="s">
        <v>114</v>
      </c>
      <c r="H10" s="5" t="s">
        <v>135</v>
      </c>
      <c r="I10" s="5"/>
      <c r="J10" s="5" t="s">
        <v>97</v>
      </c>
      <c r="K10" s="5"/>
      <c r="L10" s="8" t="s">
        <v>133</v>
      </c>
      <c r="M10" s="5"/>
      <c r="N10" s="5" t="str">
        <f>"POINT("&amp;ROUND(Sheet1!$D10,4)&amp;" "&amp;ROUND(Sheet1!$E10,4)&amp;")"</f>
        <v>POINT(89.1946 44.8065)</v>
      </c>
      <c r="O10" s="5" t="str">
        <f>ROUND(Sheet1!$E10,4)&amp;", "&amp;ROUND(Sheet1!$D10,4)</f>
        <v>44.8065, 89.1946</v>
      </c>
      <c r="P10" s="5" t="str">
        <f>ROUND(Sheet1!$D10,4)&amp;", "&amp;ROUND(Sheet1!$E10,4)</f>
        <v>89.1946, 44.8065</v>
      </c>
    </row>
    <row r="11" spans="1:16" ht="15" x14ac:dyDescent="0.25">
      <c r="A11" s="5">
        <v>10</v>
      </c>
      <c r="B11" s="5" t="s">
        <v>113</v>
      </c>
      <c r="C11" s="5" t="s">
        <v>146</v>
      </c>
      <c r="D11" s="6">
        <v>89.190659999999994</v>
      </c>
      <c r="E11" s="6">
        <v>44.788915000000003</v>
      </c>
      <c r="F11" s="7"/>
      <c r="G11" s="10" t="s">
        <v>112</v>
      </c>
      <c r="H11" s="5" t="s">
        <v>135</v>
      </c>
      <c r="I11" s="5"/>
      <c r="J11" s="5" t="s">
        <v>97</v>
      </c>
      <c r="K11" s="5"/>
      <c r="L11" s="8" t="s">
        <v>133</v>
      </c>
      <c r="M11" s="5"/>
      <c r="N11" s="5" t="str">
        <f>"POINT("&amp;ROUND(Sheet1!$D11,4)&amp;" "&amp;ROUND(Sheet1!$E11,4)&amp;")"</f>
        <v>POINT(89.1907 44.7889)</v>
      </c>
      <c r="O11" s="5" t="str">
        <f>ROUND(Sheet1!$E11,4)&amp;", "&amp;ROUND(Sheet1!$D11,4)</f>
        <v>44.7889, 89.1907</v>
      </c>
      <c r="P11" s="5" t="str">
        <f>ROUND(Sheet1!$D11,4)&amp;", "&amp;ROUND(Sheet1!$E11,4)</f>
        <v>89.1907, 44.7889</v>
      </c>
    </row>
    <row r="12" spans="1:16" ht="15" x14ac:dyDescent="0.25">
      <c r="A12" s="5">
        <v>11</v>
      </c>
      <c r="B12" s="5" t="s">
        <v>120</v>
      </c>
      <c r="C12" s="5" t="s">
        <v>146</v>
      </c>
      <c r="D12" s="6">
        <v>89.246053000000003</v>
      </c>
      <c r="E12" s="6">
        <v>44.897226000000003</v>
      </c>
      <c r="F12" s="7"/>
      <c r="G12" s="10" t="s">
        <v>119</v>
      </c>
      <c r="H12" s="5" t="s">
        <v>135</v>
      </c>
      <c r="I12" s="5"/>
      <c r="J12" s="5" t="s">
        <v>97</v>
      </c>
      <c r="K12" s="5"/>
      <c r="L12" s="8" t="s">
        <v>133</v>
      </c>
      <c r="M12" s="5"/>
      <c r="N12" s="5" t="str">
        <f>"POINT("&amp;ROUND(Sheet1!$D12,4)&amp;" "&amp;ROUND(Sheet1!$E12,4)&amp;")"</f>
        <v>POINT(89.2461 44.8972)</v>
      </c>
      <c r="O12" s="5" t="str">
        <f>ROUND(Sheet1!$E12,4)&amp;", "&amp;ROUND(Sheet1!$D12,4)</f>
        <v>44.8972, 89.2461</v>
      </c>
      <c r="P12" s="5" t="str">
        <f>ROUND(Sheet1!$D12,4)&amp;", "&amp;ROUND(Sheet1!$E12,4)</f>
        <v>89.2461, 44.8972</v>
      </c>
    </row>
    <row r="13" spans="1:16" ht="15" hidden="1" x14ac:dyDescent="0.25">
      <c r="A13" s="5">
        <v>12</v>
      </c>
      <c r="B13" s="5" t="s">
        <v>6</v>
      </c>
      <c r="C13" s="5" t="s">
        <v>143</v>
      </c>
      <c r="D13" s="6">
        <v>115.1792753311022</v>
      </c>
      <c r="E13" s="6">
        <v>30.202942289560252</v>
      </c>
      <c r="F13" s="7"/>
      <c r="G13" s="9" t="s">
        <v>40</v>
      </c>
      <c r="H13" s="5" t="s">
        <v>135</v>
      </c>
      <c r="I13" s="5"/>
      <c r="J13" s="5" t="s">
        <v>30</v>
      </c>
      <c r="K13" s="5"/>
      <c r="L13" s="8" t="s">
        <v>133</v>
      </c>
      <c r="M13" s="5"/>
      <c r="N13" s="5" t="str">
        <f>"POINT("&amp;ROUND(Sheet1!$D13,4)&amp;" "&amp;ROUND(Sheet1!$E13,4)&amp;")"</f>
        <v>POINT(115.1793 30.2029)</v>
      </c>
      <c r="O13" s="5" t="str">
        <f>ROUND(Sheet1!$E13,4)&amp;", "&amp;ROUND(Sheet1!$D13,4)</f>
        <v>30.2029, 115.1793</v>
      </c>
      <c r="P13" s="5" t="str">
        <f>ROUND(Sheet1!$D13,4)&amp;", "&amp;ROUND(Sheet1!$E13,4)</f>
        <v>115.1793, 30.2029</v>
      </c>
    </row>
    <row r="14" spans="1:16" ht="15" hidden="1" x14ac:dyDescent="0.25">
      <c r="A14" s="5">
        <v>13</v>
      </c>
      <c r="B14" s="5" t="s">
        <v>9</v>
      </c>
      <c r="C14" s="5" t="s">
        <v>143</v>
      </c>
      <c r="D14" s="6">
        <v>112.2484648780775</v>
      </c>
      <c r="E14" s="6">
        <v>31.05756259627378</v>
      </c>
      <c r="F14" s="7"/>
      <c r="G14" s="9" t="s">
        <v>36</v>
      </c>
      <c r="H14" s="5" t="s">
        <v>135</v>
      </c>
      <c r="I14" s="5"/>
      <c r="J14" s="5" t="s">
        <v>30</v>
      </c>
      <c r="K14" s="5"/>
      <c r="L14" s="8" t="s">
        <v>133</v>
      </c>
      <c r="M14" s="5"/>
      <c r="N14" s="5" t="str">
        <f>"POINT("&amp;ROUND(Sheet1!$D14,4)&amp;" "&amp;ROUND(Sheet1!$E14,4)&amp;")"</f>
        <v>POINT(112.2485 31.0576)</v>
      </c>
      <c r="O14" s="5" t="str">
        <f>ROUND(Sheet1!$E14,4)&amp;", "&amp;ROUND(Sheet1!$D14,4)</f>
        <v>31.0576, 112.2485</v>
      </c>
      <c r="P14" s="5" t="str">
        <f>ROUND(Sheet1!$D14,4)&amp;", "&amp;ROUND(Sheet1!$E14,4)</f>
        <v>112.2485, 31.0576</v>
      </c>
    </row>
    <row r="15" spans="1:16" ht="15" hidden="1" x14ac:dyDescent="0.25">
      <c r="A15" s="5">
        <v>14</v>
      </c>
      <c r="B15" s="11" t="s">
        <v>16</v>
      </c>
      <c r="C15" s="5" t="s">
        <v>143</v>
      </c>
      <c r="D15" s="12">
        <v>111.3593</v>
      </c>
      <c r="E15" s="12">
        <v>40.194099999999999</v>
      </c>
      <c r="F15" s="13">
        <v>1067</v>
      </c>
      <c r="G15" s="14" t="s">
        <v>43</v>
      </c>
      <c r="H15" s="5" t="s">
        <v>135</v>
      </c>
      <c r="I15" s="5"/>
      <c r="J15" s="15" t="s">
        <v>34</v>
      </c>
      <c r="K15" s="5"/>
      <c r="L15" s="8" t="s">
        <v>133</v>
      </c>
      <c r="M15" s="5"/>
      <c r="N15" s="5" t="str">
        <f>"POINT("&amp;ROUND(Sheet1!$D15,4)&amp;" "&amp;ROUND(Sheet1!$E15,4)&amp;")"</f>
        <v>POINT(111.3593 40.1941)</v>
      </c>
      <c r="O15" s="5" t="str">
        <f>ROUND(Sheet1!$E15,4)&amp;", "&amp;ROUND(Sheet1!$D15,4)</f>
        <v>40.1941, 111.3593</v>
      </c>
      <c r="P15" s="5" t="str">
        <f>ROUND(Sheet1!$D15,4)&amp;", "&amp;ROUND(Sheet1!$E15,4)</f>
        <v>111.3593, 40.1941</v>
      </c>
    </row>
    <row r="16" spans="1:16" ht="15" hidden="1" x14ac:dyDescent="0.25">
      <c r="A16" s="5">
        <v>15</v>
      </c>
      <c r="B16" s="11" t="s">
        <v>17</v>
      </c>
      <c r="C16" s="5" t="s">
        <v>143</v>
      </c>
      <c r="D16" s="12">
        <v>111.119</v>
      </c>
      <c r="E16" s="12">
        <v>39.204900000000002</v>
      </c>
      <c r="F16" s="13"/>
      <c r="G16" s="14" t="s">
        <v>44</v>
      </c>
      <c r="H16" s="5" t="s">
        <v>135</v>
      </c>
      <c r="I16" s="5"/>
      <c r="J16" s="15" t="s">
        <v>33</v>
      </c>
      <c r="K16" s="11">
        <v>10.223000000000001</v>
      </c>
      <c r="L16" s="8" t="s">
        <v>133</v>
      </c>
      <c r="M16" s="5"/>
      <c r="N16" s="5" t="str">
        <f>"POINT("&amp;ROUND(Sheet1!$D16,4)&amp;" "&amp;ROUND(Sheet1!$E16,4)&amp;")"</f>
        <v>POINT(111.119 39.2049)</v>
      </c>
      <c r="O16" s="5" t="str">
        <f>ROUND(Sheet1!$E16,4)&amp;", "&amp;ROUND(Sheet1!$D16,4)</f>
        <v>39.2049, 111.119</v>
      </c>
      <c r="P16" s="5" t="str">
        <f>ROUND(Sheet1!$D16,4)&amp;", "&amp;ROUND(Sheet1!$E16,4)</f>
        <v>111.119, 39.2049</v>
      </c>
    </row>
    <row r="17" spans="1:16" ht="15" hidden="1" x14ac:dyDescent="0.25">
      <c r="A17" s="5">
        <v>16</v>
      </c>
      <c r="B17" s="11" t="s">
        <v>35</v>
      </c>
      <c r="C17" s="5" t="s">
        <v>143</v>
      </c>
      <c r="D17" s="12">
        <v>106.56959999999999</v>
      </c>
      <c r="E17" s="12">
        <v>38.173400000000001</v>
      </c>
      <c r="F17" s="13"/>
      <c r="G17" s="11" t="s">
        <v>51</v>
      </c>
      <c r="H17" s="5" t="s">
        <v>135</v>
      </c>
      <c r="I17" s="5"/>
      <c r="J17" s="11" t="s">
        <v>32</v>
      </c>
      <c r="K17" s="5"/>
      <c r="L17" s="8" t="s">
        <v>133</v>
      </c>
      <c r="M17" s="5"/>
      <c r="N17" s="5" t="str">
        <f>"POINT("&amp;ROUND(Sheet1!$D17,4)&amp;" "&amp;ROUND(Sheet1!$E17,4)&amp;")"</f>
        <v>POINT(106.5696 38.1734)</v>
      </c>
      <c r="O17" s="5" t="str">
        <f>ROUND(Sheet1!$E17,4)&amp;", "&amp;ROUND(Sheet1!$D17,4)</f>
        <v>38.1734, 106.5696</v>
      </c>
      <c r="P17" s="5" t="str">
        <f>ROUND(Sheet1!$D17,4)&amp;", "&amp;ROUND(Sheet1!$E17,4)</f>
        <v>106.5696, 38.1734</v>
      </c>
    </row>
    <row r="18" spans="1:16" ht="15" hidden="1" x14ac:dyDescent="0.25">
      <c r="A18" s="5">
        <v>17</v>
      </c>
      <c r="B18" s="5" t="s">
        <v>45</v>
      </c>
      <c r="C18" s="5" t="s">
        <v>143</v>
      </c>
      <c r="D18" s="6">
        <v>113.9145307</v>
      </c>
      <c r="E18" s="6">
        <v>30.655339999999999</v>
      </c>
      <c r="F18" s="7"/>
      <c r="G18" s="5" t="s">
        <v>52</v>
      </c>
      <c r="H18" s="5" t="s">
        <v>135</v>
      </c>
      <c r="I18" s="5"/>
      <c r="J18" s="5" t="s">
        <v>30</v>
      </c>
      <c r="K18" s="5"/>
      <c r="L18" s="8" t="s">
        <v>133</v>
      </c>
      <c r="M18" s="5"/>
      <c r="N18" s="5" t="str">
        <f>"POINT("&amp;ROUND(Sheet1!$D18,4)&amp;" "&amp;ROUND(Sheet1!$E18,4)&amp;")"</f>
        <v>POINT(113.9145 30.6553)</v>
      </c>
      <c r="O18" s="5" t="str">
        <f>ROUND(Sheet1!$E18,4)&amp;", "&amp;ROUND(Sheet1!$D18,4)</f>
        <v>30.6553, 113.9145</v>
      </c>
      <c r="P18" s="5" t="str">
        <f>ROUND(Sheet1!$D18,4)&amp;", "&amp;ROUND(Sheet1!$E18,4)</f>
        <v>113.9145, 30.6553</v>
      </c>
    </row>
    <row r="19" spans="1:16" ht="15" hidden="1" x14ac:dyDescent="0.25">
      <c r="A19" s="5">
        <v>18</v>
      </c>
      <c r="B19" s="11" t="s">
        <v>22</v>
      </c>
      <c r="C19" s="5" t="s">
        <v>143</v>
      </c>
      <c r="D19" s="12">
        <v>115.7088</v>
      </c>
      <c r="E19" s="12">
        <v>28.194400000000002</v>
      </c>
      <c r="F19" s="13"/>
      <c r="G19" s="11" t="s">
        <v>95</v>
      </c>
      <c r="H19" s="5" t="s">
        <v>135</v>
      </c>
      <c r="I19" s="5"/>
      <c r="J19" s="5" t="s">
        <v>31</v>
      </c>
      <c r="K19" s="11">
        <v>11.999000000000001</v>
      </c>
      <c r="L19" s="8" t="s">
        <v>133</v>
      </c>
      <c r="M19" s="5"/>
      <c r="N19" s="5" t="str">
        <f>"POINT("&amp;ROUND(Sheet1!$D19,4)&amp;" "&amp;ROUND(Sheet1!$E19,4)&amp;")"</f>
        <v>POINT(115.7088 28.1944)</v>
      </c>
      <c r="O19" s="5" t="str">
        <f>ROUND(Sheet1!$E19,4)&amp;", "&amp;ROUND(Sheet1!$D19,4)</f>
        <v>28.1944, 115.7088</v>
      </c>
      <c r="P19" s="5" t="str">
        <f>ROUND(Sheet1!$D19,4)&amp;", "&amp;ROUND(Sheet1!$E19,4)</f>
        <v>115.7088, 28.1944</v>
      </c>
    </row>
    <row r="20" spans="1:16" ht="15" x14ac:dyDescent="0.25">
      <c r="A20" s="5">
        <v>19</v>
      </c>
      <c r="B20" s="11" t="s">
        <v>21</v>
      </c>
      <c r="C20" s="5" t="s">
        <v>143</v>
      </c>
      <c r="D20" s="12">
        <v>93.013099999999994</v>
      </c>
      <c r="E20" s="12">
        <v>42.406999999999996</v>
      </c>
      <c r="F20" s="13"/>
      <c r="G20" s="11" t="s">
        <v>96</v>
      </c>
      <c r="H20" s="5" t="s">
        <v>135</v>
      </c>
      <c r="I20" s="5"/>
      <c r="J20" s="5" t="s">
        <v>97</v>
      </c>
      <c r="K20" s="11">
        <v>11.82</v>
      </c>
      <c r="L20" s="8" t="s">
        <v>133</v>
      </c>
      <c r="M20" s="5"/>
      <c r="N20" s="5" t="str">
        <f>"POINT("&amp;ROUND(Sheet1!$D20,4)&amp;" "&amp;ROUND(Sheet1!$E20,4)&amp;")"</f>
        <v>POINT(93.0131 42.407)</v>
      </c>
      <c r="O20" s="5" t="str">
        <f>ROUND(Sheet1!$E20,4)&amp;", "&amp;ROUND(Sheet1!$D20,4)</f>
        <v>42.407, 93.0131</v>
      </c>
      <c r="P20" s="5" t="str">
        <f>ROUND(Sheet1!$D20,4)&amp;", "&amp;ROUND(Sheet1!$E20,4)</f>
        <v>93.0131, 42.407</v>
      </c>
    </row>
    <row r="21" spans="1:16" ht="15" hidden="1" x14ac:dyDescent="0.25">
      <c r="A21" s="5">
        <v>20</v>
      </c>
      <c r="B21" s="11" t="s">
        <v>19</v>
      </c>
      <c r="C21" s="5" t="s">
        <v>143</v>
      </c>
      <c r="D21" s="12">
        <v>117.8605</v>
      </c>
      <c r="E21" s="12">
        <v>36.896299999999997</v>
      </c>
      <c r="F21" s="13"/>
      <c r="G21" s="11" t="s">
        <v>98</v>
      </c>
      <c r="H21" s="5" t="s">
        <v>135</v>
      </c>
      <c r="I21" s="5"/>
      <c r="J21" s="5" t="s">
        <v>99</v>
      </c>
      <c r="K21" s="11">
        <v>11.82</v>
      </c>
      <c r="L21" s="8" t="s">
        <v>133</v>
      </c>
      <c r="M21" s="5"/>
      <c r="N21" s="5" t="str">
        <f>"POINT("&amp;ROUND(Sheet1!$D21,4)&amp;" "&amp;ROUND(Sheet1!$E21,4)&amp;")"</f>
        <v>POINT(117.8605 36.8963)</v>
      </c>
      <c r="O21" s="5" t="str">
        <f>ROUND(Sheet1!$E21,4)&amp;", "&amp;ROUND(Sheet1!$D21,4)</f>
        <v>36.8963, 117.8605</v>
      </c>
      <c r="P21" s="5" t="str">
        <f>ROUND(Sheet1!$D21,4)&amp;", "&amp;ROUND(Sheet1!$E21,4)</f>
        <v>117.8605, 36.8963</v>
      </c>
    </row>
    <row r="22" spans="1:16" ht="15" hidden="1" x14ac:dyDescent="0.25">
      <c r="A22" s="5">
        <v>21</v>
      </c>
      <c r="B22" s="11" t="s">
        <v>20</v>
      </c>
      <c r="C22" s="5" t="s">
        <v>143</v>
      </c>
      <c r="D22" s="12">
        <v>112.1669</v>
      </c>
      <c r="E22" s="12">
        <v>31.911799999999999</v>
      </c>
      <c r="F22" s="13"/>
      <c r="G22" s="11" t="s">
        <v>100</v>
      </c>
      <c r="H22" s="5" t="s">
        <v>135</v>
      </c>
      <c r="I22" s="5"/>
      <c r="J22" s="5" t="s">
        <v>30</v>
      </c>
      <c r="K22" s="11">
        <v>11.641</v>
      </c>
      <c r="L22" s="8" t="s">
        <v>133</v>
      </c>
      <c r="M22" s="5"/>
      <c r="N22" s="5" t="str">
        <f>"POINT("&amp;ROUND(Sheet1!$D22,4)&amp;" "&amp;ROUND(Sheet1!$E22,4)&amp;")"</f>
        <v>POINT(112.1669 31.9118)</v>
      </c>
      <c r="O22" s="5" t="str">
        <f>ROUND(Sheet1!$E22,4)&amp;", "&amp;ROUND(Sheet1!$D22,4)</f>
        <v>31.9118, 112.1669</v>
      </c>
      <c r="P22" s="5" t="str">
        <f>ROUND(Sheet1!$D22,4)&amp;", "&amp;ROUND(Sheet1!$E22,4)</f>
        <v>112.1669, 31.9118</v>
      </c>
    </row>
    <row r="23" spans="1:16" ht="15" hidden="1" x14ac:dyDescent="0.25">
      <c r="A23" s="5">
        <v>22</v>
      </c>
      <c r="B23" s="11" t="s">
        <v>18</v>
      </c>
      <c r="C23" s="5" t="s">
        <v>143</v>
      </c>
      <c r="D23" s="12">
        <v>121.2563</v>
      </c>
      <c r="E23" s="12">
        <v>31.587700000000002</v>
      </c>
      <c r="F23" s="13"/>
      <c r="G23" s="11" t="s">
        <v>101</v>
      </c>
      <c r="H23" s="5" t="s">
        <v>135</v>
      </c>
      <c r="I23" s="5"/>
      <c r="J23" s="5" t="s">
        <v>102</v>
      </c>
      <c r="K23" s="11">
        <v>11.462</v>
      </c>
      <c r="L23" s="8" t="s">
        <v>133</v>
      </c>
      <c r="M23" s="5"/>
      <c r="N23" s="5" t="str">
        <f>"POINT("&amp;ROUND(Sheet1!$D23,4)&amp;" "&amp;ROUND(Sheet1!$E23,4)&amp;")"</f>
        <v>POINT(121.2563 31.5877)</v>
      </c>
      <c r="O23" s="5" t="str">
        <f>ROUND(Sheet1!$E23,4)&amp;", "&amp;ROUND(Sheet1!$D23,4)</f>
        <v>31.5877, 121.2563</v>
      </c>
      <c r="P23" s="5" t="str">
        <f>ROUND(Sheet1!$D23,4)&amp;", "&amp;ROUND(Sheet1!$E23,4)</f>
        <v>121.2563, 31.5877</v>
      </c>
    </row>
    <row r="24" spans="1:16" ht="15" hidden="1" x14ac:dyDescent="0.25">
      <c r="A24" s="5">
        <v>23</v>
      </c>
      <c r="B24" s="11" t="s">
        <v>23</v>
      </c>
      <c r="C24" s="5" t="s">
        <v>143</v>
      </c>
      <c r="D24" s="12">
        <v>126.49079999999999</v>
      </c>
      <c r="E24" s="12">
        <v>36.4009</v>
      </c>
      <c r="F24" s="13"/>
      <c r="G24" s="16" t="s">
        <v>103</v>
      </c>
      <c r="H24" s="5" t="s">
        <v>136</v>
      </c>
      <c r="I24" s="5"/>
      <c r="J24" s="5" t="s">
        <v>105</v>
      </c>
      <c r="K24" s="11">
        <v>17.555</v>
      </c>
      <c r="L24" s="8"/>
      <c r="M24" s="5"/>
      <c r="N24" s="5" t="str">
        <f>"POINT("&amp;ROUND(Sheet1!$D24,4)&amp;" "&amp;ROUND(Sheet1!$E24,4)&amp;")"</f>
        <v>POINT(126.4908 36.4009)</v>
      </c>
      <c r="O24" s="5" t="str">
        <f>ROUND(Sheet1!$E24,4)&amp;", "&amp;ROUND(Sheet1!$D24,4)</f>
        <v>36.4009, 126.4908</v>
      </c>
      <c r="P24" s="5" t="str">
        <f>ROUND(Sheet1!$D24,4)&amp;", "&amp;ROUND(Sheet1!$E24,4)</f>
        <v>126.4908, 36.4009</v>
      </c>
    </row>
    <row r="25" spans="1:16" ht="15" hidden="1" x14ac:dyDescent="0.25">
      <c r="A25" s="5">
        <v>24</v>
      </c>
      <c r="B25" s="5" t="s">
        <v>15</v>
      </c>
      <c r="C25" s="5" t="s">
        <v>143</v>
      </c>
      <c r="D25" s="6">
        <v>19.3294198</v>
      </c>
      <c r="E25" s="6">
        <v>51.267377600000003</v>
      </c>
      <c r="F25" s="7"/>
      <c r="G25" s="5" t="s">
        <v>26</v>
      </c>
      <c r="H25" s="5" t="s">
        <v>137</v>
      </c>
      <c r="I25" s="5"/>
      <c r="J25" s="5" t="s">
        <v>104</v>
      </c>
      <c r="K25" s="5"/>
      <c r="L25" s="8" t="s">
        <v>132</v>
      </c>
      <c r="M25" s="5"/>
      <c r="N25" s="5" t="str">
        <f>"POINT("&amp;ROUND(Sheet1!$D25,4)&amp;" "&amp;ROUND(Sheet1!$E25,4)&amp;")"</f>
        <v>POINT(19.3294 51.2674)</v>
      </c>
      <c r="O25" s="5" t="str">
        <f>ROUND(Sheet1!$E25,4)&amp;", "&amp;ROUND(Sheet1!$D25,4)</f>
        <v>51.2674, 19.3294</v>
      </c>
      <c r="P25" s="5" t="str">
        <f>ROUND(Sheet1!$D25,4)&amp;", "&amp;ROUND(Sheet1!$E25,4)</f>
        <v>19.3294, 51.2674</v>
      </c>
    </row>
    <row r="26" spans="1:16" ht="15" hidden="1" x14ac:dyDescent="0.25">
      <c r="A26" s="5">
        <v>25</v>
      </c>
      <c r="B26" s="5" t="s">
        <v>59</v>
      </c>
      <c r="C26" s="5" t="s">
        <v>143</v>
      </c>
      <c r="D26" s="6">
        <v>-101.8344</v>
      </c>
      <c r="E26" s="6">
        <v>47.371400000000001</v>
      </c>
      <c r="F26" s="3">
        <v>590</v>
      </c>
      <c r="G26" s="5"/>
      <c r="H26" s="11" t="s">
        <v>134</v>
      </c>
      <c r="I26" s="5" t="s">
        <v>58</v>
      </c>
      <c r="J26" s="5"/>
      <c r="K26" s="5"/>
      <c r="L26" s="8" t="s">
        <v>128</v>
      </c>
      <c r="M26" s="5">
        <v>6469</v>
      </c>
      <c r="N26" s="5" t="str">
        <f>"POINT("&amp;ROUND(Sheet1!$D26,4)&amp;" "&amp;ROUND(Sheet1!$E26,4)&amp;")"</f>
        <v>POINT(-101.8344 47.3714)</v>
      </c>
      <c r="O26" s="5" t="str">
        <f>ROUND(Sheet1!$E26,4)&amp;", "&amp;ROUND(Sheet1!$D26,4)</f>
        <v>47.3714, -101.8344</v>
      </c>
      <c r="P26" s="5" t="str">
        <f>ROUND(Sheet1!$D26,4)&amp;", "&amp;ROUND(Sheet1!$E26,4)</f>
        <v>-101.8344, 47.3714</v>
      </c>
    </row>
    <row r="27" spans="1:16" ht="15" hidden="1" x14ac:dyDescent="0.25">
      <c r="A27" s="5">
        <v>26</v>
      </c>
      <c r="B27" s="5" t="s">
        <v>61</v>
      </c>
      <c r="C27" s="5" t="s">
        <v>143</v>
      </c>
      <c r="D27" s="6">
        <v>-107.5912</v>
      </c>
      <c r="E27" s="6">
        <v>40.462699999999998</v>
      </c>
      <c r="F27" s="3">
        <v>1939</v>
      </c>
      <c r="G27" s="5"/>
      <c r="H27" s="11" t="s">
        <v>134</v>
      </c>
      <c r="I27" s="5" t="s">
        <v>60</v>
      </c>
      <c r="J27" s="5"/>
      <c r="K27" s="5"/>
      <c r="L27" s="8" t="s">
        <v>130</v>
      </c>
      <c r="M27" s="5">
        <v>6021</v>
      </c>
      <c r="N27" s="5" t="str">
        <f>"POINT("&amp;ROUND(Sheet1!$D27,4)&amp;" "&amp;ROUND(Sheet1!$E27,4)&amp;")"</f>
        <v>POINT(-107.5912 40.4627)</v>
      </c>
      <c r="O27" s="5" t="str">
        <f>ROUND(Sheet1!$E27,4)&amp;", "&amp;ROUND(Sheet1!$D27,4)</f>
        <v>40.4627, -107.5912</v>
      </c>
      <c r="P27" s="5" t="str">
        <f>ROUND(Sheet1!$D27,4)&amp;", "&amp;ROUND(Sheet1!$E27,4)</f>
        <v>-107.5912, 40.4627</v>
      </c>
    </row>
    <row r="28" spans="1:16" ht="15" hidden="1" x14ac:dyDescent="0.25">
      <c r="A28" s="5">
        <v>27</v>
      </c>
      <c r="B28" s="5" t="s">
        <v>63</v>
      </c>
      <c r="C28" s="5" t="s">
        <v>143</v>
      </c>
      <c r="D28" s="6">
        <v>-108.48139999999999</v>
      </c>
      <c r="E28" s="6">
        <v>36.69</v>
      </c>
      <c r="F28" s="3">
        <v>1630</v>
      </c>
      <c r="G28" s="5"/>
      <c r="H28" s="11" t="s">
        <v>134</v>
      </c>
      <c r="I28" s="5" t="s">
        <v>62</v>
      </c>
      <c r="J28" s="5"/>
      <c r="K28" s="5"/>
      <c r="L28" s="8" t="s">
        <v>130</v>
      </c>
      <c r="M28" s="5">
        <v>2442</v>
      </c>
      <c r="N28" s="5" t="str">
        <f>"POINT("&amp;ROUND(Sheet1!$D28,4)&amp;" "&amp;ROUND(Sheet1!$E28,4)&amp;")"</f>
        <v>POINT(-108.4814 36.69)</v>
      </c>
      <c r="O28" s="5" t="str">
        <f>ROUND(Sheet1!$E28,4)&amp;", "&amp;ROUND(Sheet1!$D28,4)</f>
        <v>36.69, -108.4814</v>
      </c>
      <c r="P28" s="5" t="str">
        <f>ROUND(Sheet1!$D28,4)&amp;", "&amp;ROUND(Sheet1!$E28,4)</f>
        <v>-108.4814, 36.69</v>
      </c>
    </row>
    <row r="29" spans="1:16" ht="15" hidden="1" x14ac:dyDescent="0.25">
      <c r="A29" s="5">
        <v>28</v>
      </c>
      <c r="B29" s="5" t="s">
        <v>65</v>
      </c>
      <c r="C29" s="5" t="s">
        <v>143</v>
      </c>
      <c r="D29" s="6">
        <v>-86.400599999999997</v>
      </c>
      <c r="E29" s="6">
        <v>36.315600000000003</v>
      </c>
      <c r="F29" s="3">
        <v>140</v>
      </c>
      <c r="G29" s="5"/>
      <c r="H29" s="11" t="s">
        <v>134</v>
      </c>
      <c r="I29" s="5" t="s">
        <v>64</v>
      </c>
      <c r="J29" s="5"/>
      <c r="K29" s="5"/>
      <c r="L29" s="8" t="s">
        <v>128</v>
      </c>
      <c r="M29" s="5">
        <v>3403</v>
      </c>
      <c r="N29" s="5" t="str">
        <f>"POINT("&amp;ROUND(Sheet1!$D29,4)&amp;" "&amp;ROUND(Sheet1!$E29,4)&amp;")"</f>
        <v>POINT(-86.4006 36.3156)</v>
      </c>
      <c r="O29" s="5" t="str">
        <f>ROUND(Sheet1!$E29,4)&amp;", "&amp;ROUND(Sheet1!$D29,4)</f>
        <v>36.3156, -86.4006</v>
      </c>
      <c r="P29" s="5" t="str">
        <f>ROUND(Sheet1!$D29,4)&amp;", "&amp;ROUND(Sheet1!$E29,4)</f>
        <v>-86.4006, 36.3156</v>
      </c>
    </row>
    <row r="30" spans="1:16" ht="15" hidden="1" x14ac:dyDescent="0.25">
      <c r="A30" s="5">
        <v>29</v>
      </c>
      <c r="B30" s="5" t="s">
        <v>67</v>
      </c>
      <c r="C30" s="5" t="s">
        <v>143</v>
      </c>
      <c r="D30" s="6">
        <v>-101.1408</v>
      </c>
      <c r="E30" s="6">
        <v>41.080800000000004</v>
      </c>
      <c r="F30" s="3">
        <v>948</v>
      </c>
      <c r="G30" s="5"/>
      <c r="H30" s="11" t="s">
        <v>134</v>
      </c>
      <c r="I30" s="5" t="s">
        <v>66</v>
      </c>
      <c r="J30" s="5"/>
      <c r="K30" s="5"/>
      <c r="L30" s="8" t="s">
        <v>128</v>
      </c>
      <c r="M30" s="5">
        <v>6077</v>
      </c>
      <c r="N30" s="5" t="str">
        <f>"POINT("&amp;ROUND(Sheet1!$D30,4)&amp;" "&amp;ROUND(Sheet1!$E30,4)&amp;")"</f>
        <v>POINT(-101.1408 41.0808)</v>
      </c>
      <c r="O30" s="5" t="str">
        <f>ROUND(Sheet1!$E30,4)&amp;", "&amp;ROUND(Sheet1!$D30,4)</f>
        <v>41.0808, -101.1408</v>
      </c>
      <c r="P30" s="5" t="str">
        <f>ROUND(Sheet1!$D30,4)&amp;", "&amp;ROUND(Sheet1!$E30,4)</f>
        <v>-101.1408, 41.0808</v>
      </c>
    </row>
    <row r="31" spans="1:16" ht="15" hidden="1" x14ac:dyDescent="0.25">
      <c r="A31" s="5">
        <v>30</v>
      </c>
      <c r="B31" s="5" t="s">
        <v>69</v>
      </c>
      <c r="C31" s="5" t="s">
        <v>143</v>
      </c>
      <c r="D31" s="6">
        <v>-101.7475</v>
      </c>
      <c r="E31" s="6">
        <v>35.297199999999997</v>
      </c>
      <c r="F31" s="3">
        <v>1090</v>
      </c>
      <c r="G31" s="5"/>
      <c r="H31" s="11" t="s">
        <v>134</v>
      </c>
      <c r="I31" s="5" t="s">
        <v>68</v>
      </c>
      <c r="J31" s="5"/>
      <c r="K31" s="5"/>
      <c r="L31" s="8" t="s">
        <v>128</v>
      </c>
      <c r="M31" s="5">
        <v>6193</v>
      </c>
      <c r="N31" s="5" t="str">
        <f>"POINT("&amp;ROUND(Sheet1!$D31,4)&amp;" "&amp;ROUND(Sheet1!$E31,4)&amp;")"</f>
        <v>POINT(-101.7475 35.2972)</v>
      </c>
      <c r="O31" s="5" t="str">
        <f>ROUND(Sheet1!$E31,4)&amp;", "&amp;ROUND(Sheet1!$D31,4)</f>
        <v>35.2972, -101.7475</v>
      </c>
      <c r="P31" s="5" t="str">
        <f>ROUND(Sheet1!$D31,4)&amp;", "&amp;ROUND(Sheet1!$E31,4)</f>
        <v>-101.7475, 35.2972</v>
      </c>
    </row>
    <row r="32" spans="1:16" ht="15" hidden="1" x14ac:dyDescent="0.25">
      <c r="A32" s="5">
        <v>31</v>
      </c>
      <c r="B32" s="5" t="s">
        <v>71</v>
      </c>
      <c r="C32" s="5" t="s">
        <v>143</v>
      </c>
      <c r="D32" s="6">
        <v>-80.332499999999996</v>
      </c>
      <c r="E32" s="6">
        <v>39.384399999999999</v>
      </c>
      <c r="F32" s="3">
        <v>299</v>
      </c>
      <c r="G32" s="5"/>
      <c r="H32" s="11" t="s">
        <v>134</v>
      </c>
      <c r="I32" s="5" t="s">
        <v>70</v>
      </c>
      <c r="J32" s="5"/>
      <c r="K32" s="5"/>
      <c r="L32" s="8" t="s">
        <v>129</v>
      </c>
      <c r="M32" s="5">
        <v>3944</v>
      </c>
      <c r="N32" s="5" t="str">
        <f>"POINT("&amp;ROUND(Sheet1!$D32,4)&amp;" "&amp;ROUND(Sheet1!$E32,4)&amp;")"</f>
        <v>POINT(-80.3325 39.3844)</v>
      </c>
      <c r="O32" s="5" t="str">
        <f>ROUND(Sheet1!$E32,4)&amp;", "&amp;ROUND(Sheet1!$D32,4)</f>
        <v>39.3844, -80.3325</v>
      </c>
      <c r="P32" s="5" t="str">
        <f>ROUND(Sheet1!$D32,4)&amp;", "&amp;ROUND(Sheet1!$E32,4)</f>
        <v>-80.3325, 39.3844</v>
      </c>
    </row>
    <row r="33" spans="1:16" ht="15" hidden="1" x14ac:dyDescent="0.25">
      <c r="A33" s="5">
        <v>32</v>
      </c>
      <c r="B33" s="5" t="s">
        <v>73</v>
      </c>
      <c r="C33" s="5" t="s">
        <v>143</v>
      </c>
      <c r="D33" s="6">
        <v>-111.02889999999999</v>
      </c>
      <c r="E33" s="6">
        <v>39.174700000000001</v>
      </c>
      <c r="F33" s="3">
        <v>1725</v>
      </c>
      <c r="G33" s="5"/>
      <c r="H33" s="11" t="s">
        <v>134</v>
      </c>
      <c r="I33" s="5" t="s">
        <v>72</v>
      </c>
      <c r="J33" s="5"/>
      <c r="K33" s="5"/>
      <c r="L33" s="8" t="s">
        <v>130</v>
      </c>
      <c r="M33" s="5" t="s">
        <v>131</v>
      </c>
      <c r="N33" s="5" t="str">
        <f>"POINT("&amp;ROUND(Sheet1!$D33,4)&amp;" "&amp;ROUND(Sheet1!$E33,4)&amp;")"</f>
        <v>POINT(-111.0289 39.1747)</v>
      </c>
      <c r="O33" s="5" t="str">
        <f>ROUND(Sheet1!$E33,4)&amp;", "&amp;ROUND(Sheet1!$D33,4)</f>
        <v>39.1747, -111.0289</v>
      </c>
      <c r="P33" s="5" t="str">
        <f>ROUND(Sheet1!$D33,4)&amp;", "&amp;ROUND(Sheet1!$E33,4)</f>
        <v>-111.0289, 39.1747</v>
      </c>
    </row>
    <row r="34" spans="1:16" ht="15" hidden="1" x14ac:dyDescent="0.25">
      <c r="A34" s="5">
        <v>33</v>
      </c>
      <c r="B34" s="5" t="s">
        <v>74</v>
      </c>
      <c r="C34" s="5" t="s">
        <v>143</v>
      </c>
      <c r="D34" s="6">
        <v>-98.320499999999996</v>
      </c>
      <c r="E34" s="6">
        <v>29.309100000000001</v>
      </c>
      <c r="F34" s="3">
        <v>149</v>
      </c>
      <c r="G34" s="5"/>
      <c r="H34" s="11" t="s">
        <v>134</v>
      </c>
      <c r="I34" s="5" t="s">
        <v>68</v>
      </c>
      <c r="J34" s="5"/>
      <c r="K34" s="5"/>
      <c r="L34" s="8" t="s">
        <v>128</v>
      </c>
      <c r="M34" s="5">
        <v>7097</v>
      </c>
      <c r="N34" s="5" t="str">
        <f>"POINT("&amp;ROUND(Sheet1!$D34,4)&amp;" "&amp;ROUND(Sheet1!$E34,4)&amp;")"</f>
        <v>POINT(-98.3205 29.3091)</v>
      </c>
      <c r="O34" s="5" t="str">
        <f>ROUND(Sheet1!$E34,4)&amp;", "&amp;ROUND(Sheet1!$D34,4)</f>
        <v>29.3091, -98.3205</v>
      </c>
      <c r="P34" s="5" t="str">
        <f>ROUND(Sheet1!$D34,4)&amp;", "&amp;ROUND(Sheet1!$E34,4)</f>
        <v>-98.3205, 29.3091</v>
      </c>
    </row>
    <row r="35" spans="1:16" ht="15" hidden="1" x14ac:dyDescent="0.25">
      <c r="A35" s="5">
        <v>34</v>
      </c>
      <c r="B35" s="5" t="s">
        <v>76</v>
      </c>
      <c r="C35" s="5" t="s">
        <v>143</v>
      </c>
      <c r="D35" s="6">
        <v>-108.78749999999999</v>
      </c>
      <c r="E35" s="6">
        <v>41.7378</v>
      </c>
      <c r="F35" s="3">
        <v>2044</v>
      </c>
      <c r="G35" s="5"/>
      <c r="H35" s="11" t="s">
        <v>134</v>
      </c>
      <c r="I35" s="5" t="s">
        <v>75</v>
      </c>
      <c r="J35" s="5"/>
      <c r="K35" s="5"/>
      <c r="L35" s="8" t="s">
        <v>130</v>
      </c>
      <c r="M35" s="5">
        <v>8066</v>
      </c>
      <c r="N35" s="5" t="str">
        <f>"POINT("&amp;ROUND(Sheet1!$D35,4)&amp;" "&amp;ROUND(Sheet1!$E35,4)&amp;")"</f>
        <v>POINT(-108.7875 41.7378)</v>
      </c>
      <c r="O35" s="5" t="str">
        <f>ROUND(Sheet1!$E35,4)&amp;", "&amp;ROUND(Sheet1!$D35,4)</f>
        <v>41.7378, -108.7875</v>
      </c>
      <c r="P35" s="5" t="str">
        <f>ROUND(Sheet1!$D35,4)&amp;", "&amp;ROUND(Sheet1!$E35,4)</f>
        <v>-108.7875, 41.7378</v>
      </c>
    </row>
    <row r="36" spans="1:16" ht="15" hidden="1" x14ac:dyDescent="0.25">
      <c r="A36" s="5">
        <v>35</v>
      </c>
      <c r="B36" s="5" t="s">
        <v>78</v>
      </c>
      <c r="C36" s="5" t="s">
        <v>143</v>
      </c>
      <c r="D36" s="6">
        <v>-94.646705900000001</v>
      </c>
      <c r="E36" s="6">
        <v>38.347189</v>
      </c>
      <c r="F36" s="3">
        <v>263</v>
      </c>
      <c r="G36" s="5"/>
      <c r="H36" s="11" t="s">
        <v>134</v>
      </c>
      <c r="I36" s="5" t="s">
        <v>77</v>
      </c>
      <c r="J36" s="5"/>
      <c r="K36" s="5"/>
      <c r="L36" s="8" t="s">
        <v>128</v>
      </c>
      <c r="M36" s="5">
        <v>1241</v>
      </c>
      <c r="N36" s="5" t="str">
        <f>"POINT("&amp;ROUND(Sheet1!$D36,4)&amp;" "&amp;ROUND(Sheet1!$E36,4)&amp;")"</f>
        <v>POINT(-94.6467 38.3472)</v>
      </c>
      <c r="O36" s="5" t="str">
        <f>ROUND(Sheet1!$E36,4)&amp;", "&amp;ROUND(Sheet1!$D36,4)</f>
        <v>38.3472, -94.6467</v>
      </c>
      <c r="P36" s="5" t="str">
        <f>ROUND(Sheet1!$D36,4)&amp;", "&amp;ROUND(Sheet1!$E36,4)</f>
        <v>-94.6467, 38.3472</v>
      </c>
    </row>
    <row r="37" spans="1:16" ht="15" hidden="1" x14ac:dyDescent="0.25">
      <c r="A37" s="5">
        <v>36</v>
      </c>
      <c r="B37" s="5" t="s">
        <v>80</v>
      </c>
      <c r="C37" s="5" t="s">
        <v>143</v>
      </c>
      <c r="D37" s="6">
        <v>-90.836100000000002</v>
      </c>
      <c r="E37" s="6">
        <v>38.558300000000003</v>
      </c>
      <c r="F37" s="3">
        <v>146</v>
      </c>
      <c r="G37" s="5"/>
      <c r="H37" s="11" t="s">
        <v>134</v>
      </c>
      <c r="I37" s="5" t="s">
        <v>79</v>
      </c>
      <c r="J37" s="5"/>
      <c r="K37" s="5"/>
      <c r="L37" s="8" t="s">
        <v>128</v>
      </c>
      <c r="M37" s="5">
        <v>2103</v>
      </c>
      <c r="N37" s="5" t="str">
        <f>"POINT("&amp;ROUND(Sheet1!$D37,4)&amp;" "&amp;ROUND(Sheet1!$E37,4)&amp;")"</f>
        <v>POINT(-90.8361 38.5583)</v>
      </c>
      <c r="O37" s="5" t="str">
        <f>ROUND(Sheet1!$E37,4)&amp;", "&amp;ROUND(Sheet1!$D37,4)</f>
        <v>38.5583, -90.8361</v>
      </c>
      <c r="P37" s="5" t="str">
        <f>ROUND(Sheet1!$D37,4)&amp;", "&amp;ROUND(Sheet1!$E37,4)</f>
        <v>-90.8361, 38.5583</v>
      </c>
    </row>
    <row r="38" spans="1:16" ht="15" hidden="1" x14ac:dyDescent="0.25">
      <c r="A38" s="5">
        <v>37</v>
      </c>
      <c r="B38" s="5" t="s">
        <v>81</v>
      </c>
      <c r="C38" s="5" t="s">
        <v>143</v>
      </c>
      <c r="D38" s="6">
        <v>-104.8828</v>
      </c>
      <c r="E38" s="6">
        <v>42.110300000000002</v>
      </c>
      <c r="F38" s="3">
        <v>1393</v>
      </c>
      <c r="G38" s="5"/>
      <c r="H38" s="11" t="s">
        <v>134</v>
      </c>
      <c r="I38" s="5" t="s">
        <v>75</v>
      </c>
      <c r="J38" s="5"/>
      <c r="K38" s="5"/>
      <c r="L38" s="8" t="s">
        <v>130</v>
      </c>
      <c r="M38" s="5">
        <v>6204</v>
      </c>
      <c r="N38" s="5" t="str">
        <f>"POINT("&amp;ROUND(Sheet1!$D38,4)&amp;" "&amp;ROUND(Sheet1!$E38,4)&amp;")"</f>
        <v>POINT(-104.8828 42.1103)</v>
      </c>
      <c r="O38" s="5" t="str">
        <f>ROUND(Sheet1!$E38,4)&amp;", "&amp;ROUND(Sheet1!$D38,4)</f>
        <v>42.1103, -104.8828</v>
      </c>
      <c r="P38" s="5" t="str">
        <f>ROUND(Sheet1!$D38,4)&amp;", "&amp;ROUND(Sheet1!$E38,4)</f>
        <v>-104.8828, 42.1103</v>
      </c>
    </row>
    <row r="39" spans="1:16" ht="15" hidden="1" x14ac:dyDescent="0.25">
      <c r="A39" s="5">
        <v>38</v>
      </c>
      <c r="B39" s="5" t="s">
        <v>82</v>
      </c>
      <c r="C39" s="5" t="s">
        <v>143</v>
      </c>
      <c r="D39" s="6">
        <v>-94.570300000000003</v>
      </c>
      <c r="E39" s="6">
        <v>32.259700000000002</v>
      </c>
      <c r="F39" s="3">
        <v>98</v>
      </c>
      <c r="G39" s="5"/>
      <c r="H39" s="11" t="s">
        <v>134</v>
      </c>
      <c r="I39" s="5" t="s">
        <v>68</v>
      </c>
      <c r="J39" s="5"/>
      <c r="K39" s="5"/>
      <c r="L39" s="8" t="s">
        <v>128</v>
      </c>
      <c r="M39" s="5">
        <v>6146</v>
      </c>
      <c r="N39" s="5" t="str">
        <f>"POINT("&amp;ROUND(Sheet1!$D39,4)&amp;" "&amp;ROUND(Sheet1!$E39,4)&amp;")"</f>
        <v>POINT(-94.5703 32.2597)</v>
      </c>
      <c r="O39" s="5" t="str">
        <f>ROUND(Sheet1!$E39,4)&amp;", "&amp;ROUND(Sheet1!$D39,4)</f>
        <v>32.2597, -94.5703</v>
      </c>
      <c r="P39" s="5" t="str">
        <f>ROUND(Sheet1!$D39,4)&amp;", "&amp;ROUND(Sheet1!$E39,4)</f>
        <v>-94.5703, 32.2597</v>
      </c>
    </row>
    <row r="40" spans="1:16" ht="15" hidden="1" x14ac:dyDescent="0.25">
      <c r="A40" s="5">
        <v>39</v>
      </c>
      <c r="B40" s="5" t="s">
        <v>83</v>
      </c>
      <c r="C40" s="5" t="s">
        <v>143</v>
      </c>
      <c r="D40" s="6">
        <v>-96.485299999999995</v>
      </c>
      <c r="E40" s="6">
        <v>31.184999999999999</v>
      </c>
      <c r="F40" s="3">
        <v>129</v>
      </c>
      <c r="G40" s="5"/>
      <c r="H40" s="11" t="s">
        <v>134</v>
      </c>
      <c r="I40" s="5" t="s">
        <v>68</v>
      </c>
      <c r="J40" s="5"/>
      <c r="K40" s="5"/>
      <c r="L40" s="8" t="s">
        <v>128</v>
      </c>
      <c r="M40" s="5">
        <v>6180</v>
      </c>
      <c r="N40" s="5" t="str">
        <f>"POINT("&amp;ROUND(Sheet1!$D40,4)&amp;" "&amp;ROUND(Sheet1!$E40,4)&amp;")"</f>
        <v>POINT(-96.4853 31.185)</v>
      </c>
      <c r="O40" s="5" t="str">
        <f>ROUND(Sheet1!$E40,4)&amp;", "&amp;ROUND(Sheet1!$D40,4)</f>
        <v>31.185, -96.4853</v>
      </c>
      <c r="P40" s="5" t="str">
        <f>ROUND(Sheet1!$D40,4)&amp;", "&amp;ROUND(Sheet1!$E40,4)</f>
        <v>-96.4853, 31.185</v>
      </c>
    </row>
    <row r="41" spans="1:16" ht="15" hidden="1" x14ac:dyDescent="0.25">
      <c r="A41" s="5">
        <v>40</v>
      </c>
      <c r="B41" s="5" t="s">
        <v>84</v>
      </c>
      <c r="C41" s="5" t="s">
        <v>143</v>
      </c>
      <c r="D41" s="6">
        <v>-96.750600000000006</v>
      </c>
      <c r="E41" s="6">
        <v>29.917200000000001</v>
      </c>
      <c r="F41" s="3">
        <v>115</v>
      </c>
      <c r="G41" s="5"/>
      <c r="H41" s="11" t="s">
        <v>134</v>
      </c>
      <c r="I41" s="5" t="s">
        <v>68</v>
      </c>
      <c r="J41" s="5"/>
      <c r="K41" s="5"/>
      <c r="L41" s="8" t="s">
        <v>128</v>
      </c>
      <c r="M41" s="5">
        <v>6179</v>
      </c>
      <c r="N41" s="5" t="str">
        <f>"POINT("&amp;ROUND(Sheet1!$D41,4)&amp;" "&amp;ROUND(Sheet1!$E41,4)&amp;")"</f>
        <v>POINT(-96.7506 29.9172)</v>
      </c>
      <c r="O41" s="5" t="str">
        <f>ROUND(Sheet1!$E41,4)&amp;", "&amp;ROUND(Sheet1!$D41,4)</f>
        <v>29.9172, -96.7506</v>
      </c>
      <c r="P41" s="5" t="str">
        <f>ROUND(Sheet1!$D41,4)&amp;", "&amp;ROUND(Sheet1!$E41,4)</f>
        <v>-96.7506, 29.9172</v>
      </c>
    </row>
    <row r="42" spans="1:16" ht="15" hidden="1" x14ac:dyDescent="0.25">
      <c r="A42" s="5">
        <v>41</v>
      </c>
      <c r="B42" s="5" t="s">
        <v>86</v>
      </c>
      <c r="C42" s="5" t="s">
        <v>143</v>
      </c>
      <c r="D42" s="6">
        <v>-88.775000000000006</v>
      </c>
      <c r="E42" s="6">
        <v>37.151699999999998</v>
      </c>
      <c r="F42" s="3">
        <v>105</v>
      </c>
      <c r="G42" s="5"/>
      <c r="H42" s="11" t="s">
        <v>134</v>
      </c>
      <c r="I42" s="5" t="s">
        <v>85</v>
      </c>
      <c r="J42" s="5"/>
      <c r="K42" s="5"/>
      <c r="L42" s="8" t="s">
        <v>128</v>
      </c>
      <c r="M42" s="5">
        <v>1379</v>
      </c>
      <c r="N42" s="5" t="str">
        <f>"POINT("&amp;ROUND(Sheet1!$D42,4)&amp;" "&amp;ROUND(Sheet1!$E42,4)&amp;")"</f>
        <v>POINT(-88.775 37.1517)</v>
      </c>
      <c r="O42" s="5" t="str">
        <f>ROUND(Sheet1!$E42,4)&amp;", "&amp;ROUND(Sheet1!$D42,4)</f>
        <v>37.1517, -88.775</v>
      </c>
      <c r="P42" s="5" t="str">
        <f>ROUND(Sheet1!$D42,4)&amp;", "&amp;ROUND(Sheet1!$E42,4)</f>
        <v>-88.775, 37.1517</v>
      </c>
    </row>
    <row r="43" spans="1:16" ht="15" hidden="1" x14ac:dyDescent="0.25">
      <c r="A43" s="5">
        <v>42</v>
      </c>
      <c r="B43" s="5" t="s">
        <v>88</v>
      </c>
      <c r="C43" s="5" t="s">
        <v>143</v>
      </c>
      <c r="D43" s="6">
        <v>-93.895799999999994</v>
      </c>
      <c r="E43" s="6">
        <v>45.379199999999997</v>
      </c>
      <c r="F43" s="3">
        <v>292</v>
      </c>
      <c r="G43" s="5"/>
      <c r="H43" s="11" t="s">
        <v>134</v>
      </c>
      <c r="I43" s="5" t="s">
        <v>87</v>
      </c>
      <c r="J43" s="5"/>
      <c r="K43" s="5"/>
      <c r="L43" s="8" t="s">
        <v>128</v>
      </c>
      <c r="M43" s="5">
        <v>6090</v>
      </c>
      <c r="N43" s="5" t="str">
        <f>"POINT("&amp;ROUND(Sheet1!$D43,4)&amp;" "&amp;ROUND(Sheet1!$E43,4)&amp;")"</f>
        <v>POINT(-93.8958 45.3792)</v>
      </c>
      <c r="O43" s="5" t="str">
        <f>ROUND(Sheet1!$E43,4)&amp;", "&amp;ROUND(Sheet1!$D43,4)</f>
        <v>45.3792, -93.8958</v>
      </c>
      <c r="P43" s="5" t="str">
        <f>ROUND(Sheet1!$D43,4)&amp;", "&amp;ROUND(Sheet1!$E43,4)</f>
        <v>-93.8958, 45.3792</v>
      </c>
    </row>
    <row r="44" spans="1:16" ht="15" hidden="1" x14ac:dyDescent="0.25">
      <c r="A44" s="5">
        <v>43</v>
      </c>
      <c r="B44" s="5" t="s">
        <v>89</v>
      </c>
      <c r="C44" s="5" t="s">
        <v>143</v>
      </c>
      <c r="D44" s="6">
        <v>-85.411699999999996</v>
      </c>
      <c r="E44" s="6">
        <v>38.584699999999998</v>
      </c>
      <c r="F44" s="3">
        <v>144</v>
      </c>
      <c r="G44" s="5"/>
      <c r="H44" s="11" t="s">
        <v>134</v>
      </c>
      <c r="I44" s="5" t="s">
        <v>85</v>
      </c>
      <c r="J44" s="5"/>
      <c r="K44" s="5"/>
      <c r="L44" s="8" t="s">
        <v>129</v>
      </c>
      <c r="M44" s="5">
        <v>6071</v>
      </c>
      <c r="N44" s="5" t="str">
        <f>"POINT("&amp;ROUND(Sheet1!$D44,4)&amp;" "&amp;ROUND(Sheet1!$E44,4)&amp;")"</f>
        <v>POINT(-85.4117 38.5847)</v>
      </c>
      <c r="O44" s="5" t="str">
        <f>ROUND(Sheet1!$E44,4)&amp;", "&amp;ROUND(Sheet1!$D44,4)</f>
        <v>38.5847, -85.4117</v>
      </c>
      <c r="P44" s="5" t="str">
        <f>ROUND(Sheet1!$D44,4)&amp;", "&amp;ROUND(Sheet1!$E44,4)</f>
        <v>-85.4117, 38.5847</v>
      </c>
    </row>
    <row r="45" spans="1:16" ht="15" hidden="1" x14ac:dyDescent="0.25">
      <c r="A45" s="5">
        <v>44</v>
      </c>
      <c r="B45" s="5" t="s">
        <v>91</v>
      </c>
      <c r="C45" s="5" t="s">
        <v>143</v>
      </c>
      <c r="D45" s="6">
        <v>-92.139200000000002</v>
      </c>
      <c r="E45" s="6">
        <v>34.4236</v>
      </c>
      <c r="F45" s="3">
        <v>93</v>
      </c>
      <c r="G45" s="5"/>
      <c r="H45" s="11" t="s">
        <v>134</v>
      </c>
      <c r="I45" s="5" t="s">
        <v>90</v>
      </c>
      <c r="J45" s="5"/>
      <c r="K45" s="5"/>
      <c r="L45" s="8" t="s">
        <v>128</v>
      </c>
      <c r="M45" s="5">
        <v>6009</v>
      </c>
      <c r="N45" s="5" t="str">
        <f>"POINT("&amp;ROUND(Sheet1!$D45,4)&amp;" "&amp;ROUND(Sheet1!$E45,4)&amp;")"</f>
        <v>POINT(-92.1392 34.4236)</v>
      </c>
      <c r="O45" s="5" t="str">
        <f>ROUND(Sheet1!$E45,4)&amp;", "&amp;ROUND(Sheet1!$D45,4)</f>
        <v>34.4236, -92.1392</v>
      </c>
      <c r="P45" s="5" t="str">
        <f>ROUND(Sheet1!$D45,4)&amp;", "&amp;ROUND(Sheet1!$E45,4)</f>
        <v>-92.1392, 34.4236</v>
      </c>
    </row>
    <row r="46" spans="1:16" ht="15" hidden="1" x14ac:dyDescent="0.25">
      <c r="A46" s="5">
        <v>45</v>
      </c>
      <c r="B46" s="5" t="s">
        <v>107</v>
      </c>
      <c r="C46" s="5" t="s">
        <v>143</v>
      </c>
      <c r="D46" s="6">
        <v>112.310418</v>
      </c>
      <c r="E46" s="6">
        <v>30.089967000000001</v>
      </c>
      <c r="F46" s="7"/>
      <c r="G46" s="10" t="s">
        <v>106</v>
      </c>
      <c r="H46" s="5" t="s">
        <v>135</v>
      </c>
      <c r="I46" s="5"/>
      <c r="J46" s="5" t="s">
        <v>30</v>
      </c>
      <c r="K46" s="5"/>
      <c r="L46" s="8" t="s">
        <v>133</v>
      </c>
      <c r="M46" s="5"/>
      <c r="N46" s="5" t="str">
        <f>"POINT("&amp;ROUND(Sheet1!$D46,4)&amp;" "&amp;ROUND(Sheet1!$E46,4)&amp;")"</f>
        <v>POINT(112.3104 30.09)</v>
      </c>
      <c r="O46" s="5" t="str">
        <f>ROUND(Sheet1!$E46,4)&amp;", "&amp;ROUND(Sheet1!$D46,4)</f>
        <v>30.09, 112.3104</v>
      </c>
      <c r="P46" s="5" t="str">
        <f>ROUND(Sheet1!$D46,4)&amp;", "&amp;ROUND(Sheet1!$E46,4)</f>
        <v>112.3104, 30.09</v>
      </c>
    </row>
    <row r="47" spans="1:16" ht="15" x14ac:dyDescent="0.25">
      <c r="A47" s="5">
        <v>46</v>
      </c>
      <c r="B47" s="5" t="s">
        <v>116</v>
      </c>
      <c r="C47" s="5" t="s">
        <v>143</v>
      </c>
      <c r="D47" s="6">
        <v>89.194597999999999</v>
      </c>
      <c r="E47" s="6">
        <v>44.840828999999999</v>
      </c>
      <c r="F47" s="7"/>
      <c r="G47" s="10" t="s">
        <v>115</v>
      </c>
      <c r="H47" s="5" t="s">
        <v>135</v>
      </c>
      <c r="I47" s="5"/>
      <c r="J47" s="5" t="s">
        <v>97</v>
      </c>
      <c r="K47" s="5"/>
      <c r="L47" s="8" t="s">
        <v>133</v>
      </c>
      <c r="M47" s="5"/>
      <c r="N47" s="5" t="str">
        <f>"POINT("&amp;ROUND(Sheet1!$D47,4)&amp;" "&amp;ROUND(Sheet1!$E47,4)&amp;")"</f>
        <v>POINT(89.1946 44.8408)</v>
      </c>
      <c r="O47" s="5" t="str">
        <f>ROUND(Sheet1!$E47,4)&amp;", "&amp;ROUND(Sheet1!$D47,4)</f>
        <v>44.8408, 89.1946</v>
      </c>
      <c r="P47" s="5" t="str">
        <f>ROUND(Sheet1!$D47,4)&amp;", "&amp;ROUND(Sheet1!$E47,4)</f>
        <v>89.1946, 44.8408</v>
      </c>
    </row>
    <row r="48" spans="1:16" ht="15" x14ac:dyDescent="0.25">
      <c r="A48" s="5">
        <v>47</v>
      </c>
      <c r="B48" s="5" t="s">
        <v>118</v>
      </c>
      <c r="C48" s="5" t="s">
        <v>143</v>
      </c>
      <c r="D48" s="6">
        <v>89.197168000000005</v>
      </c>
      <c r="E48" s="6">
        <v>44.854427999999999</v>
      </c>
      <c r="F48" s="7"/>
      <c r="G48" s="10" t="s">
        <v>117</v>
      </c>
      <c r="H48" s="5" t="s">
        <v>135</v>
      </c>
      <c r="I48" s="5"/>
      <c r="J48" s="5" t="s">
        <v>97</v>
      </c>
      <c r="K48" s="5"/>
      <c r="L48" s="8" t="s">
        <v>133</v>
      </c>
      <c r="M48" s="5"/>
      <c r="N48" s="5" t="str">
        <f>"POINT("&amp;ROUND(Sheet1!$D48,4)&amp;" "&amp;ROUND(Sheet1!$E48,4)&amp;")"</f>
        <v>POINT(89.1972 44.8544)</v>
      </c>
      <c r="O48" s="5" t="str">
        <f>ROUND(Sheet1!$E48,4)&amp;", "&amp;ROUND(Sheet1!$D48,4)</f>
        <v>44.8544, 89.1972</v>
      </c>
      <c r="P48" s="5" t="str">
        <f>ROUND(Sheet1!$D48,4)&amp;", "&amp;ROUND(Sheet1!$E48,4)</f>
        <v>89.1972, 44.8544</v>
      </c>
    </row>
    <row r="49" spans="1:16" ht="15" x14ac:dyDescent="0.25">
      <c r="A49" s="5">
        <v>48</v>
      </c>
      <c r="B49" s="5" t="s">
        <v>111</v>
      </c>
      <c r="C49" s="5" t="s">
        <v>143</v>
      </c>
      <c r="D49" s="6">
        <v>89.147217999999995</v>
      </c>
      <c r="E49" s="6">
        <v>44.797924999999999</v>
      </c>
      <c r="F49" s="7"/>
      <c r="G49" s="10" t="s">
        <v>110</v>
      </c>
      <c r="H49" s="5" t="s">
        <v>135</v>
      </c>
      <c r="I49" s="5"/>
      <c r="J49" s="5" t="s">
        <v>97</v>
      </c>
      <c r="K49" s="5"/>
      <c r="L49" s="8" t="s">
        <v>133</v>
      </c>
      <c r="M49" s="5"/>
      <c r="N49" s="5" t="str">
        <f>"POINT("&amp;ROUND(Sheet1!$D49,4)&amp;" "&amp;ROUND(Sheet1!$E49,4)&amp;")"</f>
        <v>POINT(89.1472 44.7979)</v>
      </c>
      <c r="O49" s="5" t="str">
        <f>ROUND(Sheet1!$E49,4)&amp;", "&amp;ROUND(Sheet1!$D49,4)</f>
        <v>44.7979, 89.1472</v>
      </c>
      <c r="P49" s="5" t="str">
        <f>ROUND(Sheet1!$D49,4)&amp;", "&amp;ROUND(Sheet1!$E49,4)</f>
        <v>89.1472, 44.7979</v>
      </c>
    </row>
    <row r="50" spans="1:16" ht="15" x14ac:dyDescent="0.25">
      <c r="A50" s="5">
        <v>49</v>
      </c>
      <c r="B50" s="5" t="s">
        <v>108</v>
      </c>
      <c r="C50" s="5" t="s">
        <v>143</v>
      </c>
      <c r="D50" s="6">
        <v>89.116699999999994</v>
      </c>
      <c r="E50" s="6">
        <v>44.684275</v>
      </c>
      <c r="F50" s="7"/>
      <c r="G50" s="10" t="s">
        <v>122</v>
      </c>
      <c r="H50" s="5" t="s">
        <v>135</v>
      </c>
      <c r="I50" s="5"/>
      <c r="J50" s="5" t="s">
        <v>97</v>
      </c>
      <c r="K50" s="5">
        <v>17.640999999999998</v>
      </c>
      <c r="L50" s="8" t="s">
        <v>133</v>
      </c>
      <c r="M50" s="5"/>
      <c r="N50" s="5" t="str">
        <f>"POINT("&amp;ROUND(Sheet1!$D50,4)&amp;" "&amp;ROUND(Sheet1!$E50,4)&amp;")"</f>
        <v>POINT(89.1167 44.6843)</v>
      </c>
      <c r="O50" s="5" t="str">
        <f>ROUND(Sheet1!$E50,4)&amp;", "&amp;ROUND(Sheet1!$D50,4)</f>
        <v>44.6843, 89.1167</v>
      </c>
      <c r="P50" s="5" t="str">
        <f>ROUND(Sheet1!$D50,4)&amp;", "&amp;ROUND(Sheet1!$E50,4)</f>
        <v>89.1167, 44.6843</v>
      </c>
    </row>
    <row r="51" spans="1:16" ht="15" x14ac:dyDescent="0.25">
      <c r="A51" s="5">
        <v>50</v>
      </c>
      <c r="B51" s="5" t="s">
        <v>109</v>
      </c>
      <c r="C51" s="5" t="s">
        <v>143</v>
      </c>
      <c r="D51" s="6">
        <v>89.116882000000004</v>
      </c>
      <c r="E51" s="6">
        <v>44.697240999999998</v>
      </c>
      <c r="F51" s="7"/>
      <c r="G51" s="10" t="s">
        <v>123</v>
      </c>
      <c r="H51" s="5" t="s">
        <v>135</v>
      </c>
      <c r="I51" s="5"/>
      <c r="J51" s="5" t="s">
        <v>97</v>
      </c>
      <c r="K51" s="5">
        <v>17.640999999999998</v>
      </c>
      <c r="L51" s="8" t="s">
        <v>133</v>
      </c>
      <c r="M51" s="5"/>
      <c r="N51" s="5" t="str">
        <f>"POINT("&amp;ROUND(Sheet1!$D51,4)&amp;" "&amp;ROUND(Sheet1!$E51,4)&amp;")"</f>
        <v>POINT(89.1169 44.6972)</v>
      </c>
      <c r="O51" s="5" t="str">
        <f>ROUND(Sheet1!$E51,4)&amp;", "&amp;ROUND(Sheet1!$D51,4)</f>
        <v>44.6972, 89.1169</v>
      </c>
      <c r="P51" s="5" t="str">
        <f>ROUND(Sheet1!$D51,4)&amp;", "&amp;ROUND(Sheet1!$E51,4)</f>
        <v>89.1169, 44.6972</v>
      </c>
    </row>
    <row r="52" spans="1:16" ht="15" hidden="1" x14ac:dyDescent="0.25">
      <c r="A52" s="5">
        <v>51</v>
      </c>
      <c r="B52" s="5" t="s">
        <v>10</v>
      </c>
      <c r="C52" s="5" t="s">
        <v>147</v>
      </c>
      <c r="D52" s="6">
        <v>112.13705132276969</v>
      </c>
      <c r="E52" s="6">
        <v>31.19055041508555</v>
      </c>
      <c r="F52" s="7"/>
      <c r="G52" s="9" t="s">
        <v>37</v>
      </c>
      <c r="H52" s="5" t="s">
        <v>135</v>
      </c>
      <c r="I52" s="5"/>
      <c r="J52" s="5" t="s">
        <v>30</v>
      </c>
      <c r="K52" s="5"/>
      <c r="L52" s="8" t="s">
        <v>133</v>
      </c>
      <c r="M52" s="5"/>
      <c r="N52" s="5" t="str">
        <f>"POINT("&amp;ROUND(Sheet1!$D52,4)&amp;" "&amp;ROUND(Sheet1!$E52,4)&amp;")"</f>
        <v>POINT(112.1371 31.1906)</v>
      </c>
      <c r="O52" s="5" t="str">
        <f>ROUND(Sheet1!$E52,4)&amp;", "&amp;ROUND(Sheet1!$D52,4)</f>
        <v>31.1906, 112.1371</v>
      </c>
      <c r="P52" s="5" t="str">
        <f>ROUND(Sheet1!$D52,4)&amp;", "&amp;ROUND(Sheet1!$E52,4)</f>
        <v>112.1371, 31.1906</v>
      </c>
    </row>
    <row r="53" spans="1:16" ht="15" hidden="1" x14ac:dyDescent="0.25">
      <c r="A53" s="5">
        <v>52</v>
      </c>
      <c r="B53" s="5" t="s">
        <v>13</v>
      </c>
      <c r="C53" s="5" t="s">
        <v>148</v>
      </c>
      <c r="D53" s="6">
        <v>112.2306262581</v>
      </c>
      <c r="E53" s="6">
        <v>31.037030433453719</v>
      </c>
      <c r="F53" s="7"/>
      <c r="G53" s="9" t="s">
        <v>149</v>
      </c>
      <c r="H53" s="5" t="s">
        <v>135</v>
      </c>
      <c r="I53" s="5"/>
      <c r="J53" s="5" t="s">
        <v>30</v>
      </c>
      <c r="K53" s="5"/>
      <c r="L53" s="8" t="s">
        <v>133</v>
      </c>
      <c r="M53" s="5"/>
      <c r="N53" s="5" t="str">
        <f>"POINT("&amp;ROUND(Sheet1!$D53,4)&amp;" "&amp;ROUND(Sheet1!$E53,4)&amp;")"</f>
        <v>POINT(112.2306 31.037)</v>
      </c>
      <c r="O53" s="5" t="str">
        <f>ROUND(Sheet1!$E53,4)&amp;", "&amp;ROUND(Sheet1!$D53,4)</f>
        <v>31.037, 112.2306</v>
      </c>
      <c r="P53" s="5" t="str">
        <f>ROUND(Sheet1!$D53,4)&amp;", "&amp;ROUND(Sheet1!$E53,4)</f>
        <v>112.2306, 31.037</v>
      </c>
    </row>
    <row r="54" spans="1:16" ht="15" hidden="1" x14ac:dyDescent="0.25">
      <c r="A54" s="5">
        <v>53</v>
      </c>
      <c r="B54" s="5" t="s">
        <v>46</v>
      </c>
      <c r="C54" s="5" t="s">
        <v>144</v>
      </c>
      <c r="D54" s="6">
        <v>114.4374471</v>
      </c>
      <c r="E54" s="6">
        <v>30.6303783</v>
      </c>
      <c r="F54" s="7"/>
      <c r="G54" s="5" t="s">
        <v>53</v>
      </c>
      <c r="H54" s="5" t="s">
        <v>135</v>
      </c>
      <c r="I54" s="5"/>
      <c r="J54" s="5" t="s">
        <v>30</v>
      </c>
      <c r="K54" s="5"/>
      <c r="L54" s="8" t="s">
        <v>133</v>
      </c>
      <c r="M54" s="5"/>
      <c r="N54" s="5" t="str">
        <f>"POINT("&amp;ROUND(Sheet1!$D54,4)&amp;" "&amp;ROUND(Sheet1!$E54,4)&amp;")"</f>
        <v>POINT(114.4374 30.6304)</v>
      </c>
      <c r="O54" s="5" t="str">
        <f>ROUND(Sheet1!$E54,4)&amp;", "&amp;ROUND(Sheet1!$D54,4)</f>
        <v>30.6304, 114.4374</v>
      </c>
      <c r="P54" s="5" t="str">
        <f>ROUND(Sheet1!$D54,4)&amp;", "&amp;ROUND(Sheet1!$E54,4)</f>
        <v>114.4374, 30.6304</v>
      </c>
    </row>
    <row r="55" spans="1:16" ht="15" hidden="1" x14ac:dyDescent="0.25">
      <c r="A55" s="5">
        <v>54</v>
      </c>
      <c r="B55" s="5" t="s">
        <v>47</v>
      </c>
      <c r="C55" s="5" t="s">
        <v>144</v>
      </c>
      <c r="D55" s="6">
        <v>114.437415</v>
      </c>
      <c r="E55" s="6">
        <v>30.6364029</v>
      </c>
      <c r="F55" s="7"/>
      <c r="G55" s="5" t="s">
        <v>54</v>
      </c>
      <c r="H55" s="5" t="s">
        <v>135</v>
      </c>
      <c r="I55" s="5"/>
      <c r="J55" s="5" t="s">
        <v>30</v>
      </c>
      <c r="K55" s="5"/>
      <c r="L55" s="8" t="s">
        <v>133</v>
      </c>
      <c r="M55" s="5"/>
      <c r="N55" s="5" t="str">
        <f>"POINT("&amp;ROUND(Sheet1!$D55,4)&amp;" "&amp;ROUND(Sheet1!$E55,4)&amp;")"</f>
        <v>POINT(114.4374 30.6364)</v>
      </c>
      <c r="O55" s="5" t="str">
        <f>ROUND(Sheet1!$E55,4)&amp;", "&amp;ROUND(Sheet1!$D55,4)</f>
        <v>30.6364, 114.4374</v>
      </c>
      <c r="P55" s="5" t="str">
        <f>ROUND(Sheet1!$D55,4)&amp;", "&amp;ROUND(Sheet1!$E55,4)</f>
        <v>114.4374, 30.6364</v>
      </c>
    </row>
    <row r="56" spans="1:16" ht="15" hidden="1" x14ac:dyDescent="0.25">
      <c r="A56" s="5">
        <v>55</v>
      </c>
      <c r="B56" s="5" t="s">
        <v>48</v>
      </c>
      <c r="C56" s="5" t="s">
        <v>144</v>
      </c>
      <c r="D56" s="6">
        <v>114.4421126</v>
      </c>
      <c r="E56" s="6">
        <v>30.626439600000001</v>
      </c>
      <c r="F56" s="7"/>
      <c r="G56" s="5" t="s">
        <v>55</v>
      </c>
      <c r="H56" s="5" t="s">
        <v>135</v>
      </c>
      <c r="I56" s="5"/>
      <c r="J56" s="5" t="s">
        <v>30</v>
      </c>
      <c r="K56" s="5"/>
      <c r="L56" s="8" t="s">
        <v>133</v>
      </c>
      <c r="M56" s="5"/>
      <c r="N56" s="5" t="str">
        <f>"POINT("&amp;ROUND(Sheet1!$D56,4)&amp;" "&amp;ROUND(Sheet1!$E56,4)&amp;")"</f>
        <v>POINT(114.4421 30.6264)</v>
      </c>
      <c r="O56" s="5" t="str">
        <f>ROUND(Sheet1!$E56,4)&amp;", "&amp;ROUND(Sheet1!$D56,4)</f>
        <v>30.6264, 114.4421</v>
      </c>
      <c r="P56" s="5" t="str">
        <f>ROUND(Sheet1!$D56,4)&amp;", "&amp;ROUND(Sheet1!$E56,4)</f>
        <v>114.4421, 30.6264</v>
      </c>
    </row>
    <row r="57" spans="1:16" ht="15" hidden="1" x14ac:dyDescent="0.25">
      <c r="A57" s="5">
        <v>56</v>
      </c>
      <c r="B57" s="5" t="s">
        <v>49</v>
      </c>
      <c r="C57" s="5" t="s">
        <v>144</v>
      </c>
      <c r="D57" s="6">
        <v>114.4346932</v>
      </c>
      <c r="E57" s="6">
        <v>30.627595100000001</v>
      </c>
      <c r="F57" s="7"/>
      <c r="G57" s="5" t="s">
        <v>56</v>
      </c>
      <c r="H57" s="5" t="s">
        <v>135</v>
      </c>
      <c r="I57" s="5"/>
      <c r="J57" s="5" t="s">
        <v>30</v>
      </c>
      <c r="K57" s="5"/>
      <c r="L57" s="8" t="s">
        <v>133</v>
      </c>
      <c r="M57" s="5"/>
      <c r="N57" s="5" t="str">
        <f>"POINT("&amp;ROUND(Sheet1!$D57,4)&amp;" "&amp;ROUND(Sheet1!$E57,4)&amp;")"</f>
        <v>POINT(114.4347 30.6276)</v>
      </c>
      <c r="O57" s="5" t="str">
        <f>ROUND(Sheet1!$E57,4)&amp;", "&amp;ROUND(Sheet1!$D57,4)</f>
        <v>30.6276, 114.4347</v>
      </c>
      <c r="P57" s="5" t="str">
        <f>ROUND(Sheet1!$D57,4)&amp;", "&amp;ROUND(Sheet1!$E57,4)</f>
        <v>114.4347, 30.6276</v>
      </c>
    </row>
    <row r="58" spans="1:16" ht="15" hidden="1" x14ac:dyDescent="0.25">
      <c r="A58" s="5">
        <v>57</v>
      </c>
      <c r="B58" s="5" t="s">
        <v>50</v>
      </c>
      <c r="C58" s="5" t="s">
        <v>144</v>
      </c>
      <c r="D58" s="6">
        <v>114.4486256</v>
      </c>
      <c r="E58" s="6">
        <v>30.635961999999999</v>
      </c>
      <c r="F58" s="7"/>
      <c r="G58" s="5" t="s">
        <v>57</v>
      </c>
      <c r="H58" s="5" t="s">
        <v>135</v>
      </c>
      <c r="I58" s="5"/>
      <c r="J58" s="5" t="s">
        <v>30</v>
      </c>
      <c r="K58" s="5"/>
      <c r="L58" s="8" t="s">
        <v>133</v>
      </c>
      <c r="M58" s="5"/>
      <c r="N58" s="5" t="str">
        <f>"POINT("&amp;ROUND(Sheet1!$D58,4)&amp;" "&amp;ROUND(Sheet1!$E58,4)&amp;")"</f>
        <v>POINT(114.4486 30.636)</v>
      </c>
      <c r="O58" s="5" t="str">
        <f>ROUND(Sheet1!$E58,4)&amp;", "&amp;ROUND(Sheet1!$D58,4)</f>
        <v>30.636, 114.4486</v>
      </c>
      <c r="P58" s="5" t="str">
        <f>ROUND(Sheet1!$D58,4)&amp;", "&amp;ROUND(Sheet1!$E58,4)</f>
        <v>114.4486, 30.636</v>
      </c>
    </row>
    <row r="59" spans="1:16" ht="15" x14ac:dyDescent="0.25">
      <c r="A59" s="17">
        <v>51</v>
      </c>
      <c r="B59" s="17"/>
      <c r="C59" s="17"/>
      <c r="D59" s="18">
        <v>118.53219199999999</v>
      </c>
      <c r="E59" s="18">
        <v>37.400899000000003</v>
      </c>
      <c r="F59" s="19">
        <v>3.06</v>
      </c>
      <c r="G59" s="20"/>
      <c r="H59" s="21" t="s">
        <v>135</v>
      </c>
      <c r="I59" s="17"/>
      <c r="J59" s="17" t="s">
        <v>99</v>
      </c>
      <c r="K59" s="17"/>
      <c r="L59" s="22" t="s">
        <v>133</v>
      </c>
      <c r="M59" s="17"/>
      <c r="N59" s="17" t="str">
        <f>"POINT("&amp;ROUND(Sheet1!$D59,4)&amp;" "&amp;ROUND(Sheet1!$E59,4)&amp;")"</f>
        <v>POINT(118.5322 37.4009)</v>
      </c>
      <c r="O59" s="17" t="str">
        <f>ROUND(Sheet1!$E59,4)&amp;", "&amp;ROUND(Sheet1!$D59,4)</f>
        <v>37.4009, 118.5322</v>
      </c>
      <c r="P59" s="17" t="str">
        <f>ROUND(Sheet1!$D59,4)&amp;", "&amp;ROUND(Sheet1!$E59,4)</f>
        <v>118.5322, 37.4009</v>
      </c>
    </row>
    <row r="60" spans="1:16" ht="15" x14ac:dyDescent="0.25">
      <c r="A60" s="17">
        <v>52</v>
      </c>
      <c r="B60" s="17"/>
      <c r="C60" s="17"/>
      <c r="D60" s="18">
        <v>118.23740599999999</v>
      </c>
      <c r="E60" s="18">
        <v>37.536330999999997</v>
      </c>
      <c r="F60" s="19"/>
      <c r="G60" s="20"/>
      <c r="H60" s="21" t="s">
        <v>135</v>
      </c>
      <c r="I60" s="17"/>
      <c r="J60" s="17" t="s">
        <v>99</v>
      </c>
      <c r="K60" s="17"/>
      <c r="L60" s="22"/>
      <c r="M60" s="17"/>
      <c r="N60" s="17" t="e">
        <f>"POINT("&amp;ROUND(Sheet1!$E60,4)&amp;" "&amp;ROUND(Sheet1!#REF!,4)&amp;")"</f>
        <v>#REF!</v>
      </c>
      <c r="O60" s="17" t="e">
        <f>ROUND(Sheet1!#REF!,4)&amp;", "&amp;ROUND(Sheet1!$E60,4)</f>
        <v>#REF!</v>
      </c>
      <c r="P60" s="17" t="e">
        <f>ROUND(Sheet1!$E60,4)&amp;", "&amp;ROUND(Sheet1!#REF!,4)</f>
        <v>#REF!</v>
      </c>
    </row>
    <row r="61" spans="1:16" ht="15" x14ac:dyDescent="0.25">
      <c r="A61" s="17">
        <v>53</v>
      </c>
      <c r="B61" s="17"/>
      <c r="C61" s="17"/>
      <c r="D61" s="18">
        <v>118.32873189999999</v>
      </c>
      <c r="E61" s="18">
        <v>37.275221100000003</v>
      </c>
      <c r="F61" s="19">
        <v>4.26</v>
      </c>
      <c r="G61" s="20"/>
      <c r="H61" s="21" t="s">
        <v>135</v>
      </c>
      <c r="I61" s="17"/>
      <c r="J61" s="17" t="s">
        <v>99</v>
      </c>
      <c r="K61" s="17"/>
      <c r="L61" s="22"/>
      <c r="M61" s="17"/>
      <c r="N61" s="17" t="e">
        <f>"POINT("&amp;ROUND(Sheet1!$E61,4)&amp;" "&amp;ROUND(Sheet1!#REF!,4)&amp;")"</f>
        <v>#REF!</v>
      </c>
      <c r="O61" s="17" t="e">
        <f>ROUND(Sheet1!#REF!,4)&amp;", "&amp;ROUND(Sheet1!$E61,4)</f>
        <v>#REF!</v>
      </c>
      <c r="P61" s="17" t="e">
        <f>ROUND(Sheet1!$E61,4)&amp;", "&amp;ROUND(Sheet1!#REF!,4)</f>
        <v>#REF!</v>
      </c>
    </row>
  </sheetData>
  <phoneticPr fontId="1" type="noConversion"/>
  <pageMargins left="0.75" right="0.75" top="1" bottom="1" header="0.5" footer="0.5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Huayi</cp:lastModifiedBy>
  <dcterms:created xsi:type="dcterms:W3CDTF">2024-07-16T14:48:05Z</dcterms:created>
  <dcterms:modified xsi:type="dcterms:W3CDTF">2025-01-19T01:38:31Z</dcterms:modified>
</cp:coreProperties>
</file>