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oil quality\Biochar_PUBLİCATİON_MODERATE ACİDİC\ADİİTİONAL DATA\"/>
    </mc:Choice>
  </mc:AlternateContent>
  <xr:revisionPtr revIDLastSave="0" documentId="13_ncr:1_{82184B8A-6D7C-4142-A9DE-C56378794C91}" xr6:coauthVersionLast="47" xr6:coauthVersionMax="47" xr10:uidLastSave="{00000000-0000-0000-0000-000000000000}"/>
  <bookViews>
    <workbookView xWindow="-120" yWindow="-120" windowWidth="20730" windowHeight="11160" xr2:uid="{CD2BF388-6728-4773-AF60-02F29D8D1EDF}"/>
  </bookViews>
  <sheets>
    <sheet name="yield" sheetId="1" r:id="rId1"/>
    <sheet name="drymatter yield" sheetId="25" r:id="rId2"/>
    <sheet name="grain yield" sheetId="4" r:id="rId3"/>
    <sheet name="plant height" sheetId="2" r:id="rId4"/>
    <sheet name="Spike height" sheetId="3" r:id="rId5"/>
    <sheet name="EC" sheetId="26" r:id="rId6"/>
    <sheet name="PH" sheetId="7" r:id="rId7"/>
    <sheet name="phosphorus" sheetId="8" r:id="rId8"/>
    <sheet name="soc" sheetId="9" r:id="rId9"/>
    <sheet name="Na" sheetId="12" r:id="rId10"/>
    <sheet name="k" sheetId="13" r:id="rId11"/>
    <sheet name="Fe" sheetId="14" r:id="rId12"/>
    <sheet name="Cu" sheetId="17" r:id="rId13"/>
    <sheet name="Mn" sheetId="15" r:id="rId14"/>
    <sheet name="Zn" sheetId="16" r:id="rId15"/>
    <sheet name="Ca" sheetId="18" r:id="rId16"/>
    <sheet name="Mg" sheetId="19" r:id="rId17"/>
    <sheet name="CEC" sheetId="20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20" l="1"/>
  <c r="I6" i="20"/>
  <c r="I7" i="20"/>
  <c r="I8" i="20"/>
  <c r="I4" i="20"/>
  <c r="J5" i="20" l="1"/>
  <c r="J6" i="20"/>
  <c r="J7" i="20"/>
  <c r="J8" i="20"/>
  <c r="J4" i="20"/>
  <c r="J4" i="19" l="1"/>
  <c r="J5" i="19"/>
  <c r="J6" i="19"/>
  <c r="J7" i="19"/>
  <c r="J3" i="19"/>
  <c r="I4" i="19"/>
  <c r="I5" i="19"/>
  <c r="I6" i="19"/>
  <c r="I7" i="19"/>
  <c r="I3" i="19"/>
  <c r="J6" i="18"/>
  <c r="J7" i="18"/>
  <c r="J8" i="18"/>
  <c r="J9" i="18"/>
  <c r="J5" i="18"/>
  <c r="I6" i="18"/>
  <c r="I7" i="18"/>
  <c r="I8" i="18"/>
  <c r="I9" i="18"/>
  <c r="I5" i="18"/>
  <c r="H5" i="16"/>
  <c r="H6" i="16"/>
  <c r="H7" i="16"/>
  <c r="H8" i="16"/>
  <c r="H4" i="16"/>
  <c r="I5" i="16"/>
  <c r="I6" i="16"/>
  <c r="I7" i="16"/>
  <c r="I8" i="16"/>
  <c r="I4" i="16"/>
  <c r="J5" i="15"/>
  <c r="J6" i="15"/>
  <c r="J7" i="15"/>
  <c r="J8" i="15"/>
  <c r="J4" i="15"/>
  <c r="I5" i="15"/>
  <c r="I6" i="15"/>
  <c r="I7" i="15"/>
  <c r="I8" i="15"/>
  <c r="I4" i="15"/>
  <c r="K5" i="17" l="1"/>
  <c r="K6" i="17"/>
  <c r="K7" i="17"/>
  <c r="K8" i="17"/>
  <c r="K4" i="17"/>
  <c r="J5" i="17"/>
  <c r="J6" i="17"/>
  <c r="J7" i="17"/>
  <c r="J8" i="17"/>
  <c r="J4" i="17"/>
  <c r="M6" i="14"/>
  <c r="M7" i="14"/>
  <c r="M8" i="14"/>
  <c r="M9" i="14"/>
  <c r="L6" i="14"/>
  <c r="L7" i="14"/>
  <c r="L8" i="14"/>
  <c r="L9" i="14"/>
  <c r="M5" i="14"/>
  <c r="L5" i="14"/>
  <c r="K5" i="13"/>
  <c r="K6" i="13"/>
  <c r="K7" i="13"/>
  <c r="K8" i="13"/>
  <c r="K4" i="13"/>
  <c r="J5" i="13"/>
  <c r="J6" i="13"/>
  <c r="J7" i="13"/>
  <c r="J8" i="13"/>
  <c r="J4" i="13"/>
  <c r="K5" i="12" l="1"/>
  <c r="K6" i="12"/>
  <c r="K7" i="12"/>
  <c r="K8" i="12"/>
  <c r="K4" i="12"/>
  <c r="J5" i="12"/>
  <c r="J6" i="12"/>
  <c r="J7" i="12"/>
  <c r="J8" i="12"/>
  <c r="J4" i="12"/>
  <c r="I6" i="9"/>
  <c r="I7" i="9"/>
  <c r="I8" i="9"/>
  <c r="I9" i="9"/>
  <c r="I5" i="9"/>
  <c r="H6" i="9"/>
  <c r="H7" i="9"/>
  <c r="H8" i="9"/>
  <c r="H9" i="9"/>
  <c r="H5" i="9"/>
  <c r="L6" i="8"/>
  <c r="L7" i="8"/>
  <c r="L8" i="8"/>
  <c r="L9" i="8"/>
  <c r="L5" i="8"/>
  <c r="K6" i="8"/>
  <c r="K7" i="8"/>
  <c r="K8" i="8"/>
  <c r="K9" i="8"/>
  <c r="K5" i="8"/>
  <c r="M5" i="7"/>
  <c r="M6" i="7"/>
  <c r="M7" i="7"/>
  <c r="M8" i="7"/>
  <c r="L5" i="7"/>
  <c r="L6" i="7"/>
  <c r="L7" i="7"/>
  <c r="L8" i="7"/>
  <c r="M4" i="7"/>
  <c r="L4" i="7"/>
  <c r="Q4" i="26" l="1"/>
  <c r="P4" i="26"/>
  <c r="Q5" i="26"/>
  <c r="Q6" i="26"/>
  <c r="Q7" i="26"/>
  <c r="Q8" i="26"/>
  <c r="P5" i="26"/>
  <c r="P6" i="26"/>
  <c r="P7" i="26"/>
  <c r="P8" i="26"/>
  <c r="J4" i="3"/>
  <c r="J5" i="3"/>
  <c r="J6" i="3"/>
  <c r="J7" i="3"/>
  <c r="J3" i="3"/>
  <c r="I4" i="3"/>
  <c r="I5" i="3"/>
  <c r="I6" i="3"/>
  <c r="I7" i="3"/>
  <c r="I3" i="3"/>
  <c r="I4" i="2"/>
  <c r="I5" i="2"/>
  <c r="I6" i="2"/>
  <c r="I7" i="2"/>
  <c r="I3" i="2"/>
  <c r="H4" i="2"/>
  <c r="H5" i="2"/>
  <c r="H6" i="2"/>
  <c r="H7" i="2"/>
  <c r="H3" i="2"/>
  <c r="I11" i="4"/>
  <c r="J4" i="4"/>
  <c r="J5" i="4"/>
  <c r="J6" i="4"/>
  <c r="J7" i="4"/>
  <c r="J3" i="4"/>
  <c r="I4" i="4"/>
  <c r="I5" i="4"/>
  <c r="I6" i="4"/>
  <c r="I7" i="4"/>
  <c r="I3" i="4"/>
  <c r="N4" i="25" l="1"/>
  <c r="N5" i="25"/>
  <c r="N6" i="25"/>
  <c r="N7" i="25"/>
  <c r="N3" i="25"/>
  <c r="M7" i="25"/>
  <c r="M4" i="25"/>
  <c r="M5" i="25"/>
  <c r="M6" i="25"/>
  <c r="M3" i="25"/>
</calcChain>
</file>

<file path=xl/sharedStrings.xml><?xml version="1.0" encoding="utf-8"?>
<sst xmlns="http://schemas.openxmlformats.org/spreadsheetml/2006/main" count="823" uniqueCount="83">
  <si>
    <t>Number of grain per spike</t>
  </si>
  <si>
    <t>Weight of grain per spike (G)</t>
  </si>
  <si>
    <t>Spike 1</t>
  </si>
  <si>
    <t>spike 2</t>
  </si>
  <si>
    <t>Spike 3</t>
  </si>
  <si>
    <t>Spike 4</t>
  </si>
  <si>
    <t>Spike 5</t>
  </si>
  <si>
    <t>Spike 6</t>
  </si>
  <si>
    <t>Total</t>
  </si>
  <si>
    <t>1000 grain weight</t>
  </si>
  <si>
    <t>Biological yield (g/pot)</t>
  </si>
  <si>
    <t>Grain yield (g/pot)</t>
  </si>
  <si>
    <t>Harvest index</t>
  </si>
  <si>
    <t>Grain yield (Moderare acidic soil)</t>
  </si>
  <si>
    <t>CI</t>
  </si>
  <si>
    <t>CII</t>
  </si>
  <si>
    <t>CIII</t>
  </si>
  <si>
    <t>RHWBI</t>
  </si>
  <si>
    <t>RHWBII</t>
  </si>
  <si>
    <t>RHWBIII</t>
  </si>
  <si>
    <t>HWBI</t>
  </si>
  <si>
    <t>HWBII</t>
  </si>
  <si>
    <t>HWBIII</t>
  </si>
  <si>
    <t>WWBI</t>
  </si>
  <si>
    <t>WWBII</t>
  </si>
  <si>
    <t>WWBIII</t>
  </si>
  <si>
    <t>TWBI</t>
  </si>
  <si>
    <t>TWBII</t>
  </si>
  <si>
    <t>TWBIII</t>
  </si>
  <si>
    <t>Grain yield (Moderate soil)</t>
  </si>
  <si>
    <t>Plant height (cm)</t>
  </si>
  <si>
    <t>Spike height (cm)</t>
  </si>
  <si>
    <t>Moderate acidic soil (clay loam)</t>
  </si>
  <si>
    <t>ph</t>
  </si>
  <si>
    <t>Absorbance</t>
  </si>
  <si>
    <t>P(ppm)</t>
  </si>
  <si>
    <t>Second METHOD (bray ve kurtz)</t>
  </si>
  <si>
    <t>ORGANİC CARBON (%)</t>
  </si>
  <si>
    <t>MODERATE ACİDİC</t>
  </si>
  <si>
    <t>EXch Na Meq/100g</t>
  </si>
  <si>
    <t>Exch K (Meq/100g)</t>
  </si>
  <si>
    <t>Fe(ppm)</t>
  </si>
  <si>
    <t>Cu (ppm)</t>
  </si>
  <si>
    <t>Mn (ppm)</t>
  </si>
  <si>
    <t>Zn (ppm)</t>
  </si>
  <si>
    <t>EXch Ca Meq/100g</t>
  </si>
  <si>
    <t>EXch Mg Meq/100g</t>
  </si>
  <si>
    <t>Meq Na/100g CEC</t>
  </si>
  <si>
    <t>ec</t>
  </si>
  <si>
    <t>C</t>
  </si>
  <si>
    <t>HWB</t>
  </si>
  <si>
    <t>TWB</t>
  </si>
  <si>
    <t>Mean</t>
  </si>
  <si>
    <t>sd</t>
  </si>
  <si>
    <t>Anova: Single Factor</t>
  </si>
  <si>
    <t>SUMMARY</t>
  </si>
  <si>
    <t>Groups</t>
  </si>
  <si>
    <t>Count</t>
  </si>
  <si>
    <t>Sum</t>
  </si>
  <si>
    <t>Average</t>
  </si>
  <si>
    <t>Variance</t>
  </si>
  <si>
    <t>ANOVA</t>
  </si>
  <si>
    <t>Source of Variation</t>
  </si>
  <si>
    <t>SS</t>
  </si>
  <si>
    <t>df</t>
  </si>
  <si>
    <t>MS</t>
  </si>
  <si>
    <t>F</t>
  </si>
  <si>
    <t>P-value</t>
  </si>
  <si>
    <t>F crit</t>
  </si>
  <si>
    <t>Between Groups</t>
  </si>
  <si>
    <t>Within Groups</t>
  </si>
  <si>
    <t>WSB</t>
  </si>
  <si>
    <t>RHB</t>
  </si>
  <si>
    <t>SD</t>
  </si>
  <si>
    <t>Grain yield</t>
  </si>
  <si>
    <t>mean</t>
  </si>
  <si>
    <t>MEAN</t>
  </si>
  <si>
    <t>KEY</t>
  </si>
  <si>
    <t>C=CONTROL</t>
  </si>
  <si>
    <t>RHWB= RİCE HUSK WASTE BİOCHAR</t>
  </si>
  <si>
    <t>HWB= HAZELNUT WASTE BİOCHAR</t>
  </si>
  <si>
    <t>WWB= WHEAT WASTE BİOCHAR</t>
  </si>
  <si>
    <t>TWB= TEA WASTE BİOCHAR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</si>
</sst>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top" wrapText="1"/>
    </xf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0" fillId="0" borderId="1" xfId="0" applyBorder="1"/>
    <xf numFmtId="0" fontId="2" fillId="0" borderId="2" xfId="0" applyFont="1" applyBorder="1" applyAlignment="1">
      <alignment horizontal="center"/>
    </xf>
    <xf numFmtId="2" fontId="3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noFill/>
            <a:ln w="25400">
              <a:solidFill>
                <a:schemeClr val="accent3">
                  <a:lumMod val="50000"/>
                </a:schemeClr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85F-452C-B4E0-CD838D390340}"/>
              </c:ext>
            </c:extLst>
          </c:dPt>
          <c:dPt>
            <c:idx val="2"/>
            <c:invertIfNegative val="0"/>
            <c:bubble3D val="0"/>
            <c:spPr>
              <a:solidFill>
                <a:schemeClr val="tx1">
                  <a:lumMod val="95000"/>
                  <a:lumOff val="5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585F-452C-B4E0-CD838D390340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>
                  <a:lumMod val="50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85F-452C-B4E0-CD838D390340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585F-452C-B4E0-CD838D390340}"/>
              </c:ext>
            </c:extLst>
          </c:dPt>
          <c:errBars>
            <c:errBarType val="both"/>
            <c:errValType val="cust"/>
            <c:noEndCap val="0"/>
            <c:plus>
              <c:numRef>
                <c:f>'drymatter yield'!$N$3:$N$7</c:f>
                <c:numCache>
                  <c:formatCode>General</c:formatCode>
                  <c:ptCount val="5"/>
                  <c:pt idx="0">
                    <c:v>1.1547005383792526</c:v>
                  </c:pt>
                  <c:pt idx="1">
                    <c:v>0.57735026918962573</c:v>
                  </c:pt>
                  <c:pt idx="2">
                    <c:v>0.57735026918962573</c:v>
                  </c:pt>
                  <c:pt idx="3">
                    <c:v>0.57735026918962573</c:v>
                  </c:pt>
                  <c:pt idx="4">
                    <c:v>1</c:v>
                  </c:pt>
                </c:numCache>
              </c:numRef>
            </c:plus>
            <c:minus>
              <c:numRef>
                <c:f>'drymatter yield'!$N$3:$N$7</c:f>
                <c:numCache>
                  <c:formatCode>General</c:formatCode>
                  <c:ptCount val="5"/>
                  <c:pt idx="0">
                    <c:v>1.1547005383792526</c:v>
                  </c:pt>
                  <c:pt idx="1">
                    <c:v>0.57735026918962573</c:v>
                  </c:pt>
                  <c:pt idx="2">
                    <c:v>0.57735026918962573</c:v>
                  </c:pt>
                  <c:pt idx="3">
                    <c:v>0.57735026918962573</c:v>
                  </c:pt>
                  <c:pt idx="4">
                    <c:v>1</c:v>
                  </c:pt>
                </c:numCache>
              </c:numRef>
            </c:minus>
            <c:spPr>
              <a:noFill/>
              <a:ln w="25400" cap="flat" cmpd="sng" algn="ctr">
                <a:solidFill>
                  <a:schemeClr val="bg2">
                    <a:lumMod val="50000"/>
                  </a:schemeClr>
                </a:solidFill>
                <a:round/>
              </a:ln>
              <a:effectLst/>
            </c:spPr>
          </c:errBars>
          <c:cat>
            <c:strRef>
              <c:f>'drymatter yield'!$I$3:$I$7</c:f>
              <c:strCache>
                <c:ptCount val="5"/>
                <c:pt idx="0">
                  <c:v>C</c:v>
                </c:pt>
                <c:pt idx="1">
                  <c:v>RHB</c:v>
                </c:pt>
                <c:pt idx="2">
                  <c:v>HWB</c:v>
                </c:pt>
                <c:pt idx="3">
                  <c:v>WSB</c:v>
                </c:pt>
                <c:pt idx="4">
                  <c:v>TWB</c:v>
                </c:pt>
              </c:strCache>
            </c:strRef>
          </c:cat>
          <c:val>
            <c:numRef>
              <c:f>'drymatter yield'!$M$3:$M$7</c:f>
              <c:numCache>
                <c:formatCode>General</c:formatCode>
                <c:ptCount val="5"/>
                <c:pt idx="0">
                  <c:v>5.333333333333333</c:v>
                </c:pt>
                <c:pt idx="1">
                  <c:v>8.3333333333333339</c:v>
                </c:pt>
                <c:pt idx="2">
                  <c:v>10.666666666666666</c:v>
                </c:pt>
                <c:pt idx="3">
                  <c:v>8.3333333333333339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5F-452C-B4E0-CD838D390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3"/>
        <c:overlap val="100"/>
        <c:axId val="1552275056"/>
        <c:axId val="1552260656"/>
      </c:barChart>
      <c:catAx>
        <c:axId val="1552275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2260656"/>
        <c:crosses val="autoZero"/>
        <c:auto val="1"/>
        <c:lblAlgn val="ctr"/>
        <c:lblOffset val="100"/>
        <c:noMultiLvlLbl val="0"/>
      </c:catAx>
      <c:valAx>
        <c:axId val="15522606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2275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noFill/>
            <a:ln w="25400">
              <a:solidFill>
                <a:schemeClr val="accent3">
                  <a:lumMod val="50000"/>
                </a:schemeClr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581-41FD-8B94-75AC1FFA473C}"/>
              </c:ext>
            </c:extLst>
          </c:dPt>
          <c:dPt>
            <c:idx val="2"/>
            <c:invertIfNegative val="0"/>
            <c:bubble3D val="0"/>
            <c:spPr>
              <a:solidFill>
                <a:schemeClr val="tx1">
                  <a:lumMod val="95000"/>
                  <a:lumOff val="5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6581-41FD-8B94-75AC1FFA473C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>
                  <a:lumMod val="50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581-41FD-8B94-75AC1FFA473C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581-41FD-8B94-75AC1FFA473C}"/>
              </c:ext>
            </c:extLst>
          </c:dPt>
          <c:errBars>
            <c:errBarType val="both"/>
            <c:errValType val="cust"/>
            <c:noEndCap val="0"/>
            <c:plus>
              <c:numRef>
                <c:f>k!$K$4:$K$8</c:f>
                <c:numCache>
                  <c:formatCode>General</c:formatCode>
                  <c:ptCount val="5"/>
                  <c:pt idx="0">
                    <c:v>1.0454211665899993E-2</c:v>
                  </c:pt>
                  <c:pt idx="1">
                    <c:v>4.3538219990773799E-2</c:v>
                  </c:pt>
                  <c:pt idx="2">
                    <c:v>1.3062819907739687E-2</c:v>
                  </c:pt>
                  <c:pt idx="3">
                    <c:v>6.9956951284379287E-2</c:v>
                  </c:pt>
                  <c:pt idx="4">
                    <c:v>0.16812078826507501</c:v>
                  </c:pt>
                </c:numCache>
              </c:numRef>
            </c:plus>
            <c:minus>
              <c:numRef>
                <c:f>k!$K$4:$K$8</c:f>
                <c:numCache>
                  <c:formatCode>General</c:formatCode>
                  <c:ptCount val="5"/>
                  <c:pt idx="0">
                    <c:v>1.0454211665899993E-2</c:v>
                  </c:pt>
                  <c:pt idx="1">
                    <c:v>4.3538219990773799E-2</c:v>
                  </c:pt>
                  <c:pt idx="2">
                    <c:v>1.3062819907739687E-2</c:v>
                  </c:pt>
                  <c:pt idx="3">
                    <c:v>6.9956951284379287E-2</c:v>
                  </c:pt>
                  <c:pt idx="4">
                    <c:v>0.16812078826507501</c:v>
                  </c:pt>
                </c:numCache>
              </c:numRef>
            </c:minus>
            <c:spPr>
              <a:noFill/>
              <a:ln w="25400" cap="flat" cmpd="sng" algn="ctr">
                <a:solidFill>
                  <a:schemeClr val="bg2">
                    <a:lumMod val="50000"/>
                  </a:schemeClr>
                </a:solidFill>
                <a:round/>
              </a:ln>
              <a:effectLst/>
            </c:spPr>
          </c:errBars>
          <c:cat>
            <c:strRef>
              <c:f>k!$F$4:$F$8</c:f>
              <c:strCache>
                <c:ptCount val="5"/>
                <c:pt idx="0">
                  <c:v>C</c:v>
                </c:pt>
                <c:pt idx="1">
                  <c:v>RHB</c:v>
                </c:pt>
                <c:pt idx="2">
                  <c:v>HWB</c:v>
                </c:pt>
                <c:pt idx="3">
                  <c:v>WSB</c:v>
                </c:pt>
                <c:pt idx="4">
                  <c:v>TWB</c:v>
                </c:pt>
              </c:strCache>
            </c:strRef>
          </c:cat>
          <c:val>
            <c:numRef>
              <c:f>k!$J$4:$J$8</c:f>
              <c:numCache>
                <c:formatCode>0.00</c:formatCode>
                <c:ptCount val="5"/>
                <c:pt idx="0">
                  <c:v>0.23176780961473953</c:v>
                </c:pt>
                <c:pt idx="1">
                  <c:v>0.54619200144322999</c:v>
                </c:pt>
                <c:pt idx="2">
                  <c:v>2.0334054601300049</c:v>
                </c:pt>
                <c:pt idx="3">
                  <c:v>1.0672935265436685</c:v>
                </c:pt>
                <c:pt idx="4">
                  <c:v>1.67980358982592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81-41FD-8B94-75AC1FFA4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3"/>
        <c:overlap val="100"/>
        <c:axId val="1565994528"/>
        <c:axId val="1565999328"/>
      </c:barChart>
      <c:catAx>
        <c:axId val="156599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5999328"/>
        <c:crosses val="autoZero"/>
        <c:auto val="1"/>
        <c:lblAlgn val="ctr"/>
        <c:lblOffset val="100"/>
        <c:noMultiLvlLbl val="0"/>
      </c:catAx>
      <c:valAx>
        <c:axId val="1565999328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5994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noFill/>
            <a:ln w="25400">
              <a:solidFill>
                <a:schemeClr val="accent3">
                  <a:lumMod val="50000"/>
                </a:schemeClr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C18-4BB2-9238-D676F2A9473E}"/>
              </c:ext>
            </c:extLst>
          </c:dPt>
          <c:dPt>
            <c:idx val="2"/>
            <c:invertIfNegative val="0"/>
            <c:bubble3D val="0"/>
            <c:spPr>
              <a:solidFill>
                <a:schemeClr val="tx1">
                  <a:lumMod val="95000"/>
                  <a:lumOff val="5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C18-4BB2-9238-D676F2A9473E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>
                  <a:lumMod val="50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C18-4BB2-9238-D676F2A9473E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C18-4BB2-9238-D676F2A9473E}"/>
              </c:ext>
            </c:extLst>
          </c:dPt>
          <c:errBars>
            <c:errBarType val="both"/>
            <c:errValType val="cust"/>
            <c:noEndCap val="0"/>
            <c:plus>
              <c:numRef>
                <c:f>Fe!$M$5:$M$9</c:f>
                <c:numCache>
                  <c:formatCode>General</c:formatCode>
                  <c:ptCount val="5"/>
                  <c:pt idx="0">
                    <c:v>0.42999999999999616</c:v>
                  </c:pt>
                  <c:pt idx="1">
                    <c:v>0.51029403288692099</c:v>
                  </c:pt>
                  <c:pt idx="2">
                    <c:v>0.28000000000000114</c:v>
                  </c:pt>
                  <c:pt idx="3">
                    <c:v>0.53901144081858909</c:v>
                  </c:pt>
                  <c:pt idx="4">
                    <c:v>0.41000000000000369</c:v>
                  </c:pt>
                </c:numCache>
              </c:numRef>
            </c:plus>
            <c:minus>
              <c:numRef>
                <c:f>Fe!$M$5:$M$9</c:f>
                <c:numCache>
                  <c:formatCode>General</c:formatCode>
                  <c:ptCount val="5"/>
                  <c:pt idx="0">
                    <c:v>0.42999999999999616</c:v>
                  </c:pt>
                  <c:pt idx="1">
                    <c:v>0.51029403288692099</c:v>
                  </c:pt>
                  <c:pt idx="2">
                    <c:v>0.28000000000000114</c:v>
                  </c:pt>
                  <c:pt idx="3">
                    <c:v>0.53901144081858909</c:v>
                  </c:pt>
                  <c:pt idx="4">
                    <c:v>0.41000000000000369</c:v>
                  </c:pt>
                </c:numCache>
              </c:numRef>
            </c:minus>
            <c:spPr>
              <a:noFill/>
              <a:ln w="25400" cap="flat" cmpd="sng" algn="ctr">
                <a:solidFill>
                  <a:schemeClr val="bg2">
                    <a:lumMod val="50000"/>
                  </a:schemeClr>
                </a:solidFill>
                <a:round/>
              </a:ln>
              <a:effectLst/>
            </c:spPr>
          </c:errBars>
          <c:cat>
            <c:strRef>
              <c:f>Fe!$H$5:$H$9</c:f>
              <c:strCache>
                <c:ptCount val="5"/>
                <c:pt idx="0">
                  <c:v>C</c:v>
                </c:pt>
                <c:pt idx="1">
                  <c:v>RHB</c:v>
                </c:pt>
                <c:pt idx="2">
                  <c:v>HWB</c:v>
                </c:pt>
                <c:pt idx="3">
                  <c:v>WSB</c:v>
                </c:pt>
                <c:pt idx="4">
                  <c:v>TWB</c:v>
                </c:pt>
              </c:strCache>
            </c:strRef>
          </c:cat>
          <c:val>
            <c:numRef>
              <c:f>Fe!$L$5:$L$9</c:f>
              <c:numCache>
                <c:formatCode>General</c:formatCode>
                <c:ptCount val="5"/>
                <c:pt idx="0">
                  <c:v>45.169999999999995</c:v>
                </c:pt>
                <c:pt idx="1">
                  <c:v>46</c:v>
                </c:pt>
                <c:pt idx="2">
                  <c:v>43.68</c:v>
                </c:pt>
                <c:pt idx="3">
                  <c:v>42.313333333333333</c:v>
                </c:pt>
                <c:pt idx="4">
                  <c:v>39.25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8-4BB2-9238-D676F2A94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3"/>
        <c:overlap val="100"/>
        <c:axId val="1344094544"/>
        <c:axId val="1344089744"/>
      </c:barChart>
      <c:catAx>
        <c:axId val="134409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4089744"/>
        <c:crosses val="autoZero"/>
        <c:auto val="1"/>
        <c:lblAlgn val="ctr"/>
        <c:lblOffset val="100"/>
        <c:noMultiLvlLbl val="0"/>
      </c:catAx>
      <c:valAx>
        <c:axId val="13440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4094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noFill/>
            <a:ln w="25400">
              <a:solidFill>
                <a:schemeClr val="accent3">
                  <a:lumMod val="50000"/>
                </a:schemeClr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087-42D5-BBD2-189423D64293}"/>
              </c:ext>
            </c:extLst>
          </c:dPt>
          <c:dPt>
            <c:idx val="2"/>
            <c:invertIfNegative val="0"/>
            <c:bubble3D val="0"/>
            <c:spPr>
              <a:solidFill>
                <a:schemeClr val="tx1">
                  <a:lumMod val="95000"/>
                  <a:lumOff val="5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5087-42D5-BBD2-189423D64293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>
                  <a:lumMod val="50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087-42D5-BBD2-189423D64293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5087-42D5-BBD2-189423D64293}"/>
              </c:ext>
            </c:extLst>
          </c:dPt>
          <c:errBars>
            <c:errBarType val="both"/>
            <c:errValType val="cust"/>
            <c:noEndCap val="0"/>
            <c:plus>
              <c:numRef>
                <c:f>Cu!$K$4:$K$8</c:f>
                <c:numCache>
                  <c:formatCode>General</c:formatCode>
                  <c:ptCount val="5"/>
                  <c:pt idx="0">
                    <c:v>7.3000000000000009E-2</c:v>
                  </c:pt>
                  <c:pt idx="1">
                    <c:v>3.0550504633038962E-3</c:v>
                  </c:pt>
                  <c:pt idx="2">
                    <c:v>1.1015141094572214E-2</c:v>
                  </c:pt>
                  <c:pt idx="3">
                    <c:v>4.5621632295801705E-2</c:v>
                  </c:pt>
                  <c:pt idx="4">
                    <c:v>1.7435595774162645E-2</c:v>
                  </c:pt>
                </c:numCache>
              </c:numRef>
            </c:plus>
            <c:minus>
              <c:numRef>
                <c:f>Cu!$K$4:$K$8</c:f>
                <c:numCache>
                  <c:formatCode>General</c:formatCode>
                  <c:ptCount val="5"/>
                  <c:pt idx="0">
                    <c:v>7.3000000000000009E-2</c:v>
                  </c:pt>
                  <c:pt idx="1">
                    <c:v>3.0550504633038962E-3</c:v>
                  </c:pt>
                  <c:pt idx="2">
                    <c:v>1.1015141094572214E-2</c:v>
                  </c:pt>
                  <c:pt idx="3">
                    <c:v>4.5621632295801705E-2</c:v>
                  </c:pt>
                  <c:pt idx="4">
                    <c:v>1.7435595774162645E-2</c:v>
                  </c:pt>
                </c:numCache>
              </c:numRef>
            </c:minus>
            <c:spPr>
              <a:noFill/>
              <a:ln w="25400" cap="flat" cmpd="sng" algn="ctr">
                <a:solidFill>
                  <a:schemeClr val="bg2">
                    <a:lumMod val="50000"/>
                  </a:schemeClr>
                </a:solidFill>
                <a:round/>
              </a:ln>
              <a:effectLst/>
            </c:spPr>
          </c:errBars>
          <c:cat>
            <c:strRef>
              <c:f>Cu!$F$4:$F$8</c:f>
              <c:strCache>
                <c:ptCount val="5"/>
                <c:pt idx="0">
                  <c:v>C</c:v>
                </c:pt>
                <c:pt idx="1">
                  <c:v>RHB</c:v>
                </c:pt>
                <c:pt idx="2">
                  <c:v>HWB</c:v>
                </c:pt>
                <c:pt idx="3">
                  <c:v>WSB</c:v>
                </c:pt>
                <c:pt idx="4">
                  <c:v>TWB</c:v>
                </c:pt>
              </c:strCache>
            </c:strRef>
          </c:cat>
          <c:val>
            <c:numRef>
              <c:f>Cu!$J$4:$J$8</c:f>
              <c:numCache>
                <c:formatCode>0.00</c:formatCode>
                <c:ptCount val="5"/>
                <c:pt idx="0">
                  <c:v>0.66900000000000004</c:v>
                </c:pt>
                <c:pt idx="1">
                  <c:v>0.76666666666666661</c:v>
                </c:pt>
                <c:pt idx="2">
                  <c:v>0.74266666666666659</c:v>
                </c:pt>
                <c:pt idx="3">
                  <c:v>0.7446666666666667</c:v>
                </c:pt>
                <c:pt idx="4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87-42D5-BBD2-189423D64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3"/>
        <c:overlap val="100"/>
        <c:axId val="1565998848"/>
        <c:axId val="1566000768"/>
      </c:barChart>
      <c:catAx>
        <c:axId val="1565998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6000768"/>
        <c:crosses val="autoZero"/>
        <c:auto val="1"/>
        <c:lblAlgn val="ctr"/>
        <c:lblOffset val="100"/>
        <c:noMultiLvlLbl val="0"/>
      </c:catAx>
      <c:valAx>
        <c:axId val="1566000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5998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noFill/>
            <a:ln w="25400">
              <a:solidFill>
                <a:schemeClr val="accent3">
                  <a:lumMod val="50000"/>
                </a:schemeClr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382-4B76-B9A4-7F1700456831}"/>
              </c:ext>
            </c:extLst>
          </c:dPt>
          <c:dPt>
            <c:idx val="2"/>
            <c:invertIfNegative val="0"/>
            <c:bubble3D val="0"/>
            <c:spPr>
              <a:solidFill>
                <a:schemeClr val="tx1">
                  <a:lumMod val="95000"/>
                  <a:lumOff val="5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7382-4B76-B9A4-7F1700456831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>
                  <a:lumMod val="50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382-4B76-B9A4-7F1700456831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382-4B76-B9A4-7F1700456831}"/>
              </c:ext>
            </c:extLst>
          </c:dPt>
          <c:errBars>
            <c:errBarType val="both"/>
            <c:errValType val="cust"/>
            <c:noEndCap val="0"/>
            <c:plus>
              <c:numRef>
                <c:f>Mn!$J$4:$J$8</c:f>
                <c:numCache>
                  <c:formatCode>General</c:formatCode>
                  <c:ptCount val="5"/>
                  <c:pt idx="0">
                    <c:v>0.32000000000000028</c:v>
                  </c:pt>
                  <c:pt idx="1">
                    <c:v>0.94297401873010223</c:v>
                  </c:pt>
                  <c:pt idx="2">
                    <c:v>0.46999999999999975</c:v>
                  </c:pt>
                  <c:pt idx="3">
                    <c:v>8.0000000000000071E-2</c:v>
                  </c:pt>
                  <c:pt idx="4">
                    <c:v>7.0000000000000284E-2</c:v>
                  </c:pt>
                </c:numCache>
              </c:numRef>
            </c:plus>
            <c:minus>
              <c:numRef>
                <c:f>Mn!$J$4:$J$8</c:f>
                <c:numCache>
                  <c:formatCode>General</c:formatCode>
                  <c:ptCount val="5"/>
                  <c:pt idx="0">
                    <c:v>0.32000000000000028</c:v>
                  </c:pt>
                  <c:pt idx="1">
                    <c:v>0.94297401873010223</c:v>
                  </c:pt>
                  <c:pt idx="2">
                    <c:v>0.46999999999999975</c:v>
                  </c:pt>
                  <c:pt idx="3">
                    <c:v>8.0000000000000071E-2</c:v>
                  </c:pt>
                  <c:pt idx="4">
                    <c:v>7.0000000000000284E-2</c:v>
                  </c:pt>
                </c:numCache>
              </c:numRef>
            </c:minus>
            <c:spPr>
              <a:noFill/>
              <a:ln w="25400" cap="flat" cmpd="sng" algn="ctr">
                <a:solidFill>
                  <a:schemeClr val="bg2">
                    <a:lumMod val="50000"/>
                  </a:schemeClr>
                </a:solidFill>
                <a:round/>
              </a:ln>
              <a:effectLst/>
            </c:spPr>
          </c:errBars>
          <c:cat>
            <c:strRef>
              <c:f>Mn!$E$4:$E$8</c:f>
              <c:strCache>
                <c:ptCount val="5"/>
                <c:pt idx="0">
                  <c:v>C</c:v>
                </c:pt>
                <c:pt idx="1">
                  <c:v>RHB</c:v>
                </c:pt>
                <c:pt idx="2">
                  <c:v>HWB</c:v>
                </c:pt>
                <c:pt idx="3">
                  <c:v>WSB</c:v>
                </c:pt>
                <c:pt idx="4">
                  <c:v>TWB</c:v>
                </c:pt>
              </c:strCache>
            </c:strRef>
          </c:cat>
          <c:val>
            <c:numRef>
              <c:f>Mn!$I$4:$I$8</c:f>
              <c:numCache>
                <c:formatCode>General</c:formatCode>
                <c:ptCount val="5"/>
                <c:pt idx="0">
                  <c:v>15.18</c:v>
                </c:pt>
                <c:pt idx="1">
                  <c:v>17.320000000000004</c:v>
                </c:pt>
                <c:pt idx="2">
                  <c:v>11.350000000000001</c:v>
                </c:pt>
                <c:pt idx="3">
                  <c:v>13.32</c:v>
                </c:pt>
                <c:pt idx="4">
                  <c:v>15.07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82-4B76-B9A4-7F1700456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3"/>
        <c:overlap val="100"/>
        <c:axId val="1793396384"/>
        <c:axId val="1793392544"/>
      </c:barChart>
      <c:catAx>
        <c:axId val="179339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3392544"/>
        <c:crosses val="autoZero"/>
        <c:auto val="1"/>
        <c:lblAlgn val="ctr"/>
        <c:lblOffset val="100"/>
        <c:noMultiLvlLbl val="0"/>
      </c:catAx>
      <c:valAx>
        <c:axId val="17933925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3396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noFill/>
            <a:ln w="25400">
              <a:solidFill>
                <a:schemeClr val="bg2">
                  <a:lumMod val="50000"/>
                </a:schemeClr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 w="25400">
                <a:solidFill>
                  <a:schemeClr val="bg2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F0E-4EF2-98B6-3F9BC2FE4B37}"/>
              </c:ext>
            </c:extLst>
          </c:dPt>
          <c:dPt>
            <c:idx val="2"/>
            <c:invertIfNegative val="0"/>
            <c:bubble3D val="0"/>
            <c:spPr>
              <a:solidFill>
                <a:schemeClr val="tx1">
                  <a:lumMod val="95000"/>
                  <a:lumOff val="5000"/>
                </a:schemeClr>
              </a:solidFill>
              <a:ln w="25400">
                <a:solidFill>
                  <a:schemeClr val="bg2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6F0E-4EF2-98B6-3F9BC2FE4B37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>
                  <a:lumMod val="50000"/>
                </a:schemeClr>
              </a:solidFill>
              <a:ln w="25400">
                <a:solidFill>
                  <a:schemeClr val="bg2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F0E-4EF2-98B6-3F9BC2FE4B37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 w="25400">
                <a:solidFill>
                  <a:schemeClr val="bg2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F0E-4EF2-98B6-3F9BC2FE4B37}"/>
              </c:ext>
            </c:extLst>
          </c:dPt>
          <c:errBars>
            <c:errBarType val="both"/>
            <c:errValType val="cust"/>
            <c:noEndCap val="0"/>
            <c:plus>
              <c:numRef>
                <c:f>Zn!$I$4:$I$8</c:f>
                <c:numCache>
                  <c:formatCode>General</c:formatCode>
                  <c:ptCount val="5"/>
                  <c:pt idx="0">
                    <c:v>7.9774682700716595E-2</c:v>
                  </c:pt>
                  <c:pt idx="1">
                    <c:v>3.400000000000003E-2</c:v>
                  </c:pt>
                  <c:pt idx="2">
                    <c:v>8.1000000000000072E-2</c:v>
                  </c:pt>
                  <c:pt idx="3">
                    <c:v>9.300179209742869E-2</c:v>
                  </c:pt>
                  <c:pt idx="4">
                    <c:v>6.5482822174979652E-2</c:v>
                  </c:pt>
                </c:numCache>
              </c:numRef>
            </c:plus>
            <c:minus>
              <c:numRef>
                <c:f>Zn!$I$4:$I$8</c:f>
                <c:numCache>
                  <c:formatCode>General</c:formatCode>
                  <c:ptCount val="5"/>
                  <c:pt idx="0">
                    <c:v>7.9774682700716595E-2</c:v>
                  </c:pt>
                  <c:pt idx="1">
                    <c:v>3.400000000000003E-2</c:v>
                  </c:pt>
                  <c:pt idx="2">
                    <c:v>8.1000000000000072E-2</c:v>
                  </c:pt>
                  <c:pt idx="3">
                    <c:v>9.300179209742869E-2</c:v>
                  </c:pt>
                  <c:pt idx="4">
                    <c:v>6.5482822174979652E-2</c:v>
                  </c:pt>
                </c:numCache>
              </c:numRef>
            </c:minus>
            <c:spPr>
              <a:noFill/>
              <a:ln w="25400" cap="flat" cmpd="sng" algn="ctr">
                <a:solidFill>
                  <a:schemeClr val="bg2">
                    <a:lumMod val="50000"/>
                  </a:schemeClr>
                </a:solidFill>
                <a:round/>
              </a:ln>
              <a:effectLst/>
            </c:spPr>
          </c:errBars>
          <c:cat>
            <c:strRef>
              <c:f>Zn!$D$4:$D$8</c:f>
              <c:strCache>
                <c:ptCount val="5"/>
                <c:pt idx="0">
                  <c:v>C</c:v>
                </c:pt>
                <c:pt idx="1">
                  <c:v>RHB</c:v>
                </c:pt>
                <c:pt idx="2">
                  <c:v>HWB</c:v>
                </c:pt>
                <c:pt idx="3">
                  <c:v>WSB</c:v>
                </c:pt>
                <c:pt idx="4">
                  <c:v>TWB</c:v>
                </c:pt>
              </c:strCache>
            </c:strRef>
          </c:cat>
          <c:val>
            <c:numRef>
              <c:f>Zn!$H$4:$H$8</c:f>
              <c:numCache>
                <c:formatCode>General</c:formatCode>
                <c:ptCount val="5"/>
                <c:pt idx="0">
                  <c:v>1.532</c:v>
                </c:pt>
                <c:pt idx="1">
                  <c:v>1.6679999999999999</c:v>
                </c:pt>
                <c:pt idx="2">
                  <c:v>1.5330000000000001</c:v>
                </c:pt>
                <c:pt idx="3">
                  <c:v>1.7273333333333334</c:v>
                </c:pt>
                <c:pt idx="4">
                  <c:v>1.4959999999999998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0E-4EF2-98B6-3F9BC2FE4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3"/>
        <c:overlap val="100"/>
        <c:axId val="1793382944"/>
        <c:axId val="1793373344"/>
      </c:barChart>
      <c:catAx>
        <c:axId val="1793382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3373344"/>
        <c:crosses val="autoZero"/>
        <c:auto val="1"/>
        <c:lblAlgn val="ctr"/>
        <c:lblOffset val="100"/>
        <c:noMultiLvlLbl val="0"/>
      </c:catAx>
      <c:valAx>
        <c:axId val="17933733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33829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noFill/>
            <a:ln w="25400">
              <a:solidFill>
                <a:schemeClr val="accent3">
                  <a:lumMod val="50000"/>
                </a:schemeClr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F6F-4CB8-A34A-22BA40BFD423}"/>
              </c:ext>
            </c:extLst>
          </c:dPt>
          <c:dPt>
            <c:idx val="2"/>
            <c:invertIfNegative val="0"/>
            <c:bubble3D val="0"/>
            <c:spPr>
              <a:solidFill>
                <a:schemeClr val="tx1">
                  <a:lumMod val="95000"/>
                  <a:lumOff val="5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8F6F-4CB8-A34A-22BA40BFD423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>
                  <a:lumMod val="50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F6F-4CB8-A34A-22BA40BFD423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F6F-4CB8-A34A-22BA40BFD423}"/>
              </c:ext>
            </c:extLst>
          </c:dPt>
          <c:errBars>
            <c:errBarType val="both"/>
            <c:errValType val="cust"/>
            <c:noEndCap val="0"/>
            <c:plus>
              <c:numRef>
                <c:f>Ca!$J$5:$J$9</c:f>
                <c:numCache>
                  <c:formatCode>General</c:formatCode>
                  <c:ptCount val="5"/>
                  <c:pt idx="0">
                    <c:v>3.7986235916237844E-3</c:v>
                  </c:pt>
                  <c:pt idx="1">
                    <c:v>5.5373768048972094E-2</c:v>
                  </c:pt>
                  <c:pt idx="2">
                    <c:v>1.1514072347724218E-2</c:v>
                  </c:pt>
                  <c:pt idx="3">
                    <c:v>0.1108258307660086</c:v>
                  </c:pt>
                  <c:pt idx="4">
                    <c:v>1.8279331071455671E-2</c:v>
                  </c:pt>
                </c:numCache>
              </c:numRef>
            </c:plus>
            <c:minus>
              <c:numRef>
                <c:f>Ca!$J$5:$J$9</c:f>
                <c:numCache>
                  <c:formatCode>General</c:formatCode>
                  <c:ptCount val="5"/>
                  <c:pt idx="0">
                    <c:v>3.7986235916237844E-3</c:v>
                  </c:pt>
                  <c:pt idx="1">
                    <c:v>5.5373768048972094E-2</c:v>
                  </c:pt>
                  <c:pt idx="2">
                    <c:v>1.1514072347724218E-2</c:v>
                  </c:pt>
                  <c:pt idx="3">
                    <c:v>0.1108258307660086</c:v>
                  </c:pt>
                  <c:pt idx="4">
                    <c:v>1.8279331071455671E-2</c:v>
                  </c:pt>
                </c:numCache>
              </c:numRef>
            </c:minus>
            <c:spPr>
              <a:noFill/>
              <a:ln w="25400" cap="flat" cmpd="sng" algn="ctr">
                <a:solidFill>
                  <a:schemeClr val="bg2">
                    <a:lumMod val="50000"/>
                  </a:schemeClr>
                </a:solidFill>
                <a:round/>
              </a:ln>
              <a:effectLst/>
            </c:spPr>
          </c:errBars>
          <c:cat>
            <c:strRef>
              <c:f>Ca!$E$5:$E$9</c:f>
              <c:strCache>
                <c:ptCount val="5"/>
                <c:pt idx="0">
                  <c:v>C</c:v>
                </c:pt>
                <c:pt idx="1">
                  <c:v>RHB</c:v>
                </c:pt>
                <c:pt idx="2">
                  <c:v>HWB</c:v>
                </c:pt>
                <c:pt idx="3">
                  <c:v>WSB</c:v>
                </c:pt>
                <c:pt idx="4">
                  <c:v>TWB</c:v>
                </c:pt>
              </c:strCache>
            </c:strRef>
          </c:cat>
          <c:val>
            <c:numRef>
              <c:f>Ca!$I$5:$I$9</c:f>
              <c:numCache>
                <c:formatCode>0.00</c:formatCode>
                <c:ptCount val="5"/>
                <c:pt idx="0">
                  <c:v>7.1421728211100719</c:v>
                </c:pt>
                <c:pt idx="1">
                  <c:v>4.923172633972464</c:v>
                </c:pt>
                <c:pt idx="2">
                  <c:v>10.682511324657407</c:v>
                </c:pt>
                <c:pt idx="3">
                  <c:v>7.8879801393832452</c:v>
                </c:pt>
                <c:pt idx="4">
                  <c:v>6.2195400545849937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6F-4CB8-A34A-22BA40BFD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3"/>
        <c:overlap val="100"/>
        <c:axId val="1793370464"/>
        <c:axId val="1793394464"/>
      </c:barChart>
      <c:catAx>
        <c:axId val="1793370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3394464"/>
        <c:crosses val="autoZero"/>
        <c:auto val="1"/>
        <c:lblAlgn val="ctr"/>
        <c:lblOffset val="100"/>
        <c:noMultiLvlLbl val="0"/>
      </c:catAx>
      <c:valAx>
        <c:axId val="1793394464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3370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noFill/>
            <a:ln w="25400">
              <a:solidFill>
                <a:schemeClr val="accent3">
                  <a:lumMod val="50000"/>
                </a:schemeClr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BD7-4775-8013-7C4FBC88B435}"/>
              </c:ext>
            </c:extLst>
          </c:dPt>
          <c:dPt>
            <c:idx val="2"/>
            <c:invertIfNegative val="0"/>
            <c:bubble3D val="0"/>
            <c:spPr>
              <a:solidFill>
                <a:schemeClr val="tx1">
                  <a:lumMod val="95000"/>
                  <a:lumOff val="5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7BD7-4775-8013-7C4FBC88B435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>
                  <a:lumMod val="50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BD7-4775-8013-7C4FBC88B435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BD7-4775-8013-7C4FBC88B435}"/>
              </c:ext>
            </c:extLst>
          </c:dPt>
          <c:errBars>
            <c:errBarType val="both"/>
            <c:errValType val="cust"/>
            <c:noEndCap val="0"/>
            <c:plus>
              <c:numRef>
                <c:f>Mg!$J$3:$J$7</c:f>
                <c:numCache>
                  <c:formatCode>General</c:formatCode>
                  <c:ptCount val="5"/>
                  <c:pt idx="0">
                    <c:v>0.80349312807441198</c:v>
                  </c:pt>
                  <c:pt idx="1">
                    <c:v>0.10803933723216863</c:v>
                  </c:pt>
                  <c:pt idx="2">
                    <c:v>6.0991026833739437E-3</c:v>
                  </c:pt>
                  <c:pt idx="3">
                    <c:v>0.22230464564355126</c:v>
                  </c:pt>
                  <c:pt idx="4">
                    <c:v>0.32234846347960255</c:v>
                  </c:pt>
                </c:numCache>
              </c:numRef>
            </c:plus>
            <c:minus>
              <c:numRef>
                <c:f>Mg!$J$3:$J$7</c:f>
                <c:numCache>
                  <c:formatCode>General</c:formatCode>
                  <c:ptCount val="5"/>
                  <c:pt idx="0">
                    <c:v>0.80349312807441198</c:v>
                  </c:pt>
                  <c:pt idx="1">
                    <c:v>0.10803933723216863</c:v>
                  </c:pt>
                  <c:pt idx="2">
                    <c:v>6.0991026833739437E-3</c:v>
                  </c:pt>
                  <c:pt idx="3">
                    <c:v>0.22230464564355126</c:v>
                  </c:pt>
                  <c:pt idx="4">
                    <c:v>0.32234846347960255</c:v>
                  </c:pt>
                </c:numCache>
              </c:numRef>
            </c:minus>
            <c:spPr>
              <a:noFill/>
              <a:ln w="25400" cap="flat" cmpd="sng" algn="ctr">
                <a:solidFill>
                  <a:schemeClr val="bg2">
                    <a:lumMod val="50000"/>
                  </a:schemeClr>
                </a:solidFill>
                <a:round/>
              </a:ln>
              <a:effectLst/>
            </c:spPr>
          </c:errBars>
          <c:cat>
            <c:strRef>
              <c:f>Mg!$E$3:$E$7</c:f>
              <c:strCache>
                <c:ptCount val="5"/>
                <c:pt idx="0">
                  <c:v>C</c:v>
                </c:pt>
                <c:pt idx="1">
                  <c:v>RHB</c:v>
                </c:pt>
                <c:pt idx="2">
                  <c:v>HWB</c:v>
                </c:pt>
                <c:pt idx="3">
                  <c:v>WSB</c:v>
                </c:pt>
                <c:pt idx="4">
                  <c:v>TWB</c:v>
                </c:pt>
              </c:strCache>
            </c:strRef>
          </c:cat>
          <c:val>
            <c:numRef>
              <c:f>Mg!$I$3:$I$7</c:f>
              <c:numCache>
                <c:formatCode>0.00</c:formatCode>
                <c:ptCount val="5"/>
                <c:pt idx="0">
                  <c:v>4.2403003783493531</c:v>
                </c:pt>
                <c:pt idx="1">
                  <c:v>5.8916591552301449</c:v>
                </c:pt>
                <c:pt idx="2">
                  <c:v>0.88697290126073547</c:v>
                </c:pt>
                <c:pt idx="3">
                  <c:v>3.1105079479024389</c:v>
                </c:pt>
                <c:pt idx="4">
                  <c:v>4.3327882131441831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7-4775-8013-7C4FBC88B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3"/>
        <c:overlap val="100"/>
        <c:axId val="1580323183"/>
        <c:axId val="1580303503"/>
      </c:barChart>
      <c:catAx>
        <c:axId val="1580323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80303503"/>
        <c:crosses val="autoZero"/>
        <c:auto val="1"/>
        <c:lblAlgn val="ctr"/>
        <c:lblOffset val="100"/>
        <c:noMultiLvlLbl val="0"/>
      </c:catAx>
      <c:valAx>
        <c:axId val="1580303503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80323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noFill/>
            <a:ln w="25400">
              <a:solidFill>
                <a:schemeClr val="accent3">
                  <a:lumMod val="50000"/>
                </a:schemeClr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D74C-4B31-9DDC-01489EE304D0}"/>
              </c:ext>
            </c:extLst>
          </c:dPt>
          <c:dPt>
            <c:idx val="2"/>
            <c:invertIfNegative val="0"/>
            <c:bubble3D val="0"/>
            <c:spPr>
              <a:solidFill>
                <a:schemeClr val="tx1">
                  <a:lumMod val="95000"/>
                  <a:lumOff val="5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74C-4B31-9DDC-01489EE304D0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>
                  <a:lumMod val="50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74C-4B31-9DDC-01489EE304D0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74C-4B31-9DDC-01489EE304D0}"/>
              </c:ext>
            </c:extLst>
          </c:dPt>
          <c:errBars>
            <c:errBarType val="both"/>
            <c:errValType val="cust"/>
            <c:noEndCap val="0"/>
            <c:plus>
              <c:numRef>
                <c:f>CEC!$J$4:$J$8</c:f>
                <c:numCache>
                  <c:formatCode>General</c:formatCode>
                  <c:ptCount val="5"/>
                  <c:pt idx="0">
                    <c:v>0.83552783679334619</c:v>
                  </c:pt>
                  <c:pt idx="1">
                    <c:v>0.78296221493508611</c:v>
                  </c:pt>
                  <c:pt idx="2">
                    <c:v>0.20783803625232497</c:v>
                  </c:pt>
                  <c:pt idx="3">
                    <c:v>0.42264222366429216</c:v>
                  </c:pt>
                  <c:pt idx="4">
                    <c:v>0.61485148138191903</c:v>
                  </c:pt>
                </c:numCache>
              </c:numRef>
            </c:plus>
            <c:minus>
              <c:numRef>
                <c:f>CEC!$J$4:$J$8</c:f>
                <c:numCache>
                  <c:formatCode>General</c:formatCode>
                  <c:ptCount val="5"/>
                  <c:pt idx="0">
                    <c:v>0.83552783679334619</c:v>
                  </c:pt>
                  <c:pt idx="1">
                    <c:v>0.78296221493508611</c:v>
                  </c:pt>
                  <c:pt idx="2">
                    <c:v>0.20783803625232497</c:v>
                  </c:pt>
                  <c:pt idx="3">
                    <c:v>0.42264222366429216</c:v>
                  </c:pt>
                  <c:pt idx="4">
                    <c:v>0.61485148138191903</c:v>
                  </c:pt>
                </c:numCache>
              </c:numRef>
            </c:minus>
            <c:spPr>
              <a:noFill/>
              <a:ln w="25400" cap="flat" cmpd="sng" algn="ctr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errBars>
          <c:cat>
            <c:strRef>
              <c:f>CEC!$E$4:$E$8</c:f>
              <c:strCache>
                <c:ptCount val="5"/>
                <c:pt idx="0">
                  <c:v>C</c:v>
                </c:pt>
                <c:pt idx="1">
                  <c:v>RHB</c:v>
                </c:pt>
                <c:pt idx="2">
                  <c:v>HWB</c:v>
                </c:pt>
                <c:pt idx="3">
                  <c:v>WSB</c:v>
                </c:pt>
                <c:pt idx="4">
                  <c:v>TWB</c:v>
                </c:pt>
              </c:strCache>
            </c:strRef>
          </c:cat>
          <c:val>
            <c:numRef>
              <c:f>CEC!$I$4:$I$8</c:f>
              <c:numCache>
                <c:formatCode>0.00</c:formatCode>
                <c:ptCount val="5"/>
                <c:pt idx="0">
                  <c:v>24.500958701788136</c:v>
                </c:pt>
                <c:pt idx="1">
                  <c:v>24.937556619376078</c:v>
                </c:pt>
                <c:pt idx="2">
                  <c:v>26.206446944865803</c:v>
                </c:pt>
                <c:pt idx="3">
                  <c:v>26.143440406662346</c:v>
                </c:pt>
                <c:pt idx="4">
                  <c:v>27.729793849955357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4C-4B31-9DDC-01489EE30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3"/>
        <c:overlap val="100"/>
        <c:axId val="1288318735"/>
        <c:axId val="1288325935"/>
      </c:barChart>
      <c:catAx>
        <c:axId val="12883187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8325935"/>
        <c:crosses val="autoZero"/>
        <c:auto val="1"/>
        <c:lblAlgn val="ctr"/>
        <c:lblOffset val="100"/>
        <c:noMultiLvlLbl val="0"/>
      </c:catAx>
      <c:valAx>
        <c:axId val="1288325935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83187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noFill/>
            <a:ln w="25400">
              <a:solidFill>
                <a:schemeClr val="accent3">
                  <a:lumMod val="50000"/>
                </a:schemeClr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ACC-4FEC-BB2C-94883F4B966C}"/>
              </c:ext>
            </c:extLst>
          </c:dPt>
          <c:dPt>
            <c:idx val="2"/>
            <c:invertIfNegative val="0"/>
            <c:bubble3D val="0"/>
            <c:spPr>
              <a:solidFill>
                <a:schemeClr val="tx1">
                  <a:lumMod val="95000"/>
                  <a:lumOff val="5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AACC-4FEC-BB2C-94883F4B966C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>
                  <a:lumMod val="50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ACC-4FEC-BB2C-94883F4B966C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ACC-4FEC-BB2C-94883F4B966C}"/>
              </c:ext>
            </c:extLst>
          </c:dPt>
          <c:errBars>
            <c:errBarType val="both"/>
            <c:errValType val="cust"/>
            <c:noEndCap val="0"/>
            <c:plus>
              <c:numRef>
                <c:f>'grain yield'!$J$3:$J$7</c:f>
                <c:numCache>
                  <c:formatCode>General</c:formatCode>
                  <c:ptCount val="5"/>
                  <c:pt idx="0">
                    <c:v>0.24399999999999997</c:v>
                  </c:pt>
                  <c:pt idx="1">
                    <c:v>0.61550169238868313</c:v>
                  </c:pt>
                  <c:pt idx="2">
                    <c:v>0.45740244861609536</c:v>
                  </c:pt>
                  <c:pt idx="3">
                    <c:v>0.27293039405679992</c:v>
                  </c:pt>
                  <c:pt idx="4">
                    <c:v>0.11510574848083538</c:v>
                  </c:pt>
                </c:numCache>
              </c:numRef>
            </c:plus>
            <c:minus>
              <c:numRef>
                <c:f>'grain yield'!$J$3:$J$7</c:f>
                <c:numCache>
                  <c:formatCode>General</c:formatCode>
                  <c:ptCount val="5"/>
                  <c:pt idx="0">
                    <c:v>0.24399999999999997</c:v>
                  </c:pt>
                  <c:pt idx="1">
                    <c:v>0.61550169238868313</c:v>
                  </c:pt>
                  <c:pt idx="2">
                    <c:v>0.45740244861609536</c:v>
                  </c:pt>
                  <c:pt idx="3">
                    <c:v>0.27293039405679992</c:v>
                  </c:pt>
                  <c:pt idx="4">
                    <c:v>0.11510574848083538</c:v>
                  </c:pt>
                </c:numCache>
              </c:numRef>
            </c:minus>
            <c:spPr>
              <a:noFill/>
              <a:ln w="25400" cap="flat" cmpd="sng" algn="ctr">
                <a:solidFill>
                  <a:schemeClr val="bg2">
                    <a:lumMod val="50000"/>
                  </a:schemeClr>
                </a:solidFill>
                <a:round/>
              </a:ln>
              <a:effectLst/>
            </c:spPr>
          </c:errBars>
          <c:cat>
            <c:strRef>
              <c:f>'grain yield'!$E$3:$E$7</c:f>
              <c:strCache>
                <c:ptCount val="5"/>
                <c:pt idx="0">
                  <c:v>C</c:v>
                </c:pt>
                <c:pt idx="1">
                  <c:v>RHB</c:v>
                </c:pt>
                <c:pt idx="2">
                  <c:v>HWB</c:v>
                </c:pt>
                <c:pt idx="3">
                  <c:v>WSB</c:v>
                </c:pt>
                <c:pt idx="4">
                  <c:v>TWB</c:v>
                </c:pt>
              </c:strCache>
            </c:strRef>
          </c:cat>
          <c:val>
            <c:numRef>
              <c:f>'grain yield'!$I$3:$I$7</c:f>
              <c:numCache>
                <c:formatCode>General</c:formatCode>
                <c:ptCount val="5"/>
                <c:pt idx="0">
                  <c:v>0.29100000000000004</c:v>
                </c:pt>
                <c:pt idx="1">
                  <c:v>1.6393333333333333</c:v>
                </c:pt>
                <c:pt idx="2">
                  <c:v>1.7670000000000001</c:v>
                </c:pt>
                <c:pt idx="3">
                  <c:v>1.62</c:v>
                </c:pt>
                <c:pt idx="4">
                  <c:v>0.30533333333333329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CC-4FEC-BB2C-94883F4B9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3"/>
        <c:overlap val="100"/>
        <c:axId val="1552231856"/>
        <c:axId val="1552251056"/>
      </c:barChart>
      <c:catAx>
        <c:axId val="1552231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2251056"/>
        <c:crosses val="autoZero"/>
        <c:auto val="1"/>
        <c:lblAlgn val="ctr"/>
        <c:lblOffset val="100"/>
        <c:noMultiLvlLbl val="0"/>
      </c:catAx>
      <c:valAx>
        <c:axId val="1552251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2231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noFill/>
            <a:ln w="25400">
              <a:solidFill>
                <a:schemeClr val="accent3">
                  <a:lumMod val="50000"/>
                </a:schemeClr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4B8-4E25-A3CB-9677BAA45AA2}"/>
              </c:ext>
            </c:extLst>
          </c:dPt>
          <c:dPt>
            <c:idx val="2"/>
            <c:invertIfNegative val="0"/>
            <c:bubble3D val="0"/>
            <c:spPr>
              <a:solidFill>
                <a:schemeClr val="tx1">
                  <a:lumMod val="95000"/>
                  <a:lumOff val="5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74B8-4E25-A3CB-9677BAA45AA2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>
                  <a:lumMod val="50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4B8-4E25-A3CB-9677BAA45AA2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4B8-4E25-A3CB-9677BAA45AA2}"/>
              </c:ext>
            </c:extLst>
          </c:dPt>
          <c:errBars>
            <c:errBarType val="both"/>
            <c:errValType val="cust"/>
            <c:noEndCap val="0"/>
            <c:plus>
              <c:numRef>
                <c:f>'plant height'!$I$3:$I$7</c:f>
                <c:numCache>
                  <c:formatCode>General</c:formatCode>
                  <c:ptCount val="5"/>
                  <c:pt idx="0">
                    <c:v>0.83333333333333215</c:v>
                  </c:pt>
                  <c:pt idx="1">
                    <c:v>1.1011904761904816</c:v>
                  </c:pt>
                  <c:pt idx="2">
                    <c:v>0.56723827379616787</c:v>
                  </c:pt>
                  <c:pt idx="3">
                    <c:v>4.1666666666664298E-2</c:v>
                  </c:pt>
                  <c:pt idx="4">
                    <c:v>1.3096861371251434</c:v>
                  </c:pt>
                </c:numCache>
              </c:numRef>
            </c:plus>
            <c:minus>
              <c:numRef>
                <c:f>'plant height'!$I$3:$I$7</c:f>
                <c:numCache>
                  <c:formatCode>General</c:formatCode>
                  <c:ptCount val="5"/>
                  <c:pt idx="0">
                    <c:v>0.83333333333333215</c:v>
                  </c:pt>
                  <c:pt idx="1">
                    <c:v>1.1011904761904816</c:v>
                  </c:pt>
                  <c:pt idx="2">
                    <c:v>0.56723827379616787</c:v>
                  </c:pt>
                  <c:pt idx="3">
                    <c:v>4.1666666666664298E-2</c:v>
                  </c:pt>
                  <c:pt idx="4">
                    <c:v>1.3096861371251434</c:v>
                  </c:pt>
                </c:numCache>
              </c:numRef>
            </c:minus>
            <c:spPr>
              <a:noFill/>
              <a:ln w="25400" cap="flat" cmpd="sng" algn="ctr">
                <a:solidFill>
                  <a:schemeClr val="bg2">
                    <a:lumMod val="50000"/>
                  </a:schemeClr>
                </a:solidFill>
                <a:round/>
              </a:ln>
              <a:effectLst/>
            </c:spPr>
          </c:errBars>
          <c:cat>
            <c:strRef>
              <c:f>'plant height'!$D$3:$D$7</c:f>
              <c:strCache>
                <c:ptCount val="5"/>
                <c:pt idx="0">
                  <c:v>C</c:v>
                </c:pt>
                <c:pt idx="1">
                  <c:v>RHB</c:v>
                </c:pt>
                <c:pt idx="2">
                  <c:v>HWB</c:v>
                </c:pt>
                <c:pt idx="3">
                  <c:v>WSB</c:v>
                </c:pt>
                <c:pt idx="4">
                  <c:v>TWB</c:v>
                </c:pt>
              </c:strCache>
            </c:strRef>
          </c:cat>
          <c:val>
            <c:numRef>
              <c:f>'plant height'!$H$3:$H$7</c:f>
              <c:numCache>
                <c:formatCode>0.0</c:formatCode>
                <c:ptCount val="5"/>
                <c:pt idx="0">
                  <c:v>57.333333333333336</c:v>
                </c:pt>
                <c:pt idx="1">
                  <c:v>65.31547619047619</c:v>
                </c:pt>
                <c:pt idx="2">
                  <c:v>65.638888888888872</c:v>
                </c:pt>
                <c:pt idx="3">
                  <c:v>68.458333333333329</c:v>
                </c:pt>
                <c:pt idx="4">
                  <c:v>61.083333333333336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B8-4E25-A3CB-9677BAA45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3"/>
        <c:overlap val="100"/>
        <c:axId val="1552229936"/>
        <c:axId val="1552233296"/>
      </c:barChart>
      <c:catAx>
        <c:axId val="1552229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2233296"/>
        <c:crosses val="autoZero"/>
        <c:auto val="1"/>
        <c:lblAlgn val="ctr"/>
        <c:lblOffset val="100"/>
        <c:noMultiLvlLbl val="0"/>
      </c:catAx>
      <c:valAx>
        <c:axId val="1552233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2229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noFill/>
            <a:ln w="25400">
              <a:solidFill>
                <a:schemeClr val="accent3">
                  <a:lumMod val="50000"/>
                </a:schemeClr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33F-4DBA-B99D-DE6612576D71}"/>
              </c:ext>
            </c:extLst>
          </c:dPt>
          <c:dPt>
            <c:idx val="2"/>
            <c:invertIfNegative val="0"/>
            <c:bubble3D val="0"/>
            <c:spPr>
              <a:solidFill>
                <a:schemeClr val="tx1">
                  <a:lumMod val="95000"/>
                  <a:lumOff val="5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033F-4DBA-B99D-DE6612576D71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>
                  <a:lumMod val="50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33F-4DBA-B99D-DE6612576D71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033F-4DBA-B99D-DE6612576D71}"/>
              </c:ext>
            </c:extLst>
          </c:dPt>
          <c:errBars>
            <c:errBarType val="both"/>
            <c:errValType val="cust"/>
            <c:noEndCap val="0"/>
            <c:plus>
              <c:numRef>
                <c:f>'Spike height'!$J$3:$J$7</c:f>
                <c:numCache>
                  <c:formatCode>General</c:formatCode>
                  <c:ptCount val="5"/>
                  <c:pt idx="0">
                    <c:v>8.3333333333333925E-2</c:v>
                  </c:pt>
                  <c:pt idx="1">
                    <c:v>0.18223750005087341</c:v>
                  </c:pt>
                  <c:pt idx="2">
                    <c:v>0.28146643851278325</c:v>
                  </c:pt>
                  <c:pt idx="3">
                    <c:v>0.22047927592204977</c:v>
                  </c:pt>
                  <c:pt idx="4">
                    <c:v>0.37871615482565013</c:v>
                  </c:pt>
                </c:numCache>
              </c:numRef>
            </c:plus>
            <c:minus>
              <c:numRef>
                <c:f>'Spike height'!$J$3:$J$7</c:f>
                <c:numCache>
                  <c:formatCode>General</c:formatCode>
                  <c:ptCount val="5"/>
                  <c:pt idx="0">
                    <c:v>8.3333333333333925E-2</c:v>
                  </c:pt>
                  <c:pt idx="1">
                    <c:v>0.18223750005087341</c:v>
                  </c:pt>
                  <c:pt idx="2">
                    <c:v>0.28146643851278325</c:v>
                  </c:pt>
                  <c:pt idx="3">
                    <c:v>0.22047927592204977</c:v>
                  </c:pt>
                  <c:pt idx="4">
                    <c:v>0.37871615482565013</c:v>
                  </c:pt>
                </c:numCache>
              </c:numRef>
            </c:minus>
            <c:spPr>
              <a:noFill/>
              <a:ln w="25400" cap="flat" cmpd="sng" algn="ctr">
                <a:solidFill>
                  <a:schemeClr val="bg2">
                    <a:lumMod val="50000"/>
                  </a:schemeClr>
                </a:solidFill>
                <a:round/>
              </a:ln>
              <a:effectLst/>
            </c:spPr>
          </c:errBars>
          <c:cat>
            <c:strRef>
              <c:f>'Spike height'!$E$3:$E$7</c:f>
              <c:strCache>
                <c:ptCount val="5"/>
                <c:pt idx="0">
                  <c:v>C</c:v>
                </c:pt>
                <c:pt idx="1">
                  <c:v>RHB</c:v>
                </c:pt>
                <c:pt idx="2">
                  <c:v>HWB</c:v>
                </c:pt>
                <c:pt idx="3">
                  <c:v>WSB</c:v>
                </c:pt>
                <c:pt idx="4">
                  <c:v>TWB</c:v>
                </c:pt>
              </c:strCache>
            </c:strRef>
          </c:cat>
          <c:val>
            <c:numRef>
              <c:f>'Spike height'!$I$3:$I$7</c:f>
              <c:numCache>
                <c:formatCode>0.0</c:formatCode>
                <c:ptCount val="5"/>
                <c:pt idx="0">
                  <c:v>9.5</c:v>
                </c:pt>
                <c:pt idx="1">
                  <c:v>10.78968253968254</c:v>
                </c:pt>
                <c:pt idx="2">
                  <c:v>11.464285714285715</c:v>
                </c:pt>
                <c:pt idx="3">
                  <c:v>10.666666666666666</c:v>
                </c:pt>
                <c:pt idx="4">
                  <c:v>10.488888888888889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F-4DBA-B99D-DE6612576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3"/>
        <c:overlap val="100"/>
        <c:axId val="1552241936"/>
        <c:axId val="1552235216"/>
      </c:barChart>
      <c:catAx>
        <c:axId val="1552241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2235216"/>
        <c:crosses val="autoZero"/>
        <c:auto val="1"/>
        <c:lblAlgn val="ctr"/>
        <c:lblOffset val="100"/>
        <c:noMultiLvlLbl val="0"/>
      </c:catAx>
      <c:valAx>
        <c:axId val="1552235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2241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noFill/>
            <a:ln w="25400">
              <a:solidFill>
                <a:schemeClr val="accent3">
                  <a:lumMod val="50000"/>
                </a:schemeClr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482-4B63-94C6-BC6250FC83E5}"/>
              </c:ext>
            </c:extLst>
          </c:dPt>
          <c:dPt>
            <c:idx val="2"/>
            <c:invertIfNegative val="0"/>
            <c:bubble3D val="0"/>
            <c:spPr>
              <a:solidFill>
                <a:schemeClr val="tx1">
                  <a:lumMod val="95000"/>
                  <a:lumOff val="5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482-4B63-94C6-BC6250FC83E5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>
                  <a:lumMod val="50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482-4B63-94C6-BC6250FC83E5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4482-4B63-94C6-BC6250FC83E5}"/>
              </c:ext>
            </c:extLst>
          </c:dPt>
          <c:errBars>
            <c:errBarType val="both"/>
            <c:errValType val="cust"/>
            <c:noEndCap val="0"/>
            <c:plus>
              <c:numRef>
                <c:f>EC!$Q$4:$Q$8</c:f>
                <c:numCache>
                  <c:formatCode>General</c:formatCode>
                  <c:ptCount val="5"/>
                  <c:pt idx="0">
                    <c:v>32.600000000000144</c:v>
                  </c:pt>
                  <c:pt idx="1">
                    <c:v>4.7570999569065275</c:v>
                  </c:pt>
                  <c:pt idx="2">
                    <c:v>9.0016665123742445</c:v>
                  </c:pt>
                  <c:pt idx="3">
                    <c:v>9.1394748207979699</c:v>
                  </c:pt>
                  <c:pt idx="4">
                    <c:v>2.4000000000000057</c:v>
                  </c:pt>
                </c:numCache>
              </c:numRef>
            </c:plus>
            <c:minus>
              <c:numRef>
                <c:f>EC!$Q$4:$Q$8</c:f>
                <c:numCache>
                  <c:formatCode>General</c:formatCode>
                  <c:ptCount val="5"/>
                  <c:pt idx="0">
                    <c:v>32.600000000000144</c:v>
                  </c:pt>
                  <c:pt idx="1">
                    <c:v>4.7570999569065275</c:v>
                  </c:pt>
                  <c:pt idx="2">
                    <c:v>9.0016665123742445</c:v>
                  </c:pt>
                  <c:pt idx="3">
                    <c:v>9.1394748207979699</c:v>
                  </c:pt>
                  <c:pt idx="4">
                    <c:v>2.4000000000000057</c:v>
                  </c:pt>
                </c:numCache>
              </c:numRef>
            </c:minus>
            <c:spPr>
              <a:noFill/>
              <a:ln w="25400" cap="flat" cmpd="sng" algn="ctr">
                <a:solidFill>
                  <a:schemeClr val="bg2">
                    <a:lumMod val="50000"/>
                  </a:schemeClr>
                </a:solidFill>
                <a:round/>
              </a:ln>
              <a:effectLst/>
            </c:spPr>
          </c:errBars>
          <c:cat>
            <c:strRef>
              <c:f>EC!$L$4:$L$8</c:f>
              <c:strCache>
                <c:ptCount val="5"/>
                <c:pt idx="0">
                  <c:v>C</c:v>
                </c:pt>
                <c:pt idx="1">
                  <c:v>RHB</c:v>
                </c:pt>
                <c:pt idx="2">
                  <c:v>HWB</c:v>
                </c:pt>
                <c:pt idx="3">
                  <c:v>WSB</c:v>
                </c:pt>
                <c:pt idx="4">
                  <c:v>TWB</c:v>
                </c:pt>
              </c:strCache>
            </c:strRef>
          </c:cat>
          <c:val>
            <c:numRef>
              <c:f>EC!$P$4:$P$8</c:f>
              <c:numCache>
                <c:formatCode>General</c:formatCode>
                <c:ptCount val="5"/>
                <c:pt idx="0">
                  <c:v>256.5</c:v>
                </c:pt>
                <c:pt idx="1">
                  <c:v>191</c:v>
                </c:pt>
                <c:pt idx="2">
                  <c:v>283.7</c:v>
                </c:pt>
                <c:pt idx="3">
                  <c:v>234.20000000000002</c:v>
                </c:pt>
                <c:pt idx="4">
                  <c:v>311.79999999999995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82-4B63-94C6-BC6250FC8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3"/>
        <c:overlap val="100"/>
        <c:axId val="1530102992"/>
        <c:axId val="1530103472"/>
      </c:barChart>
      <c:catAx>
        <c:axId val="1530102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30103472"/>
        <c:crosses val="autoZero"/>
        <c:auto val="1"/>
        <c:lblAlgn val="ctr"/>
        <c:lblOffset val="100"/>
        <c:noMultiLvlLbl val="0"/>
      </c:catAx>
      <c:valAx>
        <c:axId val="1530103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30102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noFill/>
            <a:ln w="25400">
              <a:solidFill>
                <a:schemeClr val="accent3">
                  <a:lumMod val="50000"/>
                </a:schemeClr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CBD-4756-A54E-9168880C2D12}"/>
              </c:ext>
            </c:extLst>
          </c:dPt>
          <c:dPt>
            <c:idx val="2"/>
            <c:invertIfNegative val="0"/>
            <c:bubble3D val="0"/>
            <c:spPr>
              <a:solidFill>
                <a:schemeClr val="tx1">
                  <a:lumMod val="95000"/>
                  <a:lumOff val="5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9CBD-4756-A54E-9168880C2D12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>
                  <a:lumMod val="50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CBD-4756-A54E-9168880C2D12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CBD-4756-A54E-9168880C2D12}"/>
              </c:ext>
            </c:extLst>
          </c:dPt>
          <c:errBars>
            <c:errBarType val="both"/>
            <c:errValType val="cust"/>
            <c:noEndCap val="0"/>
            <c:plus>
              <c:numRef>
                <c:f>PH!$M$4:$M$8</c:f>
                <c:numCache>
                  <c:formatCode>General</c:formatCode>
                  <c:ptCount val="5"/>
                  <c:pt idx="0">
                    <c:v>2.5000000000000355E-2</c:v>
                  </c:pt>
                  <c:pt idx="1">
                    <c:v>6.8068592855540511E-2</c:v>
                  </c:pt>
                  <c:pt idx="2">
                    <c:v>7.2111025509280099E-2</c:v>
                  </c:pt>
                  <c:pt idx="3">
                    <c:v>5.5075705472860732E-2</c:v>
                  </c:pt>
                  <c:pt idx="4">
                    <c:v>5.7735026918962373E-2</c:v>
                  </c:pt>
                </c:numCache>
              </c:numRef>
            </c:plus>
            <c:minus>
              <c:numRef>
                <c:f>PH!$M$4:$M$8</c:f>
                <c:numCache>
                  <c:formatCode>General</c:formatCode>
                  <c:ptCount val="5"/>
                  <c:pt idx="0">
                    <c:v>2.5000000000000355E-2</c:v>
                  </c:pt>
                  <c:pt idx="1">
                    <c:v>6.8068592855540511E-2</c:v>
                  </c:pt>
                  <c:pt idx="2">
                    <c:v>7.2111025509280099E-2</c:v>
                  </c:pt>
                  <c:pt idx="3">
                    <c:v>5.5075705472860732E-2</c:v>
                  </c:pt>
                  <c:pt idx="4">
                    <c:v>5.7735026918962373E-2</c:v>
                  </c:pt>
                </c:numCache>
              </c:numRef>
            </c:minus>
            <c:spPr>
              <a:noFill/>
              <a:ln w="25400" cap="flat" cmpd="sng" algn="ctr">
                <a:solidFill>
                  <a:schemeClr val="bg2">
                    <a:lumMod val="50000"/>
                  </a:schemeClr>
                </a:solidFill>
                <a:round/>
              </a:ln>
              <a:effectLst/>
            </c:spPr>
          </c:errBars>
          <c:cat>
            <c:strRef>
              <c:f>PH!$H$4:$H$8</c:f>
              <c:strCache>
                <c:ptCount val="5"/>
                <c:pt idx="0">
                  <c:v>C</c:v>
                </c:pt>
                <c:pt idx="1">
                  <c:v>RHB</c:v>
                </c:pt>
                <c:pt idx="2">
                  <c:v>HWB</c:v>
                </c:pt>
                <c:pt idx="3">
                  <c:v>WSB</c:v>
                </c:pt>
                <c:pt idx="4">
                  <c:v>TWB</c:v>
                </c:pt>
              </c:strCache>
            </c:strRef>
          </c:cat>
          <c:val>
            <c:numRef>
              <c:f>PH!$L$4:$L$8</c:f>
              <c:numCache>
                <c:formatCode>General</c:formatCode>
                <c:ptCount val="5"/>
                <c:pt idx="0">
                  <c:v>5.085</c:v>
                </c:pt>
                <c:pt idx="1">
                  <c:v>5.2166666666666659</c:v>
                </c:pt>
                <c:pt idx="2">
                  <c:v>5.6099999999999994</c:v>
                </c:pt>
                <c:pt idx="3">
                  <c:v>5.296666666666666</c:v>
                </c:pt>
                <c:pt idx="4">
                  <c:v>5.3066666666666666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BD-4756-A54E-9168880C2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3"/>
        <c:overlap val="100"/>
        <c:axId val="1630061136"/>
        <c:axId val="1630067856"/>
      </c:barChart>
      <c:catAx>
        <c:axId val="163006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067856"/>
        <c:crosses val="autoZero"/>
        <c:auto val="1"/>
        <c:lblAlgn val="ctr"/>
        <c:lblOffset val="100"/>
        <c:noMultiLvlLbl val="0"/>
      </c:catAx>
      <c:valAx>
        <c:axId val="16300678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061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noFill/>
            <a:ln w="25400">
              <a:solidFill>
                <a:schemeClr val="accent3">
                  <a:lumMod val="50000"/>
                </a:schemeClr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C5F-4D44-AE5C-D3EF9B5EF32F}"/>
              </c:ext>
            </c:extLst>
          </c:dPt>
          <c:dPt>
            <c:idx val="2"/>
            <c:invertIfNegative val="0"/>
            <c:bubble3D val="0"/>
            <c:spPr>
              <a:solidFill>
                <a:schemeClr val="tx1">
                  <a:lumMod val="95000"/>
                  <a:lumOff val="5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AC5F-4D44-AE5C-D3EF9B5EF32F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>
                  <a:lumMod val="50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C5F-4D44-AE5C-D3EF9B5EF32F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C5F-4D44-AE5C-D3EF9B5EF32F}"/>
              </c:ext>
            </c:extLst>
          </c:dPt>
          <c:errBars>
            <c:errBarType val="both"/>
            <c:errValType val="cust"/>
            <c:noEndCap val="0"/>
            <c:plus>
              <c:numRef>
                <c:f>phosphorus!$L$5:$L$9</c:f>
                <c:numCache>
                  <c:formatCode>General</c:formatCode>
                  <c:ptCount val="5"/>
                  <c:pt idx="0">
                    <c:v>1.3475000000000037</c:v>
                  </c:pt>
                  <c:pt idx="1">
                    <c:v>0.12249999999999872</c:v>
                  </c:pt>
                  <c:pt idx="2">
                    <c:v>3.7974999999999994</c:v>
                  </c:pt>
                  <c:pt idx="3">
                    <c:v>2.2050000000000001</c:v>
                  </c:pt>
                  <c:pt idx="4">
                    <c:v>3.296137891533061</c:v>
                  </c:pt>
                </c:numCache>
              </c:numRef>
            </c:plus>
            <c:minus>
              <c:numRef>
                <c:f>phosphorus!$L$5:$L$9</c:f>
                <c:numCache>
                  <c:formatCode>General</c:formatCode>
                  <c:ptCount val="5"/>
                  <c:pt idx="0">
                    <c:v>1.3475000000000037</c:v>
                  </c:pt>
                  <c:pt idx="1">
                    <c:v>0.12249999999999872</c:v>
                  </c:pt>
                  <c:pt idx="2">
                    <c:v>3.7974999999999994</c:v>
                  </c:pt>
                  <c:pt idx="3">
                    <c:v>2.2050000000000001</c:v>
                  </c:pt>
                  <c:pt idx="4">
                    <c:v>3.296137891533061</c:v>
                  </c:pt>
                </c:numCache>
              </c:numRef>
            </c:minus>
            <c:spPr>
              <a:noFill/>
              <a:ln w="25400" cap="flat" cmpd="sng" algn="ctr">
                <a:solidFill>
                  <a:schemeClr val="bg2">
                    <a:lumMod val="50000"/>
                  </a:schemeClr>
                </a:solidFill>
                <a:round/>
              </a:ln>
              <a:effectLst/>
            </c:spPr>
          </c:errBars>
          <c:cat>
            <c:strRef>
              <c:f>phosphorus!$G$5:$G$9</c:f>
              <c:strCache>
                <c:ptCount val="5"/>
                <c:pt idx="0">
                  <c:v>C</c:v>
                </c:pt>
                <c:pt idx="1">
                  <c:v>RHB</c:v>
                </c:pt>
                <c:pt idx="2">
                  <c:v>HWB</c:v>
                </c:pt>
                <c:pt idx="3">
                  <c:v>WSB</c:v>
                </c:pt>
                <c:pt idx="4">
                  <c:v>TWB</c:v>
                </c:pt>
              </c:strCache>
            </c:strRef>
          </c:cat>
          <c:val>
            <c:numRef>
              <c:f>phosphorus!$K$5:$K$9</c:f>
              <c:numCache>
                <c:formatCode>General</c:formatCode>
                <c:ptCount val="5"/>
                <c:pt idx="0">
                  <c:v>54.757500000000014</c:v>
                </c:pt>
                <c:pt idx="1">
                  <c:v>52.307500000000005</c:v>
                </c:pt>
                <c:pt idx="2">
                  <c:v>94.202500000000001</c:v>
                </c:pt>
                <c:pt idx="3">
                  <c:v>27.439999999999998</c:v>
                </c:pt>
                <c:pt idx="4">
                  <c:v>73.010000000000005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5F-4D44-AE5C-D3EF9B5EF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3"/>
        <c:overlap val="100"/>
        <c:axId val="1630073616"/>
        <c:axId val="1630075056"/>
      </c:barChart>
      <c:catAx>
        <c:axId val="1630073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075056"/>
        <c:crosses val="autoZero"/>
        <c:auto val="1"/>
        <c:lblAlgn val="ctr"/>
        <c:lblOffset val="100"/>
        <c:noMultiLvlLbl val="0"/>
      </c:catAx>
      <c:valAx>
        <c:axId val="1630075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073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noFill/>
            <a:ln w="25400">
              <a:solidFill>
                <a:schemeClr val="accent3">
                  <a:lumMod val="50000"/>
                </a:schemeClr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162-439C-8EFA-83C74ECBFBD4}"/>
              </c:ext>
            </c:extLst>
          </c:dPt>
          <c:dPt>
            <c:idx val="2"/>
            <c:invertIfNegative val="0"/>
            <c:bubble3D val="0"/>
            <c:spPr>
              <a:solidFill>
                <a:schemeClr val="tx1">
                  <a:lumMod val="95000"/>
                  <a:lumOff val="5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162-439C-8EFA-83C74ECBFBD4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>
                  <a:lumMod val="50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162-439C-8EFA-83C74ECBFBD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 w="25400">
                <a:solidFill>
                  <a:schemeClr val="accent3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162-439C-8EFA-83C74ECBFBD4}"/>
              </c:ext>
            </c:extLst>
          </c:dPt>
          <c:errBars>
            <c:errBarType val="both"/>
            <c:errValType val="cust"/>
            <c:noEndCap val="0"/>
            <c:plus>
              <c:numRef>
                <c:f>soc!$I$5:$I$9</c:f>
                <c:numCache>
                  <c:formatCode>General</c:formatCode>
                  <c:ptCount val="5"/>
                  <c:pt idx="0">
                    <c:v>7.7764457253271094E-2</c:v>
                  </c:pt>
                  <c:pt idx="1">
                    <c:v>8.2997864983031633E-2</c:v>
                  </c:pt>
                  <c:pt idx="2">
                    <c:v>6.4340337393385197E-2</c:v>
                  </c:pt>
                  <c:pt idx="3">
                    <c:v>1.6480267929226033E-2</c:v>
                  </c:pt>
                  <c:pt idx="4">
                    <c:v>3.5524866796177348E-2</c:v>
                  </c:pt>
                </c:numCache>
              </c:numRef>
            </c:plus>
            <c:minus>
              <c:numRef>
                <c:f>soc!$I$5:$I$9</c:f>
                <c:numCache>
                  <c:formatCode>General</c:formatCode>
                  <c:ptCount val="5"/>
                  <c:pt idx="0">
                    <c:v>7.7764457253271094E-2</c:v>
                  </c:pt>
                  <c:pt idx="1">
                    <c:v>8.2997864983031633E-2</c:v>
                  </c:pt>
                  <c:pt idx="2">
                    <c:v>6.4340337393385197E-2</c:v>
                  </c:pt>
                  <c:pt idx="3">
                    <c:v>1.6480267929226033E-2</c:v>
                  </c:pt>
                  <c:pt idx="4">
                    <c:v>3.5524866796177348E-2</c:v>
                  </c:pt>
                </c:numCache>
              </c:numRef>
            </c:minus>
            <c:spPr>
              <a:noFill/>
              <a:ln w="25400" cap="flat" cmpd="sng" algn="ctr">
                <a:solidFill>
                  <a:schemeClr val="bg2">
                    <a:lumMod val="50000"/>
                  </a:schemeClr>
                </a:solidFill>
                <a:round/>
              </a:ln>
              <a:effectLst/>
            </c:spPr>
          </c:errBars>
          <c:cat>
            <c:strRef>
              <c:f>soc!$D$5:$D$9</c:f>
              <c:strCache>
                <c:ptCount val="5"/>
                <c:pt idx="0">
                  <c:v>C</c:v>
                </c:pt>
                <c:pt idx="1">
                  <c:v>RHB</c:v>
                </c:pt>
                <c:pt idx="2">
                  <c:v>HWB</c:v>
                </c:pt>
                <c:pt idx="3">
                  <c:v>WSB</c:v>
                </c:pt>
                <c:pt idx="4">
                  <c:v>TWB</c:v>
                </c:pt>
              </c:strCache>
            </c:strRef>
          </c:cat>
          <c:val>
            <c:numRef>
              <c:f>soc!$H$5:$H$9</c:f>
              <c:numCache>
                <c:formatCode>0.00</c:formatCode>
                <c:ptCount val="5"/>
                <c:pt idx="0">
                  <c:v>1.8064925743582692</c:v>
                </c:pt>
                <c:pt idx="1">
                  <c:v>1.7983822361048409</c:v>
                </c:pt>
                <c:pt idx="2">
                  <c:v>2.1886193257517359</c:v>
                </c:pt>
                <c:pt idx="3">
                  <c:v>1.9353970388538275</c:v>
                </c:pt>
                <c:pt idx="4">
                  <c:v>2.1389199894878388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62-439C-8EFA-83C74ECBF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3"/>
        <c:overlap val="100"/>
        <c:axId val="1630039536"/>
        <c:axId val="1630038096"/>
      </c:barChart>
      <c:catAx>
        <c:axId val="1630039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038096"/>
        <c:crosses val="autoZero"/>
        <c:auto val="1"/>
        <c:lblAlgn val="ctr"/>
        <c:lblOffset val="100"/>
        <c:noMultiLvlLbl val="0"/>
      </c:catAx>
      <c:valAx>
        <c:axId val="1630038096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03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noFill/>
            <a:ln w="25400">
              <a:solidFill>
                <a:schemeClr val="bg2">
                  <a:lumMod val="50000"/>
                </a:schemeClr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 w="25400">
                <a:solidFill>
                  <a:schemeClr val="bg2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306-4D8F-B767-E4BC530D77D7}"/>
              </c:ext>
            </c:extLst>
          </c:dPt>
          <c:dPt>
            <c:idx val="2"/>
            <c:invertIfNegative val="0"/>
            <c:bubble3D val="0"/>
            <c:spPr>
              <a:solidFill>
                <a:schemeClr val="tx1">
                  <a:lumMod val="95000"/>
                  <a:lumOff val="5000"/>
                </a:schemeClr>
              </a:solidFill>
              <a:ln w="25400">
                <a:solidFill>
                  <a:schemeClr val="bg2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306-4D8F-B767-E4BC530D77D7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>
                  <a:lumMod val="50000"/>
                </a:schemeClr>
              </a:solidFill>
              <a:ln w="25400">
                <a:solidFill>
                  <a:schemeClr val="bg2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306-4D8F-B767-E4BC530D77D7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 w="25400">
                <a:solidFill>
                  <a:schemeClr val="bg2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306-4D8F-B767-E4BC530D77D7}"/>
              </c:ext>
            </c:extLst>
          </c:dPt>
          <c:errBars>
            <c:errBarType val="both"/>
            <c:errValType val="cust"/>
            <c:noEndCap val="0"/>
            <c:plus>
              <c:numRef>
                <c:f>Na!$K$4:$K$8</c:f>
                <c:numCache>
                  <c:formatCode>General</c:formatCode>
                  <c:ptCount val="5"/>
                  <c:pt idx="0">
                    <c:v>8.3779429000968006E-2</c:v>
                  </c:pt>
                  <c:pt idx="1">
                    <c:v>8.6988831750127699E-2</c:v>
                  </c:pt>
                  <c:pt idx="2">
                    <c:v>5.5749250792004663E-2</c:v>
                  </c:pt>
                  <c:pt idx="3">
                    <c:v>4.0233190500199828E-2</c:v>
                  </c:pt>
                  <c:pt idx="4">
                    <c:v>0.13373601453755471</c:v>
                  </c:pt>
                </c:numCache>
              </c:numRef>
            </c:plus>
            <c:minus>
              <c:numRef>
                <c:f>Na!$K$4:$K$8</c:f>
                <c:numCache>
                  <c:formatCode>General</c:formatCode>
                  <c:ptCount val="5"/>
                  <c:pt idx="0">
                    <c:v>8.3779429000968006E-2</c:v>
                  </c:pt>
                  <c:pt idx="1">
                    <c:v>8.6988831750127699E-2</c:v>
                  </c:pt>
                  <c:pt idx="2">
                    <c:v>5.5749250792004663E-2</c:v>
                  </c:pt>
                  <c:pt idx="3">
                    <c:v>4.0233190500199828E-2</c:v>
                  </c:pt>
                  <c:pt idx="4">
                    <c:v>0.13373601453755471</c:v>
                  </c:pt>
                </c:numCache>
              </c:numRef>
            </c:minus>
            <c:spPr>
              <a:noFill/>
              <a:ln w="25400" cap="flat" cmpd="sng" algn="ctr">
                <a:solidFill>
                  <a:schemeClr val="bg2">
                    <a:lumMod val="50000"/>
                  </a:schemeClr>
                </a:solidFill>
                <a:round/>
              </a:ln>
              <a:effectLst/>
            </c:spPr>
          </c:errBars>
          <c:cat>
            <c:strRef>
              <c:f>Na!$F$4:$F$8</c:f>
              <c:strCache>
                <c:ptCount val="5"/>
                <c:pt idx="0">
                  <c:v>C</c:v>
                </c:pt>
                <c:pt idx="1">
                  <c:v>RHB</c:v>
                </c:pt>
                <c:pt idx="2">
                  <c:v>HWB</c:v>
                </c:pt>
                <c:pt idx="3">
                  <c:v>WSB</c:v>
                </c:pt>
                <c:pt idx="4">
                  <c:v>TWB</c:v>
                </c:pt>
              </c:strCache>
            </c:strRef>
          </c:cat>
          <c:val>
            <c:numRef>
              <c:f>Na!$J$4:$J$8</c:f>
              <c:numCache>
                <c:formatCode>0.00</c:formatCode>
                <c:ptCount val="5"/>
                <c:pt idx="0">
                  <c:v>1.1304427821865493</c:v>
                </c:pt>
                <c:pt idx="1">
                  <c:v>1.2740887944579156</c:v>
                </c:pt>
                <c:pt idx="2">
                  <c:v>1.2853234880356574</c:v>
                </c:pt>
                <c:pt idx="3">
                  <c:v>1.2285086576643085</c:v>
                </c:pt>
                <c:pt idx="4">
                  <c:v>1.0331712867450857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06-4D8F-B767-E4BC530D7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3"/>
        <c:overlap val="100"/>
        <c:axId val="1007738928"/>
        <c:axId val="1007739408"/>
      </c:barChart>
      <c:catAx>
        <c:axId val="1007738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7739408"/>
        <c:crosses val="autoZero"/>
        <c:auto val="1"/>
        <c:lblAlgn val="ctr"/>
        <c:lblOffset val="100"/>
        <c:noMultiLvlLbl val="0"/>
      </c:catAx>
      <c:valAx>
        <c:axId val="1007739408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7738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9525</xdr:colOff>
      <xdr:row>2</xdr:row>
      <xdr:rowOff>176212</xdr:rowOff>
    </xdr:from>
    <xdr:to>
      <xdr:col>22</xdr:col>
      <xdr:colOff>314325</xdr:colOff>
      <xdr:row>17</xdr:row>
      <xdr:rowOff>61912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DA78A99-B266-E7B5-CC45-59D1C23CDE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1</xdr:row>
      <xdr:rowOff>138112</xdr:rowOff>
    </xdr:from>
    <xdr:to>
      <xdr:col>19</xdr:col>
      <xdr:colOff>323850</xdr:colOff>
      <xdr:row>15</xdr:row>
      <xdr:rowOff>23812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0C53AFB-0AB9-04E0-360D-9178CBCBD7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204787</xdr:colOff>
      <xdr:row>1</xdr:row>
      <xdr:rowOff>176212</xdr:rowOff>
    </xdr:from>
    <xdr:to>
      <xdr:col>21</xdr:col>
      <xdr:colOff>509587</xdr:colOff>
      <xdr:row>16</xdr:row>
      <xdr:rowOff>61912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0A6F788-6240-B21B-D48B-97D470B4C8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219075</xdr:colOff>
      <xdr:row>0</xdr:row>
      <xdr:rowOff>166687</xdr:rowOff>
    </xdr:from>
    <xdr:to>
      <xdr:col>18</xdr:col>
      <xdr:colOff>523875</xdr:colOff>
      <xdr:row>15</xdr:row>
      <xdr:rowOff>52387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7D32648-F967-0D87-B2F0-3F26D837EF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585787</xdr:colOff>
      <xdr:row>2</xdr:row>
      <xdr:rowOff>14287</xdr:rowOff>
    </xdr:from>
    <xdr:to>
      <xdr:col>18</xdr:col>
      <xdr:colOff>280987</xdr:colOff>
      <xdr:row>16</xdr:row>
      <xdr:rowOff>90487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57B4EDC-5773-6F91-9F3D-20337FCAC3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342900</xdr:colOff>
      <xdr:row>2</xdr:row>
      <xdr:rowOff>14287</xdr:rowOff>
    </xdr:from>
    <xdr:to>
      <xdr:col>18</xdr:col>
      <xdr:colOff>38100</xdr:colOff>
      <xdr:row>16</xdr:row>
      <xdr:rowOff>90487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57390EF-9CB6-ADEA-CAFE-FA45648CE3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585787</xdr:colOff>
      <xdr:row>2</xdr:row>
      <xdr:rowOff>138112</xdr:rowOff>
    </xdr:from>
    <xdr:to>
      <xdr:col>18</xdr:col>
      <xdr:colOff>280987</xdr:colOff>
      <xdr:row>17</xdr:row>
      <xdr:rowOff>23812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F45A30C-9DD4-E4A1-25D4-9A1C7B1492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581025</xdr:colOff>
      <xdr:row>1</xdr:row>
      <xdr:rowOff>14287</xdr:rowOff>
    </xdr:from>
    <xdr:to>
      <xdr:col>18</xdr:col>
      <xdr:colOff>276225</xdr:colOff>
      <xdr:row>15</xdr:row>
      <xdr:rowOff>90487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835AE0B-50A6-503D-CEA5-36940B330D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2</xdr:row>
      <xdr:rowOff>138112</xdr:rowOff>
    </xdr:from>
    <xdr:to>
      <xdr:col>18</xdr:col>
      <xdr:colOff>295275</xdr:colOff>
      <xdr:row>17</xdr:row>
      <xdr:rowOff>23812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8C43B95-7D37-D9E9-E9C8-ED32EEA5BB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</xdr:colOff>
      <xdr:row>1</xdr:row>
      <xdr:rowOff>71437</xdr:rowOff>
    </xdr:from>
    <xdr:to>
      <xdr:col>20</xdr:col>
      <xdr:colOff>314325</xdr:colOff>
      <xdr:row>15</xdr:row>
      <xdr:rowOff>157162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5449954-9B8F-0486-65F0-5FECF62535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42862</xdr:colOff>
      <xdr:row>1</xdr:row>
      <xdr:rowOff>157162</xdr:rowOff>
    </xdr:from>
    <xdr:to>
      <xdr:col>17</xdr:col>
      <xdr:colOff>347662</xdr:colOff>
      <xdr:row>16</xdr:row>
      <xdr:rowOff>42862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BCB1DA-5EFE-4911-9F3C-7A45838154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309562</xdr:colOff>
      <xdr:row>0</xdr:row>
      <xdr:rowOff>14287</xdr:rowOff>
    </xdr:from>
    <xdr:to>
      <xdr:col>20</xdr:col>
      <xdr:colOff>4762</xdr:colOff>
      <xdr:row>14</xdr:row>
      <xdr:rowOff>90487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9970C31-E40F-7748-CF67-4C6CD33293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304800</xdr:colOff>
      <xdr:row>0</xdr:row>
      <xdr:rowOff>128587</xdr:rowOff>
    </xdr:from>
    <xdr:to>
      <xdr:col>25</xdr:col>
      <xdr:colOff>0</xdr:colOff>
      <xdr:row>15</xdr:row>
      <xdr:rowOff>14287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42B2928-0297-DD1B-F80F-6AF9DB5FB3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447675</xdr:colOff>
      <xdr:row>1</xdr:row>
      <xdr:rowOff>138112</xdr:rowOff>
    </xdr:from>
    <xdr:to>
      <xdr:col>23</xdr:col>
      <xdr:colOff>142875</xdr:colOff>
      <xdr:row>16</xdr:row>
      <xdr:rowOff>33337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ED431E3-25A8-9F0D-56F3-92195DE5E5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390525</xdr:colOff>
      <xdr:row>1</xdr:row>
      <xdr:rowOff>90487</xdr:rowOff>
    </xdr:from>
    <xdr:to>
      <xdr:col>20</xdr:col>
      <xdr:colOff>85725</xdr:colOff>
      <xdr:row>15</xdr:row>
      <xdr:rowOff>166687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694FD18-407B-543F-0409-4BBBBE3A9F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123825</xdr:colOff>
      <xdr:row>1</xdr:row>
      <xdr:rowOff>185737</xdr:rowOff>
    </xdr:from>
    <xdr:to>
      <xdr:col>17</xdr:col>
      <xdr:colOff>428625</xdr:colOff>
      <xdr:row>16</xdr:row>
      <xdr:rowOff>71437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1324D4A-7AA9-0651-079E-F9232DF48B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200025</xdr:colOff>
      <xdr:row>1</xdr:row>
      <xdr:rowOff>42862</xdr:rowOff>
    </xdr:from>
    <xdr:to>
      <xdr:col>20</xdr:col>
      <xdr:colOff>504825</xdr:colOff>
      <xdr:row>13</xdr:row>
      <xdr:rowOff>119062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7CBE29C-C911-7112-DE14-5DC176AB78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81D79-73F1-4FE7-9C3A-8589ABDD2814}">
  <dimension ref="A1:AA26"/>
  <sheetViews>
    <sheetView tabSelected="1" topLeftCell="H8" workbookViewId="0">
      <selection activeCell="M25" sqref="M25"/>
    </sheetView>
  </sheetViews>
  <sheetFormatPr defaultRowHeight="15" x14ac:dyDescent="0.25"/>
  <cols>
    <col min="9" max="9" width="12.42578125" customWidth="1"/>
  </cols>
  <sheetData>
    <row r="1" spans="1:27" x14ac:dyDescent="0.25">
      <c r="A1" t="s">
        <v>13</v>
      </c>
      <c r="K1" s="1" t="s">
        <v>29</v>
      </c>
      <c r="L1" s="1"/>
      <c r="M1" s="1"/>
    </row>
    <row r="2" spans="1:27" x14ac:dyDescent="0.25">
      <c r="A2" t="s">
        <v>0</v>
      </c>
      <c r="K2" t="s">
        <v>1</v>
      </c>
    </row>
    <row r="3" spans="1:27" ht="45" x14ac:dyDescent="0.25"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L3" t="s">
        <v>2</v>
      </c>
      <c r="M3" t="s">
        <v>3</v>
      </c>
      <c r="N3" t="s">
        <v>4</v>
      </c>
      <c r="O3" t="s">
        <v>5</v>
      </c>
      <c r="P3" t="s">
        <v>6</v>
      </c>
      <c r="Q3" t="s">
        <v>7</v>
      </c>
      <c r="R3" t="s">
        <v>8</v>
      </c>
      <c r="T3" s="1" t="s">
        <v>9</v>
      </c>
      <c r="W3" s="2" t="s">
        <v>10</v>
      </c>
      <c r="X3" s="3" t="s">
        <v>11</v>
      </c>
      <c r="Y3" s="1" t="s">
        <v>12</v>
      </c>
    </row>
    <row r="4" spans="1:27" x14ac:dyDescent="0.25">
      <c r="A4" t="s">
        <v>14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1</v>
      </c>
      <c r="K4" t="s">
        <v>14</v>
      </c>
      <c r="L4">
        <v>0</v>
      </c>
      <c r="M4">
        <v>4.7E-2</v>
      </c>
      <c r="N4">
        <v>0</v>
      </c>
      <c r="O4">
        <v>0</v>
      </c>
      <c r="P4">
        <v>0</v>
      </c>
      <c r="Q4">
        <v>0</v>
      </c>
      <c r="R4">
        <v>4.7E-2</v>
      </c>
      <c r="S4">
        <v>0.505</v>
      </c>
      <c r="T4">
        <v>47</v>
      </c>
      <c r="U4">
        <v>50.777777777777771</v>
      </c>
      <c r="W4">
        <v>4</v>
      </c>
      <c r="X4">
        <v>4.7E-2</v>
      </c>
      <c r="Y4">
        <v>1.175</v>
      </c>
      <c r="AA4">
        <v>8.5472222222222225</v>
      </c>
    </row>
    <row r="5" spans="1:27" x14ac:dyDescent="0.25">
      <c r="A5" t="s">
        <v>15</v>
      </c>
      <c r="B5">
        <v>2</v>
      </c>
      <c r="C5">
        <v>0</v>
      </c>
      <c r="D5">
        <v>5</v>
      </c>
      <c r="E5">
        <v>3</v>
      </c>
      <c r="F5">
        <v>0</v>
      </c>
      <c r="G5">
        <v>0</v>
      </c>
      <c r="H5">
        <v>10</v>
      </c>
      <c r="K5" t="s">
        <v>15</v>
      </c>
      <c r="L5">
        <v>0.109</v>
      </c>
      <c r="M5">
        <v>0</v>
      </c>
      <c r="N5">
        <v>0.26100000000000001</v>
      </c>
      <c r="O5">
        <v>0.16500000000000001</v>
      </c>
      <c r="P5">
        <v>0</v>
      </c>
      <c r="Q5">
        <v>0</v>
      </c>
      <c r="R5">
        <v>0.53500000000000003</v>
      </c>
      <c r="T5">
        <v>53.5</v>
      </c>
      <c r="W5">
        <v>6</v>
      </c>
      <c r="X5">
        <v>0.53500000000000003</v>
      </c>
      <c r="Y5">
        <v>8.9166666666666679</v>
      </c>
    </row>
    <row r="6" spans="1:27" x14ac:dyDescent="0.25">
      <c r="A6" t="s">
        <v>16</v>
      </c>
      <c r="B6">
        <v>2</v>
      </c>
      <c r="C6">
        <v>5</v>
      </c>
      <c r="D6">
        <v>2</v>
      </c>
      <c r="E6">
        <v>6</v>
      </c>
      <c r="F6">
        <v>1</v>
      </c>
      <c r="G6">
        <v>2</v>
      </c>
      <c r="H6">
        <v>18</v>
      </c>
      <c r="K6" t="s">
        <v>16</v>
      </c>
      <c r="L6">
        <v>0.11700000000000001</v>
      </c>
      <c r="M6">
        <v>0.252</v>
      </c>
      <c r="N6">
        <v>9.6000000000000002E-2</v>
      </c>
      <c r="O6">
        <v>0.30399999999999999</v>
      </c>
      <c r="P6">
        <v>5.3999999999999999E-2</v>
      </c>
      <c r="Q6">
        <v>0.11</v>
      </c>
      <c r="R6">
        <v>0.93299999999999994</v>
      </c>
      <c r="T6">
        <v>51.833333333333329</v>
      </c>
      <c r="W6">
        <v>6</v>
      </c>
      <c r="X6">
        <v>0.93299999999999994</v>
      </c>
      <c r="Y6">
        <v>15.55</v>
      </c>
    </row>
    <row r="7" spans="1:27" x14ac:dyDescent="0.25">
      <c r="A7" t="s">
        <v>17</v>
      </c>
      <c r="B7">
        <v>4</v>
      </c>
      <c r="C7">
        <v>2</v>
      </c>
      <c r="D7">
        <v>6</v>
      </c>
      <c r="E7">
        <v>3</v>
      </c>
      <c r="F7">
        <v>8</v>
      </c>
      <c r="G7">
        <v>1</v>
      </c>
      <c r="H7">
        <v>24</v>
      </c>
      <c r="K7" t="s">
        <v>17</v>
      </c>
      <c r="L7">
        <v>0.17799999999999999</v>
      </c>
      <c r="M7">
        <v>9.5000000000000001E-2</v>
      </c>
      <c r="N7">
        <v>0.29599999999999999</v>
      </c>
      <c r="O7">
        <v>0.17499999999999999</v>
      </c>
      <c r="P7">
        <v>0.4</v>
      </c>
      <c r="Q7">
        <v>5.7000000000000002E-2</v>
      </c>
      <c r="R7">
        <v>1.2010000000000001</v>
      </c>
      <c r="S7">
        <v>1.6393333333333333</v>
      </c>
      <c r="T7">
        <v>50.041666666666664</v>
      </c>
      <c r="U7">
        <v>50.01595928226363</v>
      </c>
      <c r="W7">
        <v>8</v>
      </c>
      <c r="X7">
        <v>1.2010000000000001</v>
      </c>
      <c r="Y7">
        <v>15.012500000000001</v>
      </c>
      <c r="AA7">
        <v>19.855555555555558</v>
      </c>
    </row>
    <row r="8" spans="1:27" x14ac:dyDescent="0.25">
      <c r="A8" t="s">
        <v>18</v>
      </c>
      <c r="B8">
        <v>4</v>
      </c>
      <c r="C8">
        <v>3</v>
      </c>
      <c r="D8">
        <v>5</v>
      </c>
      <c r="E8">
        <v>6</v>
      </c>
      <c r="F8">
        <v>2</v>
      </c>
      <c r="G8">
        <v>8</v>
      </c>
      <c r="H8">
        <v>28</v>
      </c>
      <c r="K8" t="s">
        <v>18</v>
      </c>
      <c r="L8">
        <v>0.19800000000000001</v>
      </c>
      <c r="M8">
        <v>0.14499999999999999</v>
      </c>
      <c r="N8">
        <v>0.23899999999999999</v>
      </c>
      <c r="O8">
        <v>0.28299999999999997</v>
      </c>
      <c r="P8">
        <v>0.106</v>
      </c>
      <c r="Q8">
        <v>0.40300000000000002</v>
      </c>
      <c r="R8">
        <v>1.3740000000000001</v>
      </c>
      <c r="T8">
        <v>49.071428571428569</v>
      </c>
      <c r="W8">
        <v>9</v>
      </c>
      <c r="X8">
        <v>1.3740000000000001</v>
      </c>
      <c r="Y8">
        <v>15.266666666666667</v>
      </c>
    </row>
    <row r="9" spans="1:27" x14ac:dyDescent="0.25">
      <c r="A9" t="s">
        <v>19</v>
      </c>
      <c r="B9">
        <v>7</v>
      </c>
      <c r="C9">
        <v>10</v>
      </c>
      <c r="D9">
        <v>7</v>
      </c>
      <c r="E9">
        <v>9</v>
      </c>
      <c r="F9">
        <v>6</v>
      </c>
      <c r="G9">
        <v>7</v>
      </c>
      <c r="H9">
        <v>46</v>
      </c>
      <c r="K9" t="s">
        <v>19</v>
      </c>
      <c r="L9">
        <v>0.32800000000000001</v>
      </c>
      <c r="M9">
        <v>0.52200000000000002</v>
      </c>
      <c r="N9">
        <v>0.39</v>
      </c>
      <c r="O9">
        <v>0.44</v>
      </c>
      <c r="P9">
        <v>0.30399999999999999</v>
      </c>
      <c r="Q9">
        <v>0.35899999999999999</v>
      </c>
      <c r="R9">
        <v>2.343</v>
      </c>
      <c r="T9">
        <v>50.934782608695649</v>
      </c>
      <c r="W9">
        <v>8</v>
      </c>
      <c r="X9">
        <v>2.343</v>
      </c>
      <c r="Y9">
        <v>29.287500000000001</v>
      </c>
    </row>
    <row r="10" spans="1:27" x14ac:dyDescent="0.25">
      <c r="A10" t="s">
        <v>20</v>
      </c>
      <c r="B10">
        <v>3</v>
      </c>
      <c r="C10">
        <v>11</v>
      </c>
      <c r="D10">
        <v>1</v>
      </c>
      <c r="E10">
        <v>5</v>
      </c>
      <c r="F10">
        <v>8</v>
      </c>
      <c r="G10">
        <v>9</v>
      </c>
      <c r="H10">
        <v>37</v>
      </c>
      <c r="K10" t="s">
        <v>20</v>
      </c>
      <c r="L10">
        <v>0.17</v>
      </c>
      <c r="M10">
        <v>0.55500000000000005</v>
      </c>
      <c r="N10">
        <v>5.1999999999999998E-2</v>
      </c>
      <c r="O10">
        <v>0.249</v>
      </c>
      <c r="P10">
        <v>0.39600000000000002</v>
      </c>
      <c r="Q10">
        <v>0.45700000000000002</v>
      </c>
      <c r="R10">
        <v>1.8790000000000002</v>
      </c>
      <c r="S10">
        <v>1.7670000000000001</v>
      </c>
      <c r="T10">
        <v>50.78378378378379</v>
      </c>
      <c r="U10">
        <v>48.881351048017713</v>
      </c>
      <c r="W10">
        <v>10</v>
      </c>
      <c r="X10">
        <v>1.8790000000000002</v>
      </c>
      <c r="Y10">
        <v>18.790000000000003</v>
      </c>
      <c r="AA10">
        <v>16.633030303030303</v>
      </c>
    </row>
    <row r="11" spans="1:27" x14ac:dyDescent="0.25">
      <c r="A11" t="s">
        <v>21</v>
      </c>
      <c r="B11">
        <v>7</v>
      </c>
      <c r="C11">
        <v>3</v>
      </c>
      <c r="D11">
        <v>5</v>
      </c>
      <c r="E11">
        <v>9</v>
      </c>
      <c r="F11">
        <v>8</v>
      </c>
      <c r="G11">
        <v>12</v>
      </c>
      <c r="H11">
        <v>44</v>
      </c>
      <c r="K11" t="s">
        <v>21</v>
      </c>
      <c r="L11">
        <v>0.34799999999999998</v>
      </c>
      <c r="M11">
        <v>0.13600000000000001</v>
      </c>
      <c r="N11">
        <v>0.222</v>
      </c>
      <c r="O11">
        <v>0.46400000000000002</v>
      </c>
      <c r="P11">
        <v>0.435</v>
      </c>
      <c r="Q11">
        <v>0.55299999999999994</v>
      </c>
      <c r="R11">
        <v>2.1579999999999999</v>
      </c>
      <c r="T11">
        <v>49.045454545454547</v>
      </c>
      <c r="W11">
        <v>11</v>
      </c>
      <c r="X11">
        <v>2.1579999999999999</v>
      </c>
      <c r="Y11">
        <v>19.618181818181817</v>
      </c>
    </row>
    <row r="12" spans="1:27" x14ac:dyDescent="0.25">
      <c r="A12" t="s">
        <v>22</v>
      </c>
      <c r="B12">
        <v>11</v>
      </c>
      <c r="C12">
        <v>0</v>
      </c>
      <c r="D12">
        <v>2</v>
      </c>
      <c r="E12">
        <v>5</v>
      </c>
      <c r="F12">
        <v>4</v>
      </c>
      <c r="G12">
        <v>5</v>
      </c>
      <c r="H12">
        <v>27</v>
      </c>
      <c r="K12" t="s">
        <v>22</v>
      </c>
      <c r="L12">
        <v>0.51300000000000001</v>
      </c>
      <c r="M12">
        <v>0</v>
      </c>
      <c r="N12">
        <v>9.8000000000000004E-2</v>
      </c>
      <c r="O12">
        <v>0.23400000000000001</v>
      </c>
      <c r="P12">
        <v>0.183</v>
      </c>
      <c r="Q12">
        <v>0.23599999999999999</v>
      </c>
      <c r="R12">
        <v>1.264</v>
      </c>
      <c r="T12">
        <v>46.814814814814817</v>
      </c>
      <c r="W12">
        <v>11</v>
      </c>
      <c r="X12">
        <v>1.264</v>
      </c>
      <c r="Y12">
        <v>11.49090909090909</v>
      </c>
    </row>
    <row r="13" spans="1:27" x14ac:dyDescent="0.25">
      <c r="A13" t="s">
        <v>23</v>
      </c>
      <c r="B13">
        <v>9</v>
      </c>
      <c r="C13">
        <v>4</v>
      </c>
      <c r="D13">
        <v>7</v>
      </c>
      <c r="E13">
        <v>7</v>
      </c>
      <c r="F13">
        <v>4</v>
      </c>
      <c r="G13">
        <v>4</v>
      </c>
      <c r="H13">
        <v>35</v>
      </c>
      <c r="K13" t="s">
        <v>23</v>
      </c>
      <c r="L13">
        <v>0.46800000000000003</v>
      </c>
      <c r="M13">
        <v>0.218</v>
      </c>
      <c r="N13">
        <v>0.35299999999999998</v>
      </c>
      <c r="O13">
        <v>0.34699999999999998</v>
      </c>
      <c r="P13">
        <v>0.19</v>
      </c>
      <c r="Q13">
        <v>0.21</v>
      </c>
      <c r="R13">
        <v>1.786</v>
      </c>
      <c r="S13">
        <v>1.62</v>
      </c>
      <c r="T13">
        <v>51.028571428571432</v>
      </c>
      <c r="U13">
        <v>50.346460746460757</v>
      </c>
      <c r="W13">
        <v>8</v>
      </c>
      <c r="X13">
        <v>1.786</v>
      </c>
      <c r="Y13">
        <v>22.324999999999999</v>
      </c>
      <c r="AA13">
        <v>19.645833333333332</v>
      </c>
    </row>
    <row r="14" spans="1:27" x14ac:dyDescent="0.25">
      <c r="A14" t="s">
        <v>24</v>
      </c>
      <c r="B14">
        <v>8</v>
      </c>
      <c r="C14">
        <v>4</v>
      </c>
      <c r="D14">
        <v>8</v>
      </c>
      <c r="E14">
        <v>9</v>
      </c>
      <c r="F14">
        <v>5</v>
      </c>
      <c r="G14">
        <v>3</v>
      </c>
      <c r="H14">
        <v>37</v>
      </c>
      <c r="K14" t="s">
        <v>24</v>
      </c>
      <c r="L14">
        <v>0.40300000000000002</v>
      </c>
      <c r="M14">
        <v>0.19800000000000001</v>
      </c>
      <c r="N14">
        <v>0.376</v>
      </c>
      <c r="O14">
        <v>0.441</v>
      </c>
      <c r="P14">
        <v>0.21299999999999999</v>
      </c>
      <c r="Q14">
        <v>0.13800000000000001</v>
      </c>
      <c r="R14">
        <v>1.7690000000000001</v>
      </c>
      <c r="T14">
        <v>47.810810810810814</v>
      </c>
      <c r="W14">
        <v>8</v>
      </c>
      <c r="X14">
        <v>1.7690000000000001</v>
      </c>
      <c r="Y14">
        <v>22.112500000000001</v>
      </c>
    </row>
    <row r="15" spans="1:27" x14ac:dyDescent="0.25">
      <c r="A15" t="s">
        <v>25</v>
      </c>
      <c r="B15">
        <v>4</v>
      </c>
      <c r="C15">
        <v>2</v>
      </c>
      <c r="D15">
        <v>6</v>
      </c>
      <c r="E15">
        <v>6</v>
      </c>
      <c r="F15">
        <v>4</v>
      </c>
      <c r="G15">
        <v>3</v>
      </c>
      <c r="H15">
        <v>25</v>
      </c>
      <c r="K15" t="s">
        <v>25</v>
      </c>
      <c r="L15">
        <v>0.20200000000000001</v>
      </c>
      <c r="M15">
        <v>0.107</v>
      </c>
      <c r="N15">
        <v>0.307</v>
      </c>
      <c r="O15">
        <v>0.317</v>
      </c>
      <c r="P15">
        <v>0.219</v>
      </c>
      <c r="Q15">
        <v>0.153</v>
      </c>
      <c r="R15">
        <v>1.3050000000000002</v>
      </c>
      <c r="T15">
        <v>52.20000000000001</v>
      </c>
      <c r="W15">
        <v>9</v>
      </c>
      <c r="X15">
        <v>1.3050000000000002</v>
      </c>
      <c r="Y15">
        <v>14.500000000000002</v>
      </c>
    </row>
    <row r="16" spans="1:27" x14ac:dyDescent="0.25">
      <c r="A16" t="s">
        <v>26</v>
      </c>
      <c r="B16">
        <v>1</v>
      </c>
      <c r="C16">
        <v>0</v>
      </c>
      <c r="D16">
        <v>2</v>
      </c>
      <c r="E16">
        <v>0</v>
      </c>
      <c r="F16">
        <v>0</v>
      </c>
      <c r="G16">
        <v>1</v>
      </c>
      <c r="H16">
        <v>4</v>
      </c>
      <c r="K16" t="s">
        <v>26</v>
      </c>
      <c r="L16">
        <v>0.05</v>
      </c>
      <c r="M16">
        <v>0</v>
      </c>
      <c r="N16">
        <v>8.2000000000000003E-2</v>
      </c>
      <c r="O16">
        <v>0</v>
      </c>
      <c r="P16">
        <v>0</v>
      </c>
      <c r="Q16">
        <v>4.5999999999999999E-2</v>
      </c>
      <c r="R16">
        <v>0.17799999999999999</v>
      </c>
      <c r="S16">
        <v>0.30533333333333329</v>
      </c>
      <c r="T16">
        <v>44.5</v>
      </c>
      <c r="U16">
        <v>48.388888888888886</v>
      </c>
      <c r="W16">
        <v>5</v>
      </c>
      <c r="X16">
        <v>0.17799999999999999</v>
      </c>
      <c r="Y16">
        <v>3.56</v>
      </c>
      <c r="AA16">
        <v>4.9676190476190474</v>
      </c>
    </row>
    <row r="17" spans="1:25" x14ac:dyDescent="0.25">
      <c r="A17" t="s">
        <v>27</v>
      </c>
      <c r="B17">
        <v>0</v>
      </c>
      <c r="C17">
        <v>3</v>
      </c>
      <c r="D17">
        <v>5</v>
      </c>
      <c r="E17">
        <v>1</v>
      </c>
      <c r="F17">
        <v>0</v>
      </c>
      <c r="G17">
        <v>0</v>
      </c>
      <c r="H17">
        <v>9</v>
      </c>
      <c r="K17" t="s">
        <v>27</v>
      </c>
      <c r="L17">
        <v>0</v>
      </c>
      <c r="M17">
        <v>0.11899999999999999</v>
      </c>
      <c r="N17">
        <v>0.22900000000000001</v>
      </c>
      <c r="O17">
        <v>5.3999999999999999E-2</v>
      </c>
      <c r="P17">
        <v>0</v>
      </c>
      <c r="Q17">
        <v>0</v>
      </c>
      <c r="R17">
        <v>0.40199999999999997</v>
      </c>
      <c r="T17">
        <v>44.666666666666657</v>
      </c>
      <c r="W17">
        <v>7</v>
      </c>
      <c r="X17">
        <v>0.40199999999999997</v>
      </c>
      <c r="Y17">
        <v>5.7428571428571429</v>
      </c>
    </row>
    <row r="18" spans="1:25" x14ac:dyDescent="0.25">
      <c r="A18" t="s">
        <v>28</v>
      </c>
      <c r="B18">
        <v>0</v>
      </c>
      <c r="C18">
        <v>0</v>
      </c>
      <c r="D18">
        <v>3</v>
      </c>
      <c r="E18">
        <v>2</v>
      </c>
      <c r="F18">
        <v>0</v>
      </c>
      <c r="G18">
        <v>1</v>
      </c>
      <c r="H18">
        <v>6</v>
      </c>
      <c r="K18" t="s">
        <v>28</v>
      </c>
      <c r="L18">
        <v>0</v>
      </c>
      <c r="M18">
        <v>0</v>
      </c>
      <c r="N18">
        <v>0.183</v>
      </c>
      <c r="O18">
        <v>0.10199999999999999</v>
      </c>
      <c r="P18">
        <v>0</v>
      </c>
      <c r="Q18">
        <v>5.0999999999999997E-2</v>
      </c>
      <c r="R18">
        <v>0.33599999999999997</v>
      </c>
      <c r="T18">
        <v>55.999999999999993</v>
      </c>
      <c r="W18">
        <v>6</v>
      </c>
      <c r="X18">
        <v>0.33599999999999997</v>
      </c>
      <c r="Y18">
        <v>5.6</v>
      </c>
    </row>
    <row r="21" spans="1:25" x14ac:dyDescent="0.25">
      <c r="I21" t="s">
        <v>77</v>
      </c>
    </row>
    <row r="22" spans="1:25" x14ac:dyDescent="0.25">
      <c r="I22" s="1" t="s">
        <v>78</v>
      </c>
      <c r="J22" s="1"/>
      <c r="K22" s="1"/>
    </row>
    <row r="23" spans="1:25" x14ac:dyDescent="0.25">
      <c r="I23" s="1" t="s">
        <v>79</v>
      </c>
      <c r="J23" s="1"/>
      <c r="K23" s="1"/>
    </row>
    <row r="24" spans="1:25" x14ac:dyDescent="0.25">
      <c r="I24" s="1" t="s">
        <v>80</v>
      </c>
      <c r="J24" s="1"/>
      <c r="K24" s="1"/>
    </row>
    <row r="25" spans="1:25" x14ac:dyDescent="0.25">
      <c r="I25" s="1" t="s">
        <v>81</v>
      </c>
      <c r="J25" s="1"/>
      <c r="K25" s="1"/>
    </row>
    <row r="26" spans="1:25" x14ac:dyDescent="0.25">
      <c r="I26" s="1" t="s">
        <v>82</v>
      </c>
      <c r="J26" s="1"/>
      <c r="K26" s="1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54345-8BEC-4314-B154-9CF720734121}">
  <dimension ref="A2:K33"/>
  <sheetViews>
    <sheetView workbookViewId="0">
      <selection activeCell="J4" sqref="J4:J8"/>
    </sheetView>
  </sheetViews>
  <sheetFormatPr defaultRowHeight="15" x14ac:dyDescent="0.25"/>
  <cols>
    <col min="1" max="1" width="19" customWidth="1"/>
  </cols>
  <sheetData>
    <row r="2" spans="1:11" ht="45" x14ac:dyDescent="0.25">
      <c r="A2" t="s">
        <v>38</v>
      </c>
      <c r="B2" s="8" t="s">
        <v>39</v>
      </c>
    </row>
    <row r="3" spans="1:11" x14ac:dyDescent="0.25">
      <c r="A3" t="s">
        <v>14</v>
      </c>
      <c r="B3" s="4">
        <v>1.082664853244417</v>
      </c>
      <c r="J3" t="s">
        <v>52</v>
      </c>
      <c r="K3" t="s">
        <v>53</v>
      </c>
    </row>
    <row r="4" spans="1:11" x14ac:dyDescent="0.25">
      <c r="A4" t="s">
        <v>15</v>
      </c>
      <c r="B4" s="4">
        <v>1.2271805273833671</v>
      </c>
      <c r="F4" t="s">
        <v>49</v>
      </c>
      <c r="G4" s="4">
        <v>1.082664853244417</v>
      </c>
      <c r="H4" s="4">
        <v>1.2271805273833671</v>
      </c>
      <c r="I4" s="4">
        <v>1.0814829659318637</v>
      </c>
      <c r="J4" s="4">
        <f>AVERAGE(G4:I4)</f>
        <v>1.1304427821865493</v>
      </c>
      <c r="K4">
        <f>STDEV(G4:I4)</f>
        <v>8.3779429000968006E-2</v>
      </c>
    </row>
    <row r="5" spans="1:11" x14ac:dyDescent="0.25">
      <c r="A5" t="s">
        <v>16</v>
      </c>
      <c r="B5" s="4">
        <v>1.0814829659318637</v>
      </c>
      <c r="F5" t="s">
        <v>72</v>
      </c>
      <c r="G5" s="4">
        <v>1.3298456939376622</v>
      </c>
      <c r="H5" s="4">
        <v>1.318566636563024</v>
      </c>
      <c r="I5" s="4">
        <v>1.1738540528730612</v>
      </c>
      <c r="J5" s="4">
        <f t="shared" ref="J5:J8" si="0">AVERAGE(G5:I5)</f>
        <v>1.2740887944579156</v>
      </c>
      <c r="K5">
        <f t="shared" ref="K5:K8" si="1">STDEV(G5:I5)</f>
        <v>8.6988831750127699E-2</v>
      </c>
    </row>
    <row r="6" spans="1:11" x14ac:dyDescent="0.25">
      <c r="A6" t="s">
        <v>17</v>
      </c>
      <c r="B6" s="4">
        <v>1.3298456939376622</v>
      </c>
      <c r="F6" t="s">
        <v>50</v>
      </c>
      <c r="G6" s="4">
        <v>1.3393990667655138</v>
      </c>
      <c r="H6" s="4">
        <v>1.2885322324001203</v>
      </c>
      <c r="I6" s="4">
        <v>1.2280391649413387</v>
      </c>
      <c r="J6" s="4">
        <f t="shared" si="0"/>
        <v>1.2853234880356574</v>
      </c>
      <c r="K6">
        <f t="shared" si="1"/>
        <v>5.5749250792004663E-2</v>
      </c>
    </row>
    <row r="7" spans="1:11" x14ac:dyDescent="0.25">
      <c r="A7" t="s">
        <v>18</v>
      </c>
      <c r="B7" s="4">
        <v>1.318566636563024</v>
      </c>
      <c r="F7" t="s">
        <v>71</v>
      </c>
      <c r="G7" s="4">
        <v>1.1833982262600045</v>
      </c>
      <c r="H7" s="4">
        <v>1.2606813757300452</v>
      </c>
      <c r="I7" s="4">
        <v>1.2414463710028756</v>
      </c>
      <c r="J7" s="4">
        <f t="shared" si="0"/>
        <v>1.2285086576643085</v>
      </c>
      <c r="K7">
        <f t="shared" si="1"/>
        <v>4.0233190500199828E-2</v>
      </c>
    </row>
    <row r="8" spans="1:11" x14ac:dyDescent="0.25">
      <c r="A8" t="s">
        <v>19</v>
      </c>
      <c r="B8" s="4">
        <v>1.1738540528730612</v>
      </c>
      <c r="F8" t="s">
        <v>51</v>
      </c>
      <c r="G8" s="4">
        <v>0.99791999999999981</v>
      </c>
      <c r="H8" s="4">
        <v>1.1810018903591679</v>
      </c>
      <c r="I8" s="4">
        <v>0.92059196987608949</v>
      </c>
      <c r="J8" s="4">
        <f t="shared" si="0"/>
        <v>1.0331712867450857</v>
      </c>
      <c r="K8">
        <f t="shared" si="1"/>
        <v>0.13373601453755471</v>
      </c>
    </row>
    <row r="9" spans="1:11" x14ac:dyDescent="0.25">
      <c r="A9" t="s">
        <v>20</v>
      </c>
      <c r="B9" s="4">
        <v>1.3393990667655138</v>
      </c>
    </row>
    <row r="10" spans="1:11" x14ac:dyDescent="0.25">
      <c r="A10" t="s">
        <v>21</v>
      </c>
      <c r="B10" s="4">
        <v>1.2885322324001203</v>
      </c>
    </row>
    <row r="11" spans="1:11" x14ac:dyDescent="0.25">
      <c r="A11" t="s">
        <v>22</v>
      </c>
      <c r="B11" s="4">
        <v>1.2280391649413387</v>
      </c>
    </row>
    <row r="12" spans="1:11" x14ac:dyDescent="0.25">
      <c r="A12" t="s">
        <v>23</v>
      </c>
      <c r="B12" s="4">
        <v>1.1833982262600045</v>
      </c>
    </row>
    <row r="13" spans="1:11" x14ac:dyDescent="0.25">
      <c r="A13" t="s">
        <v>24</v>
      </c>
      <c r="B13" s="4">
        <v>1.2606813757300452</v>
      </c>
    </row>
    <row r="14" spans="1:11" x14ac:dyDescent="0.25">
      <c r="A14" t="s">
        <v>25</v>
      </c>
      <c r="B14" s="4">
        <v>1.2414463710028756</v>
      </c>
    </row>
    <row r="15" spans="1:11" x14ac:dyDescent="0.25">
      <c r="A15" t="s">
        <v>26</v>
      </c>
      <c r="B15" s="4">
        <v>0.99791999999999981</v>
      </c>
    </row>
    <row r="16" spans="1:11" x14ac:dyDescent="0.25">
      <c r="A16" t="s">
        <v>27</v>
      </c>
      <c r="B16" s="4">
        <v>1.1810018903591679</v>
      </c>
    </row>
    <row r="17" spans="1:11" x14ac:dyDescent="0.25">
      <c r="A17" t="s">
        <v>28</v>
      </c>
      <c r="B17" s="4">
        <v>0.92059196987608949</v>
      </c>
      <c r="E17" t="s">
        <v>54</v>
      </c>
    </row>
    <row r="19" spans="1:11" ht="15.75" thickBot="1" x14ac:dyDescent="0.3">
      <c r="E19" t="s">
        <v>55</v>
      </c>
    </row>
    <row r="20" spans="1:11" x14ac:dyDescent="0.25">
      <c r="E20" s="10" t="s">
        <v>56</v>
      </c>
      <c r="F20" s="10" t="s">
        <v>57</v>
      </c>
      <c r="G20" s="10" t="s">
        <v>58</v>
      </c>
      <c r="H20" s="10" t="s">
        <v>59</v>
      </c>
      <c r="I20" s="10" t="s">
        <v>60</v>
      </c>
    </row>
    <row r="21" spans="1:11" x14ac:dyDescent="0.25">
      <c r="E21" t="s">
        <v>49</v>
      </c>
      <c r="F21">
        <v>3</v>
      </c>
      <c r="G21">
        <v>3.3913283465596478</v>
      </c>
      <c r="H21">
        <v>1.1304427821865493</v>
      </c>
      <c r="I21">
        <v>7.0189927237282396E-3</v>
      </c>
    </row>
    <row r="22" spans="1:11" x14ac:dyDescent="0.25">
      <c r="E22" t="s">
        <v>72</v>
      </c>
      <c r="F22">
        <v>3</v>
      </c>
      <c r="G22">
        <v>3.8222663833737469</v>
      </c>
      <c r="H22">
        <v>1.2740887944579156</v>
      </c>
      <c r="I22">
        <v>7.5670568492520254E-3</v>
      </c>
    </row>
    <row r="23" spans="1:11" x14ac:dyDescent="0.25">
      <c r="E23" t="s">
        <v>50</v>
      </c>
      <c r="F23">
        <v>3</v>
      </c>
      <c r="G23">
        <v>3.8559704641069725</v>
      </c>
      <c r="H23">
        <v>1.2853234880356574</v>
      </c>
      <c r="I23">
        <v>3.1079789638698324E-3</v>
      </c>
    </row>
    <row r="24" spans="1:11" x14ac:dyDescent="0.25">
      <c r="E24" t="s">
        <v>71</v>
      </c>
      <c r="F24">
        <v>3</v>
      </c>
      <c r="G24">
        <v>3.6855259729929255</v>
      </c>
      <c r="H24">
        <v>1.2285086576643085</v>
      </c>
      <c r="I24">
        <v>1.6187096178253699E-3</v>
      </c>
    </row>
    <row r="25" spans="1:11" ht="15.75" thickBot="1" x14ac:dyDescent="0.3">
      <c r="E25" s="9" t="s">
        <v>51</v>
      </c>
      <c r="F25" s="9">
        <v>3</v>
      </c>
      <c r="G25" s="9">
        <v>3.0995138602352572</v>
      </c>
      <c r="H25" s="9">
        <v>1.0331712867450857</v>
      </c>
      <c r="I25" s="9">
        <v>1.7885321584389047E-2</v>
      </c>
    </row>
    <row r="28" spans="1:11" ht="15.75" thickBot="1" x14ac:dyDescent="0.3">
      <c r="E28" t="s">
        <v>61</v>
      </c>
    </row>
    <row r="29" spans="1:11" x14ac:dyDescent="0.25">
      <c r="E29" s="10" t="s">
        <v>62</v>
      </c>
      <c r="F29" s="10" t="s">
        <v>63</v>
      </c>
      <c r="G29" s="10" t="s">
        <v>64</v>
      </c>
      <c r="H29" s="10" t="s">
        <v>65</v>
      </c>
      <c r="I29" s="10" t="s">
        <v>66</v>
      </c>
      <c r="J29" s="10" t="s">
        <v>67</v>
      </c>
      <c r="K29" s="10" t="s">
        <v>68</v>
      </c>
    </row>
    <row r="30" spans="1:11" x14ac:dyDescent="0.25">
      <c r="E30" t="s">
        <v>69</v>
      </c>
      <c r="F30">
        <v>0.13734673705219985</v>
      </c>
      <c r="G30">
        <v>4</v>
      </c>
      <c r="H30">
        <v>3.4336684263049963E-2</v>
      </c>
      <c r="I30">
        <v>4.6153864615404157</v>
      </c>
      <c r="J30">
        <v>2.271985486603351E-2</v>
      </c>
      <c r="K30">
        <v>3.4780496907652281</v>
      </c>
    </row>
    <row r="31" spans="1:11" x14ac:dyDescent="0.25">
      <c r="E31" t="s">
        <v>70</v>
      </c>
      <c r="F31">
        <v>7.4396119478128964E-2</v>
      </c>
      <c r="G31">
        <v>10</v>
      </c>
      <c r="H31">
        <v>7.4396119478128964E-3</v>
      </c>
    </row>
    <row r="33" spans="5:11" ht="15.75" thickBot="1" x14ac:dyDescent="0.3">
      <c r="E33" s="9" t="s">
        <v>8</v>
      </c>
      <c r="F33" s="9">
        <v>0.21174285653032882</v>
      </c>
      <c r="G33" s="9">
        <v>14</v>
      </c>
      <c r="H33" s="9"/>
      <c r="I33" s="9"/>
      <c r="J33" s="9"/>
      <c r="K33" s="9"/>
    </row>
  </sheetData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C236B-5D04-451A-9697-280E6106CBFA}">
  <dimension ref="A2:K17"/>
  <sheetViews>
    <sheetView topLeftCell="D1" workbookViewId="0">
      <selection activeCell="J4" sqref="J4:J8"/>
    </sheetView>
  </sheetViews>
  <sheetFormatPr defaultRowHeight="15" x14ac:dyDescent="0.25"/>
  <cols>
    <col min="1" max="1" width="19.140625" customWidth="1"/>
    <col min="2" max="2" width="14" customWidth="1"/>
  </cols>
  <sheetData>
    <row r="2" spans="1:11" ht="30" x14ac:dyDescent="0.25">
      <c r="A2" t="s">
        <v>38</v>
      </c>
      <c r="B2" s="8" t="s">
        <v>40</v>
      </c>
    </row>
    <row r="3" spans="1:11" x14ac:dyDescent="0.25">
      <c r="A3" t="s">
        <v>14</v>
      </c>
      <c r="B3" s="4">
        <v>0.24337240290822534</v>
      </c>
      <c r="J3" t="s">
        <v>75</v>
      </c>
      <c r="K3" t="s">
        <v>53</v>
      </c>
    </row>
    <row r="4" spans="1:11" x14ac:dyDescent="0.25">
      <c r="A4" t="s">
        <v>15</v>
      </c>
      <c r="B4" s="4">
        <v>0.22884485359130394</v>
      </c>
      <c r="F4" t="s">
        <v>49</v>
      </c>
      <c r="G4" s="4">
        <v>0.24337240290822534</v>
      </c>
      <c r="H4" s="4">
        <v>0.22884485359130394</v>
      </c>
      <c r="I4" s="4">
        <v>0.22308617234468933</v>
      </c>
      <c r="J4" s="4">
        <f>AVERAGE(G4:I4)</f>
        <v>0.23176780961473953</v>
      </c>
      <c r="K4">
        <f>STDEV(G4:I4)</f>
        <v>1.0454211665899993E-2</v>
      </c>
    </row>
    <row r="5" spans="1:11" x14ac:dyDescent="0.25">
      <c r="A5" t="s">
        <v>16</v>
      </c>
      <c r="B5" s="4">
        <v>0.22308617234468933</v>
      </c>
      <c r="F5" t="s">
        <v>72</v>
      </c>
      <c r="G5" s="4">
        <v>0.53045033833709276</v>
      </c>
      <c r="H5" s="4">
        <v>0.51271399223921488</v>
      </c>
      <c r="I5" s="4">
        <v>0.59541167375338244</v>
      </c>
      <c r="J5" s="4">
        <f t="shared" ref="J5:J8" si="0">AVERAGE(G5:I5)</f>
        <v>0.54619200144322999</v>
      </c>
      <c r="K5">
        <f t="shared" ref="K5:K8" si="1">STDEV(G5:I5)</f>
        <v>4.3538219990773799E-2</v>
      </c>
    </row>
    <row r="6" spans="1:11" x14ac:dyDescent="0.25">
      <c r="A6" t="s">
        <v>17</v>
      </c>
      <c r="B6" s="4">
        <v>0.53045033833709276</v>
      </c>
      <c r="F6" t="s">
        <v>50</v>
      </c>
      <c r="G6" s="4">
        <v>2.0189553275210241</v>
      </c>
      <c r="H6" s="4">
        <v>2.036884526617464</v>
      </c>
      <c r="I6" s="4">
        <v>2.0443765262515261</v>
      </c>
      <c r="J6" s="4">
        <f t="shared" si="0"/>
        <v>2.0334054601300049</v>
      </c>
      <c r="K6">
        <f t="shared" si="1"/>
        <v>1.3062819907739687E-2</v>
      </c>
    </row>
    <row r="7" spans="1:11" x14ac:dyDescent="0.25">
      <c r="A7" t="s">
        <v>18</v>
      </c>
      <c r="B7" s="4">
        <v>0.51271399223921488</v>
      </c>
      <c r="F7" t="s">
        <v>71</v>
      </c>
      <c r="G7" s="4">
        <v>1.02548794489093</v>
      </c>
      <c r="H7" s="4">
        <v>1.0283365225156267</v>
      </c>
      <c r="I7" s="4">
        <v>1.1480561122244488</v>
      </c>
      <c r="J7" s="4">
        <f t="shared" si="0"/>
        <v>1.0672935265436685</v>
      </c>
      <c r="K7">
        <f t="shared" si="1"/>
        <v>6.9956951284379287E-2</v>
      </c>
    </row>
    <row r="8" spans="1:11" x14ac:dyDescent="0.25">
      <c r="A8" t="s">
        <v>19</v>
      </c>
      <c r="B8" s="4">
        <v>0.59541167375338244</v>
      </c>
      <c r="F8" t="s">
        <v>51</v>
      </c>
      <c r="G8" s="4">
        <v>1.68</v>
      </c>
      <c r="H8" s="4">
        <v>1.8478260869565213</v>
      </c>
      <c r="I8" s="4">
        <v>1.5115846825212387</v>
      </c>
      <c r="J8" s="4">
        <f t="shared" si="0"/>
        <v>1.67980358982592</v>
      </c>
      <c r="K8">
        <f t="shared" si="1"/>
        <v>0.16812078826507501</v>
      </c>
    </row>
    <row r="9" spans="1:11" x14ac:dyDescent="0.25">
      <c r="A9" t="s">
        <v>20</v>
      </c>
      <c r="B9" s="4">
        <v>2.0189553275210241</v>
      </c>
    </row>
    <row r="10" spans="1:11" x14ac:dyDescent="0.25">
      <c r="A10" t="s">
        <v>21</v>
      </c>
      <c r="B10" s="4">
        <v>2.036884526617464</v>
      </c>
    </row>
    <row r="11" spans="1:11" x14ac:dyDescent="0.25">
      <c r="A11" t="s">
        <v>22</v>
      </c>
      <c r="B11" s="4">
        <v>2.0443765262515261</v>
      </c>
    </row>
    <row r="12" spans="1:11" x14ac:dyDescent="0.25">
      <c r="A12" t="s">
        <v>23</v>
      </c>
      <c r="B12" s="4">
        <v>1.02548794489093</v>
      </c>
    </row>
    <row r="13" spans="1:11" x14ac:dyDescent="0.25">
      <c r="A13" t="s">
        <v>24</v>
      </c>
      <c r="B13" s="4">
        <v>1.0283365225156267</v>
      </c>
    </row>
    <row r="14" spans="1:11" x14ac:dyDescent="0.25">
      <c r="A14" t="s">
        <v>25</v>
      </c>
      <c r="B14" s="4">
        <v>1.1480561122244488</v>
      </c>
    </row>
    <row r="15" spans="1:11" x14ac:dyDescent="0.25">
      <c r="A15" t="s">
        <v>26</v>
      </c>
      <c r="B15" s="4">
        <v>1.68</v>
      </c>
    </row>
    <row r="16" spans="1:11" x14ac:dyDescent="0.25">
      <c r="A16" t="s">
        <v>27</v>
      </c>
      <c r="B16" s="4">
        <v>1.8478260869565213</v>
      </c>
      <c r="D16" s="4"/>
    </row>
    <row r="17" spans="1:2" x14ac:dyDescent="0.25">
      <c r="A17" t="s">
        <v>28</v>
      </c>
      <c r="B17" s="4">
        <v>1.5115846825212387</v>
      </c>
    </row>
  </sheetData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C0B94-8BF1-4A19-A614-BBEB6021EF8B}">
  <dimension ref="D2:O31"/>
  <sheetViews>
    <sheetView topLeftCell="E1" workbookViewId="0">
      <selection activeCell="L5" sqref="L5:L9"/>
    </sheetView>
  </sheetViews>
  <sheetFormatPr defaultRowHeight="15" x14ac:dyDescent="0.25"/>
  <sheetData>
    <row r="2" spans="4:14" x14ac:dyDescent="0.25">
      <c r="E2" s="1" t="s">
        <v>41</v>
      </c>
      <c r="H2" s="1"/>
      <c r="K2" s="1"/>
      <c r="N2" s="1"/>
    </row>
    <row r="4" spans="4:14" x14ac:dyDescent="0.25">
      <c r="D4" t="s">
        <v>14</v>
      </c>
      <c r="E4">
        <v>44.74</v>
      </c>
      <c r="L4" t="s">
        <v>52</v>
      </c>
      <c r="M4" t="s">
        <v>53</v>
      </c>
    </row>
    <row r="5" spans="4:14" x14ac:dyDescent="0.25">
      <c r="D5" t="s">
        <v>15</v>
      </c>
      <c r="E5">
        <v>45.17</v>
      </c>
      <c r="H5" t="s">
        <v>49</v>
      </c>
      <c r="I5">
        <v>44.74</v>
      </c>
      <c r="J5">
        <v>45.17</v>
      </c>
      <c r="K5">
        <v>45.599999999999994</v>
      </c>
      <c r="L5">
        <f>AVERAGE(I5:K5)</f>
        <v>45.169999999999995</v>
      </c>
      <c r="M5">
        <f>STDEV(I5:K5)</f>
        <v>0.42999999999999616</v>
      </c>
    </row>
    <row r="6" spans="4:14" x14ac:dyDescent="0.25">
      <c r="D6" t="s">
        <v>16</v>
      </c>
      <c r="E6">
        <v>45.599999999999994</v>
      </c>
      <c r="H6" t="s">
        <v>72</v>
      </c>
      <c r="I6">
        <v>46.5</v>
      </c>
      <c r="J6">
        <v>45.480000000000004</v>
      </c>
      <c r="K6">
        <v>46.02</v>
      </c>
      <c r="L6">
        <f t="shared" ref="L6:L9" si="0">AVERAGE(I6:K6)</f>
        <v>46</v>
      </c>
      <c r="M6">
        <f t="shared" ref="M6:M9" si="1">STDEV(I6:K6)</f>
        <v>0.51029403288692099</v>
      </c>
    </row>
    <row r="7" spans="4:14" x14ac:dyDescent="0.25">
      <c r="D7" t="s">
        <v>17</v>
      </c>
      <c r="E7">
        <v>46.5</v>
      </c>
      <c r="H7" t="s">
        <v>50</v>
      </c>
      <c r="I7">
        <v>43.96</v>
      </c>
      <c r="J7">
        <v>43.4</v>
      </c>
      <c r="K7">
        <v>43.68</v>
      </c>
      <c r="L7">
        <f t="shared" si="0"/>
        <v>43.68</v>
      </c>
      <c r="M7">
        <f t="shared" si="1"/>
        <v>0.28000000000000114</v>
      </c>
    </row>
    <row r="8" spans="4:14" x14ac:dyDescent="0.25">
      <c r="D8" t="s">
        <v>18</v>
      </c>
      <c r="E8">
        <v>45.480000000000004</v>
      </c>
      <c r="H8" t="s">
        <v>71</v>
      </c>
      <c r="I8">
        <v>42.9</v>
      </c>
      <c r="J8">
        <v>41.84</v>
      </c>
      <c r="K8">
        <v>42.199999999999996</v>
      </c>
      <c r="L8">
        <f t="shared" si="0"/>
        <v>42.313333333333333</v>
      </c>
      <c r="M8">
        <f t="shared" si="1"/>
        <v>0.53901144081858909</v>
      </c>
    </row>
    <row r="9" spans="4:14" x14ac:dyDescent="0.25">
      <c r="D9" t="s">
        <v>19</v>
      </c>
      <c r="E9">
        <v>46.02</v>
      </c>
      <c r="H9" t="s">
        <v>51</v>
      </c>
      <c r="I9">
        <v>39.660000000000004</v>
      </c>
      <c r="J9">
        <v>39.25</v>
      </c>
      <c r="K9">
        <v>38.839999999999996</v>
      </c>
      <c r="L9">
        <f t="shared" si="0"/>
        <v>39.25</v>
      </c>
      <c r="M9">
        <f t="shared" si="1"/>
        <v>0.41000000000000369</v>
      </c>
    </row>
    <row r="10" spans="4:14" x14ac:dyDescent="0.25">
      <c r="D10" t="s">
        <v>20</v>
      </c>
      <c r="E10">
        <v>43.96</v>
      </c>
    </row>
    <row r="11" spans="4:14" x14ac:dyDescent="0.25">
      <c r="D11" t="s">
        <v>21</v>
      </c>
      <c r="E11">
        <v>43.4</v>
      </c>
    </row>
    <row r="12" spans="4:14" x14ac:dyDescent="0.25">
      <c r="D12" t="s">
        <v>22</v>
      </c>
      <c r="E12">
        <v>43.68</v>
      </c>
    </row>
    <row r="13" spans="4:14" x14ac:dyDescent="0.25">
      <c r="D13" t="s">
        <v>23</v>
      </c>
      <c r="E13">
        <v>42.9</v>
      </c>
    </row>
    <row r="14" spans="4:14" x14ac:dyDescent="0.25">
      <c r="D14" t="s">
        <v>24</v>
      </c>
      <c r="E14">
        <v>41.84</v>
      </c>
    </row>
    <row r="15" spans="4:14" x14ac:dyDescent="0.25">
      <c r="D15" t="s">
        <v>25</v>
      </c>
      <c r="E15">
        <v>42.199999999999996</v>
      </c>
      <c r="I15" t="s">
        <v>54</v>
      </c>
    </row>
    <row r="16" spans="4:14" x14ac:dyDescent="0.25">
      <c r="D16" t="s">
        <v>26</v>
      </c>
      <c r="E16">
        <v>39.660000000000004</v>
      </c>
    </row>
    <row r="17" spans="4:15" ht="15.75" thickBot="1" x14ac:dyDescent="0.3">
      <c r="D17" t="s">
        <v>27</v>
      </c>
      <c r="E17">
        <v>39.25</v>
      </c>
      <c r="I17" t="s">
        <v>55</v>
      </c>
    </row>
    <row r="18" spans="4:15" x14ac:dyDescent="0.25">
      <c r="D18" t="s">
        <v>28</v>
      </c>
      <c r="E18">
        <v>38.839999999999996</v>
      </c>
      <c r="I18" s="10" t="s">
        <v>56</v>
      </c>
      <c r="J18" s="10" t="s">
        <v>57</v>
      </c>
      <c r="K18" s="10" t="s">
        <v>58</v>
      </c>
      <c r="L18" s="10" t="s">
        <v>59</v>
      </c>
      <c r="M18" s="10" t="s">
        <v>60</v>
      </c>
    </row>
    <row r="19" spans="4:15" x14ac:dyDescent="0.25">
      <c r="I19" t="s">
        <v>49</v>
      </c>
      <c r="J19">
        <v>3</v>
      </c>
      <c r="K19">
        <v>135.51</v>
      </c>
      <c r="L19">
        <v>45.169999999999995</v>
      </c>
      <c r="M19">
        <v>0.18489999999999671</v>
      </c>
    </row>
    <row r="20" spans="4:15" x14ac:dyDescent="0.25">
      <c r="I20" t="s">
        <v>72</v>
      </c>
      <c r="J20">
        <v>3</v>
      </c>
      <c r="K20">
        <v>138</v>
      </c>
      <c r="L20">
        <v>46</v>
      </c>
      <c r="M20">
        <v>0.26039999999999802</v>
      </c>
    </row>
    <row r="21" spans="4:15" x14ac:dyDescent="0.25">
      <c r="I21" t="s">
        <v>50</v>
      </c>
      <c r="J21">
        <v>3</v>
      </c>
      <c r="K21">
        <v>131.04</v>
      </c>
      <c r="L21">
        <v>43.68</v>
      </c>
      <c r="M21">
        <v>7.8400000000000636E-2</v>
      </c>
    </row>
    <row r="22" spans="4:15" x14ac:dyDescent="0.25">
      <c r="I22" t="s">
        <v>71</v>
      </c>
      <c r="J22">
        <v>3</v>
      </c>
      <c r="K22">
        <v>126.94</v>
      </c>
      <c r="L22">
        <v>42.313333333333333</v>
      </c>
      <c r="M22">
        <v>0.29053333333333137</v>
      </c>
    </row>
    <row r="23" spans="4:15" ht="15.75" thickBot="1" x14ac:dyDescent="0.3">
      <c r="I23" s="9" t="s">
        <v>51</v>
      </c>
      <c r="J23" s="9">
        <v>3</v>
      </c>
      <c r="K23" s="9">
        <v>117.75</v>
      </c>
      <c r="L23" s="9">
        <v>39.25</v>
      </c>
      <c r="M23" s="9">
        <v>0.16810000000000302</v>
      </c>
    </row>
    <row r="26" spans="4:15" ht="15.75" thickBot="1" x14ac:dyDescent="0.3">
      <c r="I26" t="s">
        <v>61</v>
      </c>
    </row>
    <row r="27" spans="4:15" x14ac:dyDescent="0.25">
      <c r="I27" s="10" t="s">
        <v>62</v>
      </c>
      <c r="J27" s="10" t="s">
        <v>63</v>
      </c>
      <c r="K27" s="10" t="s">
        <v>64</v>
      </c>
      <c r="L27" s="10" t="s">
        <v>65</v>
      </c>
      <c r="M27" s="10" t="s">
        <v>66</v>
      </c>
      <c r="N27" s="10" t="s">
        <v>67</v>
      </c>
      <c r="O27" s="10" t="s">
        <v>68</v>
      </c>
    </row>
    <row r="28" spans="4:15" x14ac:dyDescent="0.25">
      <c r="I28" t="s">
        <v>69</v>
      </c>
      <c r="J28">
        <v>84.917426666666714</v>
      </c>
      <c r="K28">
        <v>4</v>
      </c>
      <c r="L28">
        <v>21.229356666666678</v>
      </c>
      <c r="M28">
        <v>108.05576857821559</v>
      </c>
      <c r="N28">
        <v>3.4808253675919448E-8</v>
      </c>
      <c r="O28">
        <v>3.4780496907652281</v>
      </c>
    </row>
    <row r="29" spans="4:15" x14ac:dyDescent="0.25">
      <c r="I29" t="s">
        <v>70</v>
      </c>
      <c r="J29">
        <v>1.9646666666666595</v>
      </c>
      <c r="K29">
        <v>10</v>
      </c>
      <c r="L29">
        <v>0.19646666666666596</v>
      </c>
    </row>
    <row r="31" spans="4:15" ht="15.75" thickBot="1" x14ac:dyDescent="0.3">
      <c r="I31" s="9" t="s">
        <v>8</v>
      </c>
      <c r="J31" s="9">
        <v>86.882093333333373</v>
      </c>
      <c r="K31" s="9">
        <v>14</v>
      </c>
      <c r="L31" s="9"/>
      <c r="M31" s="9"/>
      <c r="N31" s="9"/>
      <c r="O31" s="9"/>
    </row>
  </sheetData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188A8-4E03-4741-99A9-F29F36F45D99}">
  <dimension ref="A2:L33"/>
  <sheetViews>
    <sheetView topLeftCell="E1" workbookViewId="0">
      <selection activeCell="J4" sqref="J4:J8"/>
    </sheetView>
  </sheetViews>
  <sheetFormatPr defaultRowHeight="15" x14ac:dyDescent="0.25"/>
  <sheetData>
    <row r="2" spans="1:11" x14ac:dyDescent="0.25">
      <c r="B2" t="s">
        <v>42</v>
      </c>
    </row>
    <row r="3" spans="1:11" x14ac:dyDescent="0.25">
      <c r="A3" t="s">
        <v>14</v>
      </c>
      <c r="B3" s="4">
        <v>0.74199999999999999</v>
      </c>
      <c r="C3" s="4"/>
      <c r="D3" s="4"/>
      <c r="J3" t="s">
        <v>52</v>
      </c>
      <c r="K3" t="s">
        <v>73</v>
      </c>
    </row>
    <row r="4" spans="1:11" x14ac:dyDescent="0.25">
      <c r="A4" t="s">
        <v>15</v>
      </c>
      <c r="B4" s="4">
        <v>0.59599999999999997</v>
      </c>
      <c r="F4" t="s">
        <v>49</v>
      </c>
      <c r="G4" s="4">
        <v>0.74199999999999999</v>
      </c>
      <c r="H4" s="4">
        <v>0.59599999999999997</v>
      </c>
      <c r="I4" s="4">
        <v>0.66900000000000004</v>
      </c>
      <c r="J4" s="4">
        <f>AVERAGE(G4:I4)</f>
        <v>0.66900000000000004</v>
      </c>
      <c r="K4">
        <f>STDEV(G4:I4)</f>
        <v>7.3000000000000009E-2</v>
      </c>
    </row>
    <row r="5" spans="1:11" x14ac:dyDescent="0.25">
      <c r="A5" t="s">
        <v>16</v>
      </c>
      <c r="B5" s="4">
        <v>0.66900000000000004</v>
      </c>
      <c r="F5" t="s">
        <v>72</v>
      </c>
      <c r="G5" s="4">
        <v>0.76400000000000001</v>
      </c>
      <c r="H5" s="4">
        <v>0.76600000000000001</v>
      </c>
      <c r="I5" s="4">
        <v>0.77</v>
      </c>
      <c r="J5" s="4">
        <f t="shared" ref="J5:J8" si="0">AVERAGE(G5:I5)</f>
        <v>0.76666666666666661</v>
      </c>
      <c r="K5">
        <f t="shared" ref="K5:K8" si="1">STDEV(G5:I5)</f>
        <v>3.0550504633038962E-3</v>
      </c>
    </row>
    <row r="6" spans="1:11" x14ac:dyDescent="0.25">
      <c r="A6" t="s">
        <v>17</v>
      </c>
      <c r="B6" s="4">
        <v>0.76400000000000001</v>
      </c>
      <c r="F6" t="s">
        <v>50</v>
      </c>
      <c r="G6" s="4">
        <v>0.73</v>
      </c>
      <c r="H6" s="4">
        <v>0.75</v>
      </c>
      <c r="I6" s="4">
        <v>0.748</v>
      </c>
      <c r="J6" s="4">
        <f t="shared" si="0"/>
        <v>0.74266666666666659</v>
      </c>
      <c r="K6">
        <f t="shared" si="1"/>
        <v>1.1015141094572214E-2</v>
      </c>
    </row>
    <row r="7" spans="1:11" x14ac:dyDescent="0.25">
      <c r="A7" t="s">
        <v>18</v>
      </c>
      <c r="B7" s="4">
        <v>0.76600000000000001</v>
      </c>
      <c r="F7" t="s">
        <v>71</v>
      </c>
      <c r="G7" s="4">
        <v>0.70399999999999996</v>
      </c>
      <c r="H7" s="4">
        <v>0.73599999999999999</v>
      </c>
      <c r="I7" s="4">
        <v>0.79400000000000004</v>
      </c>
      <c r="J7" s="4">
        <f t="shared" si="0"/>
        <v>0.7446666666666667</v>
      </c>
      <c r="K7">
        <f t="shared" si="1"/>
        <v>4.5621632295801705E-2</v>
      </c>
    </row>
    <row r="8" spans="1:11" x14ac:dyDescent="0.25">
      <c r="A8" t="s">
        <v>19</v>
      </c>
      <c r="B8" s="4">
        <v>0.77</v>
      </c>
      <c r="F8" t="s">
        <v>51</v>
      </c>
      <c r="G8" s="4">
        <v>0.65999999999999992</v>
      </c>
      <c r="H8" s="4">
        <v>0.63200000000000001</v>
      </c>
      <c r="I8" s="4">
        <v>0.628</v>
      </c>
      <c r="J8" s="4">
        <f t="shared" si="0"/>
        <v>0.64</v>
      </c>
      <c r="K8">
        <f t="shared" si="1"/>
        <v>1.7435595774162645E-2</v>
      </c>
    </row>
    <row r="9" spans="1:11" x14ac:dyDescent="0.25">
      <c r="A9" t="s">
        <v>20</v>
      </c>
      <c r="B9" s="4">
        <v>0.73</v>
      </c>
    </row>
    <row r="10" spans="1:11" x14ac:dyDescent="0.25">
      <c r="A10" t="s">
        <v>21</v>
      </c>
      <c r="B10" s="4">
        <v>0.75</v>
      </c>
    </row>
    <row r="11" spans="1:11" x14ac:dyDescent="0.25">
      <c r="A11" t="s">
        <v>22</v>
      </c>
      <c r="B11" s="4">
        <v>0.748</v>
      </c>
    </row>
    <row r="12" spans="1:11" x14ac:dyDescent="0.25">
      <c r="A12" t="s">
        <v>23</v>
      </c>
      <c r="B12" s="4">
        <v>0.70399999999999996</v>
      </c>
    </row>
    <row r="13" spans="1:11" x14ac:dyDescent="0.25">
      <c r="A13" t="s">
        <v>24</v>
      </c>
      <c r="B13" s="4">
        <v>0.73599999999999999</v>
      </c>
      <c r="D13" s="6"/>
    </row>
    <row r="14" spans="1:11" x14ac:dyDescent="0.25">
      <c r="A14" t="s">
        <v>25</v>
      </c>
      <c r="B14" s="4">
        <v>0.79400000000000004</v>
      </c>
    </row>
    <row r="15" spans="1:11" x14ac:dyDescent="0.25">
      <c r="A15" t="s">
        <v>26</v>
      </c>
      <c r="B15" s="4">
        <v>0.65999999999999992</v>
      </c>
    </row>
    <row r="16" spans="1:11" x14ac:dyDescent="0.25">
      <c r="A16" t="s">
        <v>27</v>
      </c>
      <c r="B16" s="4">
        <v>0.63200000000000001</v>
      </c>
    </row>
    <row r="17" spans="1:12" x14ac:dyDescent="0.25">
      <c r="A17" t="s">
        <v>28</v>
      </c>
      <c r="B17" s="4">
        <v>0.628</v>
      </c>
      <c r="F17" t="s">
        <v>54</v>
      </c>
    </row>
    <row r="19" spans="1:12" ht="15.75" thickBot="1" x14ac:dyDescent="0.3">
      <c r="F19" t="s">
        <v>55</v>
      </c>
    </row>
    <row r="20" spans="1:12" x14ac:dyDescent="0.25">
      <c r="F20" s="10" t="s">
        <v>56</v>
      </c>
      <c r="G20" s="10" t="s">
        <v>57</v>
      </c>
      <c r="H20" s="10" t="s">
        <v>58</v>
      </c>
      <c r="I20" s="10" t="s">
        <v>59</v>
      </c>
      <c r="J20" s="10" t="s">
        <v>60</v>
      </c>
    </row>
    <row r="21" spans="1:12" x14ac:dyDescent="0.25">
      <c r="F21" t="s">
        <v>49</v>
      </c>
      <c r="G21">
        <v>3</v>
      </c>
      <c r="H21">
        <v>2.0070000000000001</v>
      </c>
      <c r="I21">
        <v>0.66900000000000004</v>
      </c>
      <c r="J21">
        <v>5.3290000000000013E-3</v>
      </c>
    </row>
    <row r="22" spans="1:12" x14ac:dyDescent="0.25">
      <c r="F22" t="s">
        <v>72</v>
      </c>
      <c r="G22">
        <v>3</v>
      </c>
      <c r="H22">
        <v>2.2999999999999998</v>
      </c>
      <c r="I22">
        <v>0.76666666666666661</v>
      </c>
      <c r="J22">
        <v>9.3333333333333513E-6</v>
      </c>
    </row>
    <row r="23" spans="1:12" x14ac:dyDescent="0.25">
      <c r="F23" t="s">
        <v>50</v>
      </c>
      <c r="G23">
        <v>3</v>
      </c>
      <c r="H23">
        <v>2.2279999999999998</v>
      </c>
      <c r="I23">
        <v>0.74266666666666659</v>
      </c>
      <c r="J23">
        <v>1.2133333333333355E-4</v>
      </c>
    </row>
    <row r="24" spans="1:12" x14ac:dyDescent="0.25">
      <c r="F24" t="s">
        <v>71</v>
      </c>
      <c r="G24">
        <v>3</v>
      </c>
      <c r="H24">
        <v>2.234</v>
      </c>
      <c r="I24">
        <v>0.7446666666666667</v>
      </c>
      <c r="J24">
        <v>2.0813333333333369E-3</v>
      </c>
    </row>
    <row r="25" spans="1:12" ht="15.75" thickBot="1" x14ac:dyDescent="0.3">
      <c r="F25" s="9" t="s">
        <v>51</v>
      </c>
      <c r="G25" s="9">
        <v>3</v>
      </c>
      <c r="H25" s="9">
        <v>1.92</v>
      </c>
      <c r="I25" s="9">
        <v>0.64</v>
      </c>
      <c r="J25" s="9">
        <v>3.0399999999999834E-4</v>
      </c>
    </row>
    <row r="28" spans="1:12" ht="15.75" thickBot="1" x14ac:dyDescent="0.3">
      <c r="F28" t="s">
        <v>61</v>
      </c>
    </row>
    <row r="29" spans="1:12" x14ac:dyDescent="0.25">
      <c r="F29" s="10" t="s">
        <v>62</v>
      </c>
      <c r="G29" s="10" t="s">
        <v>63</v>
      </c>
      <c r="H29" s="10" t="s">
        <v>64</v>
      </c>
      <c r="I29" s="10" t="s">
        <v>65</v>
      </c>
      <c r="J29" s="10" t="s">
        <v>66</v>
      </c>
      <c r="K29" s="10" t="s">
        <v>67</v>
      </c>
      <c r="L29" s="10" t="s">
        <v>68</v>
      </c>
    </row>
    <row r="30" spans="1:12" x14ac:dyDescent="0.25">
      <c r="F30" t="s">
        <v>69</v>
      </c>
      <c r="G30">
        <v>3.6081600000000005E-2</v>
      </c>
      <c r="H30">
        <v>4</v>
      </c>
      <c r="I30">
        <v>9.0204000000000013E-3</v>
      </c>
      <c r="J30">
        <v>5.7491395793499036</v>
      </c>
      <c r="K30">
        <v>1.1465401147949047E-2</v>
      </c>
      <c r="L30">
        <v>3.4780496907652281</v>
      </c>
    </row>
    <row r="31" spans="1:12" x14ac:dyDescent="0.25">
      <c r="F31" t="s">
        <v>70</v>
      </c>
      <c r="G31">
        <v>1.5690000000000006E-2</v>
      </c>
      <c r="H31">
        <v>10</v>
      </c>
      <c r="I31">
        <v>1.5690000000000005E-3</v>
      </c>
    </row>
    <row r="33" spans="6:12" ht="15.75" thickBot="1" x14ac:dyDescent="0.3">
      <c r="F33" s="9" t="s">
        <v>8</v>
      </c>
      <c r="G33" s="9">
        <v>5.1771600000000015E-2</v>
      </c>
      <c r="H33" s="9">
        <v>14</v>
      </c>
      <c r="I33" s="9"/>
      <c r="J33" s="9"/>
      <c r="K33" s="9"/>
      <c r="L33" s="9"/>
    </row>
  </sheetData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E8862-7F39-4073-8222-B7D19D83458F}">
  <dimension ref="A2:L33"/>
  <sheetViews>
    <sheetView topLeftCell="A10" workbookViewId="0">
      <selection activeCell="I4" sqref="I4:I8"/>
    </sheetView>
  </sheetViews>
  <sheetFormatPr defaultRowHeight="15" x14ac:dyDescent="0.25"/>
  <sheetData>
    <row r="2" spans="1:10" x14ac:dyDescent="0.25">
      <c r="B2" t="s">
        <v>43</v>
      </c>
    </row>
    <row r="3" spans="1:10" x14ac:dyDescent="0.25">
      <c r="A3" t="s">
        <v>14</v>
      </c>
      <c r="B3">
        <v>15.18</v>
      </c>
      <c r="I3" t="s">
        <v>52</v>
      </c>
      <c r="J3" t="s">
        <v>53</v>
      </c>
    </row>
    <row r="4" spans="1:10" x14ac:dyDescent="0.25">
      <c r="A4" t="s">
        <v>15</v>
      </c>
      <c r="B4">
        <v>14.86</v>
      </c>
      <c r="E4" t="s">
        <v>49</v>
      </c>
      <c r="F4">
        <v>15.18</v>
      </c>
      <c r="G4">
        <v>14.86</v>
      </c>
      <c r="H4">
        <v>15.5</v>
      </c>
      <c r="I4">
        <f>AVERAGE(F4:H4)</f>
        <v>15.18</v>
      </c>
      <c r="J4">
        <f>STDEV(F4:H4)</f>
        <v>0.32000000000000028</v>
      </c>
    </row>
    <row r="5" spans="1:10" x14ac:dyDescent="0.25">
      <c r="A5" t="s">
        <v>16</v>
      </c>
      <c r="B5">
        <v>15.5</v>
      </c>
      <c r="E5" t="s">
        <v>72</v>
      </c>
      <c r="F5">
        <v>16.240000000000002</v>
      </c>
      <c r="G5">
        <v>17.740000000000002</v>
      </c>
      <c r="H5">
        <v>17.98</v>
      </c>
      <c r="I5">
        <f t="shared" ref="I5:I8" si="0">AVERAGE(F5:H5)</f>
        <v>17.320000000000004</v>
      </c>
      <c r="J5">
        <f t="shared" ref="J5:J8" si="1">STDEV(F5:H5)</f>
        <v>0.94297401873010223</v>
      </c>
    </row>
    <row r="6" spans="1:10" x14ac:dyDescent="0.25">
      <c r="A6" t="s">
        <v>17</v>
      </c>
      <c r="B6">
        <v>16.240000000000002</v>
      </c>
      <c r="E6" t="s">
        <v>50</v>
      </c>
      <c r="F6">
        <v>11.82</v>
      </c>
      <c r="G6">
        <v>11.35</v>
      </c>
      <c r="H6">
        <v>10.88</v>
      </c>
      <c r="I6">
        <f t="shared" si="0"/>
        <v>11.350000000000001</v>
      </c>
      <c r="J6">
        <f t="shared" si="1"/>
        <v>0.46999999999999975</v>
      </c>
    </row>
    <row r="7" spans="1:10" x14ac:dyDescent="0.25">
      <c r="A7" t="s">
        <v>18</v>
      </c>
      <c r="B7">
        <v>17.740000000000002</v>
      </c>
      <c r="E7" t="s">
        <v>71</v>
      </c>
      <c r="F7">
        <v>13.24</v>
      </c>
      <c r="G7">
        <v>13.4</v>
      </c>
      <c r="H7">
        <v>13.32</v>
      </c>
      <c r="I7">
        <f t="shared" si="0"/>
        <v>13.32</v>
      </c>
      <c r="J7">
        <f t="shared" si="1"/>
        <v>8.0000000000000071E-2</v>
      </c>
    </row>
    <row r="8" spans="1:10" x14ac:dyDescent="0.25">
      <c r="A8" t="s">
        <v>19</v>
      </c>
      <c r="B8">
        <v>17.98</v>
      </c>
      <c r="E8" t="s">
        <v>51</v>
      </c>
      <c r="F8">
        <v>15.14</v>
      </c>
      <c r="G8">
        <v>15.07</v>
      </c>
      <c r="H8">
        <v>15</v>
      </c>
      <c r="I8">
        <f t="shared" si="0"/>
        <v>15.07</v>
      </c>
      <c r="J8">
        <f t="shared" si="1"/>
        <v>7.0000000000000284E-2</v>
      </c>
    </row>
    <row r="9" spans="1:10" x14ac:dyDescent="0.25">
      <c r="A9" t="s">
        <v>20</v>
      </c>
      <c r="B9">
        <v>11.82</v>
      </c>
    </row>
    <row r="10" spans="1:10" x14ac:dyDescent="0.25">
      <c r="A10" t="s">
        <v>21</v>
      </c>
      <c r="B10">
        <v>11.35</v>
      </c>
    </row>
    <row r="11" spans="1:10" x14ac:dyDescent="0.25">
      <c r="A11" t="s">
        <v>22</v>
      </c>
      <c r="B11">
        <v>10.88</v>
      </c>
    </row>
    <row r="12" spans="1:10" x14ac:dyDescent="0.25">
      <c r="A12" t="s">
        <v>23</v>
      </c>
      <c r="B12">
        <v>13.24</v>
      </c>
    </row>
    <row r="13" spans="1:10" x14ac:dyDescent="0.25">
      <c r="A13" t="s">
        <v>24</v>
      </c>
      <c r="B13">
        <v>13.4</v>
      </c>
    </row>
    <row r="14" spans="1:10" x14ac:dyDescent="0.25">
      <c r="A14" t="s">
        <v>25</v>
      </c>
      <c r="B14">
        <v>13.32</v>
      </c>
    </row>
    <row r="15" spans="1:10" x14ac:dyDescent="0.25">
      <c r="A15" t="s">
        <v>26</v>
      </c>
      <c r="B15">
        <v>15.14</v>
      </c>
    </row>
    <row r="16" spans="1:10" x14ac:dyDescent="0.25">
      <c r="A16" t="s">
        <v>27</v>
      </c>
      <c r="B16">
        <v>15.07</v>
      </c>
    </row>
    <row r="17" spans="1:12" x14ac:dyDescent="0.25">
      <c r="A17" t="s">
        <v>28</v>
      </c>
      <c r="B17">
        <v>15</v>
      </c>
      <c r="F17" t="s">
        <v>54</v>
      </c>
    </row>
    <row r="19" spans="1:12" ht="15.75" thickBot="1" x14ac:dyDescent="0.3">
      <c r="F19" t="s">
        <v>55</v>
      </c>
    </row>
    <row r="20" spans="1:12" x14ac:dyDescent="0.25">
      <c r="F20" s="10" t="s">
        <v>56</v>
      </c>
      <c r="G20" s="10" t="s">
        <v>57</v>
      </c>
      <c r="H20" s="10" t="s">
        <v>58</v>
      </c>
      <c r="I20" s="10" t="s">
        <v>59</v>
      </c>
      <c r="J20" s="10" t="s">
        <v>60</v>
      </c>
    </row>
    <row r="21" spans="1:12" x14ac:dyDescent="0.25">
      <c r="F21" t="s">
        <v>49</v>
      </c>
      <c r="G21">
        <v>3</v>
      </c>
      <c r="H21">
        <v>45.54</v>
      </c>
      <c r="I21">
        <v>15.18</v>
      </c>
      <c r="J21">
        <v>0.10240000000000019</v>
      </c>
    </row>
    <row r="22" spans="1:12" x14ac:dyDescent="0.25">
      <c r="F22" t="s">
        <v>72</v>
      </c>
      <c r="G22">
        <v>3</v>
      </c>
      <c r="H22">
        <v>51.960000000000008</v>
      </c>
      <c r="I22">
        <v>17.320000000000004</v>
      </c>
      <c r="J22">
        <v>0.8891999999999991</v>
      </c>
    </row>
    <row r="23" spans="1:12" x14ac:dyDescent="0.25">
      <c r="F23" t="s">
        <v>50</v>
      </c>
      <c r="G23">
        <v>3</v>
      </c>
      <c r="H23">
        <v>34.050000000000004</v>
      </c>
      <c r="I23">
        <v>11.350000000000001</v>
      </c>
      <c r="J23">
        <v>0.22089999999999976</v>
      </c>
    </row>
    <row r="24" spans="1:12" x14ac:dyDescent="0.25">
      <c r="F24" t="s">
        <v>71</v>
      </c>
      <c r="G24">
        <v>3</v>
      </c>
      <c r="H24">
        <v>39.96</v>
      </c>
      <c r="I24">
        <v>13.32</v>
      </c>
      <c r="J24">
        <v>6.4000000000000116E-3</v>
      </c>
    </row>
    <row r="25" spans="1:12" ht="15.75" thickBot="1" x14ac:dyDescent="0.3">
      <c r="F25" s="9" t="s">
        <v>51</v>
      </c>
      <c r="G25" s="9">
        <v>3</v>
      </c>
      <c r="H25" s="9">
        <v>45.21</v>
      </c>
      <c r="I25" s="9">
        <v>15.07</v>
      </c>
      <c r="J25" s="9">
        <v>4.9000000000000397E-3</v>
      </c>
    </row>
    <row r="28" spans="1:12" ht="15.75" thickBot="1" x14ac:dyDescent="0.3">
      <c r="F28" t="s">
        <v>61</v>
      </c>
    </row>
    <row r="29" spans="1:12" x14ac:dyDescent="0.25">
      <c r="F29" s="10" t="s">
        <v>62</v>
      </c>
      <c r="G29" s="10" t="s">
        <v>63</v>
      </c>
      <c r="H29" s="10" t="s">
        <v>64</v>
      </c>
      <c r="I29" s="10" t="s">
        <v>65</v>
      </c>
      <c r="J29" s="10" t="s">
        <v>66</v>
      </c>
      <c r="K29" s="10" t="s">
        <v>67</v>
      </c>
      <c r="L29" s="10" t="s">
        <v>68</v>
      </c>
    </row>
    <row r="30" spans="1:12" x14ac:dyDescent="0.25">
      <c r="F30" t="s">
        <v>69</v>
      </c>
      <c r="G30">
        <v>60.123240000000017</v>
      </c>
      <c r="H30">
        <v>4</v>
      </c>
      <c r="I30">
        <v>15.030810000000004</v>
      </c>
      <c r="J30">
        <v>61.410402026474976</v>
      </c>
      <c r="K30">
        <v>5.3161919488327429E-7</v>
      </c>
      <c r="L30">
        <v>3.4780496907652281</v>
      </c>
    </row>
    <row r="31" spans="1:12" x14ac:dyDescent="0.25">
      <c r="F31" t="s">
        <v>70</v>
      </c>
      <c r="G31">
        <v>2.4475999999999982</v>
      </c>
      <c r="H31">
        <v>10</v>
      </c>
      <c r="I31">
        <v>0.24475999999999981</v>
      </c>
    </row>
    <row r="33" spans="6:12" ht="15.75" thickBot="1" x14ac:dyDescent="0.3">
      <c r="F33" s="9" t="s">
        <v>8</v>
      </c>
      <c r="G33" s="9">
        <v>62.570840000000018</v>
      </c>
      <c r="H33" s="9">
        <v>14</v>
      </c>
      <c r="I33" s="9"/>
      <c r="J33" s="9"/>
      <c r="K33" s="9"/>
      <c r="L33" s="9"/>
    </row>
  </sheetData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4783B-5FBA-4460-9283-4D38B58E4051}">
  <dimension ref="A2:L33"/>
  <sheetViews>
    <sheetView topLeftCell="D1" workbookViewId="0">
      <selection activeCell="H4" sqref="H4:H8"/>
    </sheetView>
  </sheetViews>
  <sheetFormatPr defaultRowHeight="15" x14ac:dyDescent="0.25"/>
  <sheetData>
    <row r="2" spans="1:9" x14ac:dyDescent="0.25">
      <c r="B2" t="s">
        <v>44</v>
      </c>
    </row>
    <row r="3" spans="1:9" x14ac:dyDescent="0.25">
      <c r="A3" t="s">
        <v>14</v>
      </c>
      <c r="B3">
        <v>1.6220000000000001</v>
      </c>
      <c r="H3" t="s">
        <v>52</v>
      </c>
      <c r="I3" t="s">
        <v>53</v>
      </c>
    </row>
    <row r="4" spans="1:9" x14ac:dyDescent="0.25">
      <c r="A4" t="s">
        <v>15</v>
      </c>
      <c r="B4">
        <v>1.504</v>
      </c>
      <c r="D4" t="s">
        <v>49</v>
      </c>
      <c r="E4">
        <v>1.6220000000000001</v>
      </c>
      <c r="F4">
        <v>1.504</v>
      </c>
      <c r="G4">
        <v>1.47</v>
      </c>
      <c r="H4">
        <f>AVERAGE(E4:G4)</f>
        <v>1.532</v>
      </c>
      <c r="I4">
        <f>STDEV(E4:G4)</f>
        <v>7.9774682700716595E-2</v>
      </c>
    </row>
    <row r="5" spans="1:9" x14ac:dyDescent="0.25">
      <c r="A5" t="s">
        <v>16</v>
      </c>
      <c r="B5">
        <v>1.47</v>
      </c>
      <c r="D5" t="s">
        <v>72</v>
      </c>
      <c r="E5">
        <v>1.6679999999999999</v>
      </c>
      <c r="F5">
        <v>1.702</v>
      </c>
      <c r="G5">
        <v>1.6339999999999999</v>
      </c>
      <c r="H5">
        <f t="shared" ref="H5:H8" si="0">AVERAGE(E5:G5)</f>
        <v>1.6679999999999999</v>
      </c>
      <c r="I5">
        <f t="shared" ref="I5:I8" si="1">STDEV(E5:G5)</f>
        <v>3.400000000000003E-2</v>
      </c>
    </row>
    <row r="6" spans="1:9" x14ac:dyDescent="0.25">
      <c r="A6" t="s">
        <v>17</v>
      </c>
      <c r="B6">
        <v>1.6679999999999999</v>
      </c>
      <c r="D6" t="s">
        <v>50</v>
      </c>
      <c r="E6">
        <v>1.6140000000000001</v>
      </c>
      <c r="F6">
        <v>1.5329999999999999</v>
      </c>
      <c r="G6">
        <v>1.452</v>
      </c>
      <c r="H6">
        <f t="shared" si="0"/>
        <v>1.5330000000000001</v>
      </c>
      <c r="I6">
        <f t="shared" si="1"/>
        <v>8.1000000000000072E-2</v>
      </c>
    </row>
    <row r="7" spans="1:9" x14ac:dyDescent="0.25">
      <c r="A7" t="s">
        <v>18</v>
      </c>
      <c r="B7">
        <v>1.702</v>
      </c>
      <c r="D7" t="s">
        <v>71</v>
      </c>
      <c r="E7">
        <v>1.728</v>
      </c>
      <c r="F7">
        <v>1.6339999999999999</v>
      </c>
      <c r="G7">
        <v>1.82</v>
      </c>
      <c r="H7">
        <f t="shared" si="0"/>
        <v>1.7273333333333334</v>
      </c>
      <c r="I7">
        <f t="shared" si="1"/>
        <v>9.300179209742869E-2</v>
      </c>
    </row>
    <row r="8" spans="1:9" x14ac:dyDescent="0.25">
      <c r="A8" t="s">
        <v>19</v>
      </c>
      <c r="B8">
        <v>1.6339999999999999</v>
      </c>
      <c r="D8" t="s">
        <v>51</v>
      </c>
      <c r="E8">
        <v>1.48</v>
      </c>
      <c r="F8">
        <v>1.5680000000000001</v>
      </c>
      <c r="G8">
        <v>1.44</v>
      </c>
      <c r="H8">
        <f t="shared" si="0"/>
        <v>1.4959999999999998</v>
      </c>
      <c r="I8">
        <f t="shared" si="1"/>
        <v>6.5482822174979652E-2</v>
      </c>
    </row>
    <row r="9" spans="1:9" x14ac:dyDescent="0.25">
      <c r="A9" t="s">
        <v>20</v>
      </c>
      <c r="B9">
        <v>1.6140000000000001</v>
      </c>
    </row>
    <row r="10" spans="1:9" x14ac:dyDescent="0.25">
      <c r="A10" t="s">
        <v>21</v>
      </c>
      <c r="B10">
        <v>1.5329999999999999</v>
      </c>
    </row>
    <row r="11" spans="1:9" x14ac:dyDescent="0.25">
      <c r="A11" t="s">
        <v>22</v>
      </c>
      <c r="B11">
        <v>1.452</v>
      </c>
    </row>
    <row r="12" spans="1:9" x14ac:dyDescent="0.25">
      <c r="A12" t="s">
        <v>23</v>
      </c>
      <c r="B12">
        <v>1.728</v>
      </c>
    </row>
    <row r="13" spans="1:9" x14ac:dyDescent="0.25">
      <c r="A13" t="s">
        <v>24</v>
      </c>
      <c r="B13">
        <v>1.6339999999999999</v>
      </c>
    </row>
    <row r="14" spans="1:9" x14ac:dyDescent="0.25">
      <c r="A14" t="s">
        <v>25</v>
      </c>
      <c r="B14">
        <v>1.82</v>
      </c>
    </row>
    <row r="15" spans="1:9" x14ac:dyDescent="0.25">
      <c r="A15" t="s">
        <v>26</v>
      </c>
      <c r="B15">
        <v>1.48</v>
      </c>
    </row>
    <row r="16" spans="1:9" x14ac:dyDescent="0.25">
      <c r="A16" t="s">
        <v>27</v>
      </c>
      <c r="B16">
        <v>1.5680000000000001</v>
      </c>
    </row>
    <row r="17" spans="1:12" x14ac:dyDescent="0.25">
      <c r="A17" t="s">
        <v>28</v>
      </c>
      <c r="B17">
        <v>1.44</v>
      </c>
      <c r="F17" t="s">
        <v>54</v>
      </c>
    </row>
    <row r="19" spans="1:12" ht="15.75" thickBot="1" x14ac:dyDescent="0.3">
      <c r="F19" t="s">
        <v>55</v>
      </c>
    </row>
    <row r="20" spans="1:12" x14ac:dyDescent="0.25">
      <c r="F20" s="10" t="s">
        <v>56</v>
      </c>
      <c r="G20" s="10" t="s">
        <v>57</v>
      </c>
      <c r="H20" s="10" t="s">
        <v>58</v>
      </c>
      <c r="I20" s="10" t="s">
        <v>59</v>
      </c>
      <c r="J20" s="10" t="s">
        <v>60</v>
      </c>
    </row>
    <row r="21" spans="1:12" x14ac:dyDescent="0.25">
      <c r="F21" t="s">
        <v>49</v>
      </c>
      <c r="G21">
        <v>3</v>
      </c>
      <c r="H21">
        <v>4.5960000000000001</v>
      </c>
      <c r="I21">
        <v>1.532</v>
      </c>
      <c r="J21">
        <v>6.364000000000012E-3</v>
      </c>
    </row>
    <row r="22" spans="1:12" x14ac:dyDescent="0.25">
      <c r="F22" t="s">
        <v>72</v>
      </c>
      <c r="G22">
        <v>3</v>
      </c>
      <c r="H22">
        <v>5.0039999999999996</v>
      </c>
      <c r="I22">
        <v>1.6679999999999999</v>
      </c>
      <c r="J22">
        <v>1.1560000000000021E-3</v>
      </c>
    </row>
    <row r="23" spans="1:12" x14ac:dyDescent="0.25">
      <c r="F23" t="s">
        <v>50</v>
      </c>
      <c r="G23">
        <v>3</v>
      </c>
      <c r="H23">
        <v>4.5990000000000002</v>
      </c>
      <c r="I23">
        <v>1.5330000000000001</v>
      </c>
      <c r="J23">
        <v>6.5610000000000113E-3</v>
      </c>
    </row>
    <row r="24" spans="1:12" x14ac:dyDescent="0.25">
      <c r="F24" t="s">
        <v>71</v>
      </c>
      <c r="G24">
        <v>3</v>
      </c>
      <c r="H24">
        <v>5.1820000000000004</v>
      </c>
      <c r="I24">
        <v>1.7273333333333334</v>
      </c>
      <c r="J24">
        <v>8.6493333333333491E-3</v>
      </c>
    </row>
    <row r="25" spans="1:12" ht="15.75" thickBot="1" x14ac:dyDescent="0.3">
      <c r="F25" s="9" t="s">
        <v>51</v>
      </c>
      <c r="G25" s="9">
        <v>3</v>
      </c>
      <c r="H25" s="9">
        <v>4.4879999999999995</v>
      </c>
      <c r="I25" s="9">
        <v>1.4959999999999998</v>
      </c>
      <c r="J25" s="9">
        <v>4.2880000000000071E-3</v>
      </c>
    </row>
    <row r="28" spans="1:12" ht="15.75" thickBot="1" x14ac:dyDescent="0.3">
      <c r="F28" t="s">
        <v>61</v>
      </c>
    </row>
    <row r="29" spans="1:12" x14ac:dyDescent="0.25">
      <c r="F29" s="10" t="s">
        <v>62</v>
      </c>
      <c r="G29" s="10" t="s">
        <v>63</v>
      </c>
      <c r="H29" s="10" t="s">
        <v>64</v>
      </c>
      <c r="I29" s="10" t="s">
        <v>65</v>
      </c>
      <c r="J29" s="10" t="s">
        <v>66</v>
      </c>
      <c r="K29" s="10" t="s">
        <v>67</v>
      </c>
      <c r="L29" s="10" t="s">
        <v>68</v>
      </c>
    </row>
    <row r="30" spans="1:12" x14ac:dyDescent="0.25">
      <c r="F30" t="s">
        <v>69</v>
      </c>
      <c r="G30">
        <v>0.1211562666666666</v>
      </c>
      <c r="H30">
        <v>4</v>
      </c>
      <c r="I30">
        <v>3.0289066666666649E-2</v>
      </c>
      <c r="J30">
        <v>5.6052803651841208</v>
      </c>
      <c r="K30">
        <v>1.2444572256216358E-2</v>
      </c>
      <c r="L30">
        <v>3.4780496907652281</v>
      </c>
    </row>
    <row r="31" spans="1:12" x14ac:dyDescent="0.25">
      <c r="F31" t="s">
        <v>70</v>
      </c>
      <c r="G31">
        <v>5.4036666666666761E-2</v>
      </c>
      <c r="H31">
        <v>10</v>
      </c>
      <c r="I31">
        <v>5.4036666666666764E-3</v>
      </c>
    </row>
    <row r="33" spans="6:12" ht="15.75" thickBot="1" x14ac:dyDescent="0.3">
      <c r="F33" s="9" t="s">
        <v>8</v>
      </c>
      <c r="G33" s="9">
        <v>0.17519293333333336</v>
      </c>
      <c r="H33" s="9">
        <v>14</v>
      </c>
      <c r="I33" s="9"/>
      <c r="J33" s="9"/>
      <c r="K33" s="9"/>
      <c r="L33" s="9"/>
    </row>
  </sheetData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F8855-8460-4604-B819-19390CEF448C}">
  <dimension ref="A2:L33"/>
  <sheetViews>
    <sheetView workbookViewId="0">
      <selection activeCell="B2" sqref="B2"/>
    </sheetView>
  </sheetViews>
  <sheetFormatPr defaultRowHeight="15" x14ac:dyDescent="0.25"/>
  <cols>
    <col min="2" max="2" width="17.140625" customWidth="1"/>
  </cols>
  <sheetData>
    <row r="2" spans="1:10" x14ac:dyDescent="0.25">
      <c r="B2" t="s">
        <v>45</v>
      </c>
    </row>
    <row r="3" spans="1:10" x14ac:dyDescent="0.25">
      <c r="A3" t="s">
        <v>14</v>
      </c>
      <c r="B3" s="4">
        <v>7.1465590312815328</v>
      </c>
    </row>
    <row r="4" spans="1:10" x14ac:dyDescent="0.25">
      <c r="A4" t="s">
        <v>15</v>
      </c>
      <c r="B4" s="4">
        <v>7.1399594320486823</v>
      </c>
      <c r="D4" s="4"/>
      <c r="I4" t="s">
        <v>52</v>
      </c>
      <c r="J4" t="s">
        <v>53</v>
      </c>
    </row>
    <row r="5" spans="1:10" x14ac:dyDescent="0.25">
      <c r="A5" t="s">
        <v>16</v>
      </c>
      <c r="B5" s="4">
        <v>7.14</v>
      </c>
      <c r="E5" t="s">
        <v>49</v>
      </c>
      <c r="F5" s="4">
        <v>7.1465590312815328</v>
      </c>
      <c r="G5" s="4">
        <v>7.1399594320486823</v>
      </c>
      <c r="H5" s="4">
        <v>7.14</v>
      </c>
      <c r="I5" s="4">
        <f>AVERAGE(F5:H5)</f>
        <v>7.1421728211100719</v>
      </c>
      <c r="J5">
        <f>STDEV(F5:H5)</f>
        <v>3.7986235916237844E-3</v>
      </c>
    </row>
    <row r="6" spans="1:10" x14ac:dyDescent="0.25">
      <c r="A6" t="s">
        <v>17</v>
      </c>
      <c r="B6" s="4">
        <v>4.8938321536905978</v>
      </c>
      <c r="E6" t="s">
        <v>72</v>
      </c>
      <c r="F6" s="4">
        <v>4.8938321536905978</v>
      </c>
      <c r="G6" s="4">
        <v>4.9870425321463898</v>
      </c>
      <c r="H6" s="4">
        <v>4.8886432160804043</v>
      </c>
      <c r="I6" s="4">
        <f t="shared" ref="I6:I9" si="0">AVERAGE(F6:H6)</f>
        <v>4.923172633972464</v>
      </c>
      <c r="J6">
        <f t="shared" ref="J6:J9" si="1">STDEV(F6:H6)</f>
        <v>5.5373768048972094E-2</v>
      </c>
    </row>
    <row r="7" spans="1:10" x14ac:dyDescent="0.25">
      <c r="A7" t="s">
        <v>18</v>
      </c>
      <c r="B7" s="4">
        <v>4.9870425321463898</v>
      </c>
      <c r="E7" t="s">
        <v>50</v>
      </c>
      <c r="F7" s="4">
        <v>10.676509528585758</v>
      </c>
      <c r="G7" s="4">
        <v>10.695786350148367</v>
      </c>
      <c r="H7" s="4">
        <v>10.675238095238095</v>
      </c>
      <c r="I7" s="4">
        <f t="shared" si="0"/>
        <v>10.682511324657407</v>
      </c>
      <c r="J7">
        <f t="shared" si="1"/>
        <v>1.1514072347724218E-2</v>
      </c>
    </row>
    <row r="8" spans="1:10" x14ac:dyDescent="0.25">
      <c r="A8" t="s">
        <v>19</v>
      </c>
      <c r="B8" s="4">
        <v>4.8886432160804043</v>
      </c>
      <c r="E8" t="s">
        <v>71</v>
      </c>
      <c r="F8" s="4">
        <v>7.8879801393832452</v>
      </c>
      <c r="G8" s="4">
        <v>7.9988059701492533</v>
      </c>
      <c r="H8" s="4">
        <v>7.7771543086172361</v>
      </c>
      <c r="I8" s="4">
        <f t="shared" si="0"/>
        <v>7.8879801393832452</v>
      </c>
      <c r="J8">
        <f t="shared" si="1"/>
        <v>0.1108258307660086</v>
      </c>
    </row>
    <row r="9" spans="1:10" x14ac:dyDescent="0.25">
      <c r="A9" t="s">
        <v>20</v>
      </c>
      <c r="B9" s="4">
        <v>10.676509528585758</v>
      </c>
      <c r="E9" t="s">
        <v>51</v>
      </c>
      <c r="F9" s="4">
        <v>6.2092799999999988</v>
      </c>
      <c r="G9" s="4">
        <v>6.2086956521739118</v>
      </c>
      <c r="H9" s="4">
        <v>6.2406445115810696</v>
      </c>
      <c r="I9" s="4">
        <f t="shared" si="0"/>
        <v>6.2195400545849937</v>
      </c>
      <c r="J9">
        <f t="shared" si="1"/>
        <v>1.8279331071455671E-2</v>
      </c>
    </row>
    <row r="10" spans="1:10" x14ac:dyDescent="0.25">
      <c r="A10" t="s">
        <v>21</v>
      </c>
      <c r="B10" s="4">
        <v>10.695786350148367</v>
      </c>
    </row>
    <row r="11" spans="1:10" x14ac:dyDescent="0.25">
      <c r="A11" t="s">
        <v>22</v>
      </c>
      <c r="B11" s="4">
        <v>10.675238095238095</v>
      </c>
    </row>
    <row r="12" spans="1:10" x14ac:dyDescent="0.25">
      <c r="A12" t="s">
        <v>23</v>
      </c>
      <c r="B12" s="4">
        <v>7.8879801393832452</v>
      </c>
    </row>
    <row r="13" spans="1:10" x14ac:dyDescent="0.25">
      <c r="A13" t="s">
        <v>24</v>
      </c>
      <c r="B13" s="4">
        <v>7.9988059701492533</v>
      </c>
      <c r="D13" s="4"/>
    </row>
    <row r="14" spans="1:10" x14ac:dyDescent="0.25">
      <c r="A14" t="s">
        <v>25</v>
      </c>
      <c r="B14" s="4">
        <v>7.7771543086172361</v>
      </c>
    </row>
    <row r="15" spans="1:10" x14ac:dyDescent="0.25">
      <c r="A15" t="s">
        <v>26</v>
      </c>
      <c r="B15" s="4">
        <v>6.2092799999999988</v>
      </c>
    </row>
    <row r="16" spans="1:10" x14ac:dyDescent="0.25">
      <c r="A16" t="s">
        <v>27</v>
      </c>
      <c r="B16" s="4">
        <v>6.2086956521739118</v>
      </c>
    </row>
    <row r="17" spans="1:12" x14ac:dyDescent="0.25">
      <c r="A17" t="s">
        <v>28</v>
      </c>
      <c r="B17" s="4">
        <v>6.2406445115810696</v>
      </c>
      <c r="F17" t="s">
        <v>54</v>
      </c>
    </row>
    <row r="19" spans="1:12" ht="15.75" thickBot="1" x14ac:dyDescent="0.3">
      <c r="F19" t="s">
        <v>55</v>
      </c>
    </row>
    <row r="20" spans="1:12" x14ac:dyDescent="0.25">
      <c r="F20" s="10" t="s">
        <v>56</v>
      </c>
      <c r="G20" s="10" t="s">
        <v>57</v>
      </c>
      <c r="H20" s="10" t="s">
        <v>58</v>
      </c>
      <c r="I20" s="10" t="s">
        <v>59</v>
      </c>
      <c r="J20" s="10" t="s">
        <v>60</v>
      </c>
    </row>
    <row r="21" spans="1:12" x14ac:dyDescent="0.25">
      <c r="F21" t="s">
        <v>49</v>
      </c>
      <c r="G21">
        <v>3</v>
      </c>
      <c r="H21">
        <v>21.426518463330215</v>
      </c>
      <c r="I21">
        <v>7.1421728211100719</v>
      </c>
      <c r="J21">
        <v>1.4429541190840779E-5</v>
      </c>
    </row>
    <row r="22" spans="1:12" x14ac:dyDescent="0.25">
      <c r="F22" t="s">
        <v>72</v>
      </c>
      <c r="G22">
        <v>3</v>
      </c>
      <c r="H22">
        <v>14.769517901917393</v>
      </c>
      <c r="I22">
        <v>4.923172633972464</v>
      </c>
      <c r="J22">
        <v>3.066254187941363E-3</v>
      </c>
    </row>
    <row r="23" spans="1:12" x14ac:dyDescent="0.25">
      <c r="F23" t="s">
        <v>50</v>
      </c>
      <c r="G23">
        <v>3</v>
      </c>
      <c r="H23">
        <v>32.047533973972222</v>
      </c>
      <c r="I23">
        <v>10.682511324657407</v>
      </c>
      <c r="J23">
        <v>1.325738620286275E-4</v>
      </c>
    </row>
    <row r="24" spans="1:12" x14ac:dyDescent="0.25">
      <c r="F24" t="s">
        <v>71</v>
      </c>
      <c r="G24">
        <v>3</v>
      </c>
      <c r="H24">
        <v>23.663940418149735</v>
      </c>
      <c r="I24">
        <v>7.8879801393832452</v>
      </c>
      <c r="J24">
        <v>1.2282364764975979E-2</v>
      </c>
    </row>
    <row r="25" spans="1:12" ht="15.75" thickBot="1" x14ac:dyDescent="0.3">
      <c r="F25" s="9" t="s">
        <v>51</v>
      </c>
      <c r="G25" s="9">
        <v>3</v>
      </c>
      <c r="H25" s="9">
        <v>18.658620163754982</v>
      </c>
      <c r="I25" s="9">
        <v>6.2195400545849937</v>
      </c>
      <c r="J25" s="9">
        <v>3.3413394441988466E-4</v>
      </c>
    </row>
    <row r="28" spans="1:12" ht="15.75" thickBot="1" x14ac:dyDescent="0.3">
      <c r="F28" t="s">
        <v>61</v>
      </c>
    </row>
    <row r="29" spans="1:12" x14ac:dyDescent="0.25">
      <c r="F29" s="10" t="s">
        <v>62</v>
      </c>
      <c r="G29" s="10" t="s">
        <v>63</v>
      </c>
      <c r="H29" s="10" t="s">
        <v>64</v>
      </c>
      <c r="I29" s="10" t="s">
        <v>65</v>
      </c>
      <c r="J29" s="10" t="s">
        <v>66</v>
      </c>
      <c r="K29" s="10" t="s">
        <v>67</v>
      </c>
      <c r="L29" s="10" t="s">
        <v>68</v>
      </c>
    </row>
    <row r="30" spans="1:12" x14ac:dyDescent="0.25">
      <c r="F30" t="s">
        <v>69</v>
      </c>
      <c r="G30">
        <v>55.810369160988877</v>
      </c>
      <c r="H30">
        <v>4</v>
      </c>
      <c r="I30">
        <v>13.952592290247219</v>
      </c>
      <c r="J30">
        <v>4407.0774133637615</v>
      </c>
      <c r="K30">
        <v>3.5128629220445914E-16</v>
      </c>
      <c r="L30">
        <v>3.4780496907652281</v>
      </c>
    </row>
    <row r="31" spans="1:12" x14ac:dyDescent="0.25">
      <c r="F31" t="s">
        <v>70</v>
      </c>
      <c r="G31">
        <v>3.1659512601113389E-2</v>
      </c>
      <c r="H31">
        <v>10</v>
      </c>
      <c r="I31">
        <v>3.1659512601113389E-3</v>
      </c>
    </row>
    <row r="33" spans="6:12" ht="15.75" thickBot="1" x14ac:dyDescent="0.3">
      <c r="F33" s="9" t="s">
        <v>8</v>
      </c>
      <c r="G33" s="9">
        <v>55.842028673589994</v>
      </c>
      <c r="H33" s="9">
        <v>14</v>
      </c>
      <c r="I33" s="9"/>
      <c r="J33" s="9"/>
      <c r="K33" s="9"/>
      <c r="L33" s="9"/>
    </row>
  </sheetData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99FD2-2B25-40C0-BDBD-AC4414FE6E35}">
  <dimension ref="A1:K30"/>
  <sheetViews>
    <sheetView workbookViewId="0">
      <selection activeCell="I3" sqref="I3:I7"/>
    </sheetView>
  </sheetViews>
  <sheetFormatPr defaultRowHeight="15" x14ac:dyDescent="0.25"/>
  <cols>
    <col min="2" max="2" width="18.7109375" customWidth="1"/>
  </cols>
  <sheetData>
    <row r="1" spans="1:10" x14ac:dyDescent="0.25">
      <c r="B1" t="s">
        <v>46</v>
      </c>
    </row>
    <row r="2" spans="1:10" x14ac:dyDescent="0.25">
      <c r="A2" t="s">
        <v>14</v>
      </c>
      <c r="B2" s="4">
        <v>4.0199394550958623</v>
      </c>
      <c r="I2" t="s">
        <v>52</v>
      </c>
      <c r="J2" t="s">
        <v>53</v>
      </c>
    </row>
    <row r="3" spans="1:10" x14ac:dyDescent="0.25">
      <c r="A3" t="s">
        <v>15</v>
      </c>
      <c r="B3" s="4">
        <v>3.5699797160243407</v>
      </c>
      <c r="E3" t="s">
        <v>49</v>
      </c>
      <c r="F3" s="4">
        <v>4.0199394550958623</v>
      </c>
      <c r="G3" s="4">
        <v>3.5699797160243407</v>
      </c>
      <c r="H3" s="4">
        <v>5.130981963927856</v>
      </c>
      <c r="I3" s="4">
        <f>AVERAGE(F3:H3)</f>
        <v>4.2403003783493531</v>
      </c>
      <c r="J3">
        <f>STDEV(F3:H3)</f>
        <v>0.80349312807441198</v>
      </c>
    </row>
    <row r="4" spans="1:10" x14ac:dyDescent="0.25">
      <c r="A4" t="s">
        <v>16</v>
      </c>
      <c r="B4" s="4">
        <v>5.130981963927856</v>
      </c>
      <c r="E4" t="s">
        <v>72</v>
      </c>
      <c r="F4" s="4">
        <v>5.7836198179979768</v>
      </c>
      <c r="G4" s="4">
        <v>5.8916591552301458</v>
      </c>
      <c r="H4" s="4">
        <v>5.999698492462314</v>
      </c>
      <c r="I4" s="4">
        <f t="shared" ref="I4:I7" si="0">AVERAGE(F4:H4)</f>
        <v>5.8916591552301449</v>
      </c>
      <c r="J4">
        <f t="shared" ref="J4:J7" si="1">STDEV(F4:H4)</f>
        <v>0.10803933723216863</v>
      </c>
    </row>
    <row r="5" spans="1:10" x14ac:dyDescent="0.25">
      <c r="A5" t="s">
        <v>17</v>
      </c>
      <c r="B5" s="4">
        <v>5.7836198179979768</v>
      </c>
      <c r="E5" t="s">
        <v>50</v>
      </c>
      <c r="F5" s="4">
        <v>0.88</v>
      </c>
      <c r="G5" s="4">
        <v>0.89131552917903134</v>
      </c>
      <c r="H5" s="4">
        <v>0.88960317460317528</v>
      </c>
      <c r="I5" s="4">
        <f t="shared" si="0"/>
        <v>0.88697290126073547</v>
      </c>
      <c r="J5">
        <f t="shared" si="1"/>
        <v>6.0991026833739437E-3</v>
      </c>
    </row>
    <row r="6" spans="1:10" x14ac:dyDescent="0.25">
      <c r="A6" t="s">
        <v>18</v>
      </c>
      <c r="B6" s="4">
        <v>5.8916591552301458</v>
      </c>
      <c r="E6" t="s">
        <v>71</v>
      </c>
      <c r="F6" s="4">
        <v>3.11</v>
      </c>
      <c r="G6" s="4">
        <v>2.8884577114427858</v>
      </c>
      <c r="H6" s="4">
        <v>3.3330661322645296</v>
      </c>
      <c r="I6" s="4">
        <f t="shared" si="0"/>
        <v>3.1105079479024389</v>
      </c>
      <c r="J6">
        <f t="shared" si="1"/>
        <v>0.22230464564355126</v>
      </c>
    </row>
    <row r="7" spans="1:10" x14ac:dyDescent="0.25">
      <c r="A7" t="s">
        <v>19</v>
      </c>
      <c r="B7" s="4">
        <v>5.999698492462314</v>
      </c>
      <c r="E7" t="s">
        <v>51</v>
      </c>
      <c r="F7" s="4">
        <v>4.33</v>
      </c>
      <c r="G7" s="4">
        <v>4.6565217391304348</v>
      </c>
      <c r="H7" s="4">
        <v>4.0118429003021152</v>
      </c>
      <c r="I7" s="4">
        <f t="shared" si="0"/>
        <v>4.3327882131441831</v>
      </c>
      <c r="J7">
        <f t="shared" si="1"/>
        <v>0.32234846347960255</v>
      </c>
    </row>
    <row r="8" spans="1:10" x14ac:dyDescent="0.25">
      <c r="A8" t="s">
        <v>20</v>
      </c>
      <c r="B8" s="4">
        <v>0.88</v>
      </c>
    </row>
    <row r="9" spans="1:10" x14ac:dyDescent="0.25">
      <c r="A9" t="s">
        <v>21</v>
      </c>
      <c r="B9" s="4">
        <v>0.89131552917903134</v>
      </c>
    </row>
    <row r="10" spans="1:10" x14ac:dyDescent="0.25">
      <c r="A10" t="s">
        <v>22</v>
      </c>
      <c r="B10" s="4">
        <v>0.88960317460317528</v>
      </c>
    </row>
    <row r="11" spans="1:10" x14ac:dyDescent="0.25">
      <c r="A11" t="s">
        <v>23</v>
      </c>
      <c r="B11" s="4">
        <v>3.11</v>
      </c>
    </row>
    <row r="12" spans="1:10" x14ac:dyDescent="0.25">
      <c r="A12" t="s">
        <v>24</v>
      </c>
      <c r="B12" s="4">
        <v>2.8884577114427858</v>
      </c>
      <c r="D12" s="4"/>
    </row>
    <row r="13" spans="1:10" x14ac:dyDescent="0.25">
      <c r="A13" t="s">
        <v>25</v>
      </c>
      <c r="B13" s="4">
        <v>3.3330661322645296</v>
      </c>
    </row>
    <row r="14" spans="1:10" x14ac:dyDescent="0.25">
      <c r="A14" t="s">
        <v>26</v>
      </c>
      <c r="B14" s="4">
        <v>4.33</v>
      </c>
      <c r="E14" t="s">
        <v>54</v>
      </c>
    </row>
    <row r="15" spans="1:10" x14ac:dyDescent="0.25">
      <c r="A15" t="s">
        <v>27</v>
      </c>
      <c r="B15" s="4">
        <v>4.6565217391304348</v>
      </c>
      <c r="C15" s="4"/>
    </row>
    <row r="16" spans="1:10" ht="15.75" thickBot="1" x14ac:dyDescent="0.3">
      <c r="A16" t="s">
        <v>28</v>
      </c>
      <c r="B16" s="4">
        <v>4.0118429003021152</v>
      </c>
      <c r="E16" t="s">
        <v>55</v>
      </c>
    </row>
    <row r="17" spans="5:11" x14ac:dyDescent="0.25">
      <c r="E17" s="10" t="s">
        <v>56</v>
      </c>
      <c r="F17" s="10" t="s">
        <v>57</v>
      </c>
      <c r="G17" s="10" t="s">
        <v>58</v>
      </c>
      <c r="H17" s="10" t="s">
        <v>59</v>
      </c>
      <c r="I17" s="10" t="s">
        <v>60</v>
      </c>
    </row>
    <row r="18" spans="5:11" x14ac:dyDescent="0.25">
      <c r="E18" t="s">
        <v>49</v>
      </c>
      <c r="F18">
        <v>3</v>
      </c>
      <c r="G18">
        <v>12.720901135048059</v>
      </c>
      <c r="H18">
        <v>4.2403003783493531</v>
      </c>
      <c r="I18">
        <v>0.64560120686280342</v>
      </c>
    </row>
    <row r="19" spans="5:11" x14ac:dyDescent="0.25">
      <c r="E19" t="s">
        <v>72</v>
      </c>
      <c r="F19">
        <v>3</v>
      </c>
      <c r="G19">
        <v>17.674977465690436</v>
      </c>
      <c r="H19">
        <v>5.8916591552301449</v>
      </c>
      <c r="I19">
        <v>1.1672498389566258E-2</v>
      </c>
    </row>
    <row r="20" spans="5:11" x14ac:dyDescent="0.25">
      <c r="E20" t="s">
        <v>50</v>
      </c>
      <c r="F20">
        <v>3</v>
      </c>
      <c r="G20">
        <v>2.6609187037822064</v>
      </c>
      <c r="H20">
        <v>0.88697290126073547</v>
      </c>
      <c r="I20">
        <v>3.7199053542339244E-5</v>
      </c>
    </row>
    <row r="21" spans="5:11" x14ac:dyDescent="0.25">
      <c r="E21" t="s">
        <v>71</v>
      </c>
      <c r="F21">
        <v>3</v>
      </c>
      <c r="G21">
        <v>9.3315238437073162</v>
      </c>
      <c r="H21">
        <v>3.1105079479024389</v>
      </c>
      <c r="I21">
        <v>4.9419355474704899E-2</v>
      </c>
    </row>
    <row r="22" spans="5:11" ht="15.75" thickBot="1" x14ac:dyDescent="0.3">
      <c r="E22" s="9" t="s">
        <v>51</v>
      </c>
      <c r="F22" s="9">
        <v>3</v>
      </c>
      <c r="G22" s="9">
        <v>12.99836463943255</v>
      </c>
      <c r="H22" s="9">
        <v>4.3327882131441831</v>
      </c>
      <c r="I22" s="9">
        <v>0.10390853190766065</v>
      </c>
    </row>
    <row r="25" spans="5:11" ht="15.75" thickBot="1" x14ac:dyDescent="0.3">
      <c r="E25" t="s">
        <v>61</v>
      </c>
    </row>
    <row r="26" spans="5:11" x14ac:dyDescent="0.25">
      <c r="E26" s="10" t="s">
        <v>62</v>
      </c>
      <c r="F26" s="10" t="s">
        <v>63</v>
      </c>
      <c r="G26" s="10" t="s">
        <v>64</v>
      </c>
      <c r="H26" s="10" t="s">
        <v>65</v>
      </c>
      <c r="I26" s="10" t="s">
        <v>66</v>
      </c>
      <c r="J26" s="10" t="s">
        <v>67</v>
      </c>
      <c r="K26" s="10" t="s">
        <v>68</v>
      </c>
    </row>
    <row r="27" spans="5:11" x14ac:dyDescent="0.25">
      <c r="E27" t="s">
        <v>69</v>
      </c>
      <c r="F27">
        <v>41.268156828530032</v>
      </c>
      <c r="G27">
        <v>4</v>
      </c>
      <c r="H27">
        <v>10.317039207132508</v>
      </c>
      <c r="I27">
        <v>63.635242434214724</v>
      </c>
      <c r="J27">
        <v>4.4852398599387807E-7</v>
      </c>
      <c r="K27">
        <v>3.4780496907652281</v>
      </c>
    </row>
    <row r="28" spans="5:11" x14ac:dyDescent="0.25">
      <c r="E28" t="s">
        <v>70</v>
      </c>
      <c r="F28">
        <v>1.6212775833765587</v>
      </c>
      <c r="G28">
        <v>10</v>
      </c>
      <c r="H28">
        <v>0.16212775833765586</v>
      </c>
    </row>
    <row r="30" spans="5:11" ht="15.75" thickBot="1" x14ac:dyDescent="0.3">
      <c r="E30" s="9" t="s">
        <v>8</v>
      </c>
      <c r="F30" s="9">
        <v>42.889434411906592</v>
      </c>
      <c r="G30" s="9">
        <v>14</v>
      </c>
      <c r="H30" s="9"/>
      <c r="I30" s="9"/>
      <c r="J30" s="9"/>
      <c r="K30" s="9"/>
    </row>
  </sheetData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1792C-942D-4F00-8DEB-1453DDDD2A78}">
  <dimension ref="A2:K30"/>
  <sheetViews>
    <sheetView workbookViewId="0">
      <selection activeCell="I12" sqref="I12"/>
    </sheetView>
  </sheetViews>
  <sheetFormatPr defaultRowHeight="15" x14ac:dyDescent="0.25"/>
  <cols>
    <col min="1" max="1" width="18.140625" customWidth="1"/>
  </cols>
  <sheetData>
    <row r="2" spans="1:10" ht="45" x14ac:dyDescent="0.25">
      <c r="A2" t="s">
        <v>38</v>
      </c>
      <c r="B2" s="7" t="s">
        <v>47</v>
      </c>
    </row>
    <row r="3" spans="1:10" x14ac:dyDescent="0.25">
      <c r="A3" t="s">
        <v>14</v>
      </c>
      <c r="B3" s="4">
        <v>23.546746808230587</v>
      </c>
      <c r="I3" t="s">
        <v>52</v>
      </c>
      <c r="J3" t="s">
        <v>53</v>
      </c>
    </row>
    <row r="4" spans="1:10" x14ac:dyDescent="0.25">
      <c r="A4" t="s">
        <v>15</v>
      </c>
      <c r="B4" s="4">
        <v>25.101419878296152</v>
      </c>
      <c r="E4" t="s">
        <v>49</v>
      </c>
      <c r="F4" s="4">
        <v>23.546746808230587</v>
      </c>
      <c r="G4" s="4">
        <v>25.101419878296152</v>
      </c>
      <c r="H4" s="4">
        <v>24.854709418837675</v>
      </c>
      <c r="I4" s="4">
        <f>AVERAGE(F4:H4)</f>
        <v>24.500958701788136</v>
      </c>
      <c r="J4">
        <f>STDEV(F4:H4)</f>
        <v>0.83552783679334619</v>
      </c>
    </row>
    <row r="5" spans="1:10" x14ac:dyDescent="0.25">
      <c r="A5" t="s">
        <v>16</v>
      </c>
      <c r="B5" s="4">
        <v>24.854709418837675</v>
      </c>
      <c r="E5" t="s">
        <v>72</v>
      </c>
      <c r="F5" s="4">
        <v>24.94</v>
      </c>
      <c r="G5" s="4">
        <v>25.719294284608445</v>
      </c>
      <c r="H5" s="4">
        <v>24.153375573519774</v>
      </c>
      <c r="I5" s="4">
        <f t="shared" ref="I5:I8" si="0">AVERAGE(F5:H5)</f>
        <v>24.937556619376078</v>
      </c>
      <c r="J5">
        <f t="shared" ref="J5:J8" si="1">STDEV(F5:H5)</f>
        <v>0.78296221493508611</v>
      </c>
    </row>
    <row r="6" spans="1:10" x14ac:dyDescent="0.25">
      <c r="A6" t="s">
        <v>17</v>
      </c>
      <c r="B6" s="4">
        <v>24.94</v>
      </c>
      <c r="E6" t="s">
        <v>50</v>
      </c>
      <c r="F6" s="4">
        <v>26.231913130696437</v>
      </c>
      <c r="G6" s="4">
        <v>26.40037844579194</v>
      </c>
      <c r="H6" s="4">
        <v>25.987049258109035</v>
      </c>
      <c r="I6" s="4">
        <f t="shared" si="0"/>
        <v>26.206446944865803</v>
      </c>
      <c r="J6">
        <f t="shared" si="1"/>
        <v>0.20783803625232497</v>
      </c>
    </row>
    <row r="7" spans="1:10" x14ac:dyDescent="0.25">
      <c r="A7" t="s">
        <v>18</v>
      </c>
      <c r="B7" s="4">
        <v>25.719294284608445</v>
      </c>
      <c r="D7" s="4"/>
      <c r="E7" t="s">
        <v>71</v>
      </c>
      <c r="F7" s="4">
        <v>26.566082630326633</v>
      </c>
      <c r="G7" s="4">
        <v>25.720798182998049</v>
      </c>
      <c r="H7" s="11">
        <v>26.143440406662343</v>
      </c>
      <c r="I7" s="4">
        <f t="shared" si="0"/>
        <v>26.143440406662346</v>
      </c>
      <c r="J7">
        <f t="shared" si="1"/>
        <v>0.42264222366429216</v>
      </c>
    </row>
    <row r="8" spans="1:10" x14ac:dyDescent="0.25">
      <c r="A8" t="s">
        <v>19</v>
      </c>
      <c r="B8" s="4">
        <v>24.153375573519774</v>
      </c>
      <c r="E8" t="s">
        <v>51</v>
      </c>
      <c r="F8" s="4">
        <v>27.73</v>
      </c>
      <c r="G8" s="4">
        <v>27.114839319470697</v>
      </c>
      <c r="H8" s="4">
        <v>28.34454223039538</v>
      </c>
      <c r="I8" s="4">
        <f t="shared" si="0"/>
        <v>27.729793849955357</v>
      </c>
      <c r="J8">
        <f t="shared" si="1"/>
        <v>0.61485148138191903</v>
      </c>
    </row>
    <row r="9" spans="1:10" x14ac:dyDescent="0.25">
      <c r="A9" t="s">
        <v>20</v>
      </c>
      <c r="B9" s="4">
        <v>26.231913130696437</v>
      </c>
    </row>
    <row r="10" spans="1:10" x14ac:dyDescent="0.25">
      <c r="A10" t="s">
        <v>21</v>
      </c>
      <c r="B10" s="4">
        <v>26.40037844579194</v>
      </c>
    </row>
    <row r="11" spans="1:10" x14ac:dyDescent="0.25">
      <c r="A11" t="s">
        <v>22</v>
      </c>
      <c r="B11" s="4">
        <v>25.987049258109035</v>
      </c>
    </row>
    <row r="12" spans="1:10" x14ac:dyDescent="0.25">
      <c r="A12" t="s">
        <v>23</v>
      </c>
      <c r="B12" s="4">
        <v>26.566082630326633</v>
      </c>
    </row>
    <row r="13" spans="1:10" x14ac:dyDescent="0.25">
      <c r="A13" t="s">
        <v>24</v>
      </c>
      <c r="B13" s="4">
        <v>25.720798182998049</v>
      </c>
    </row>
    <row r="14" spans="1:10" x14ac:dyDescent="0.25">
      <c r="A14" t="s">
        <v>25</v>
      </c>
      <c r="B14" s="4">
        <v>26.143440406662343</v>
      </c>
      <c r="E14" t="s">
        <v>54</v>
      </c>
    </row>
    <row r="15" spans="1:10" x14ac:dyDescent="0.25">
      <c r="A15" t="s">
        <v>26</v>
      </c>
      <c r="B15" s="4">
        <v>27.73</v>
      </c>
    </row>
    <row r="16" spans="1:10" ht="15.75" thickBot="1" x14ac:dyDescent="0.3">
      <c r="A16" t="s">
        <v>27</v>
      </c>
      <c r="B16" s="4">
        <v>27.114839319470697</v>
      </c>
      <c r="D16" s="4"/>
      <c r="E16" t="s">
        <v>55</v>
      </c>
    </row>
    <row r="17" spans="1:11" x14ac:dyDescent="0.25">
      <c r="A17" t="s">
        <v>28</v>
      </c>
      <c r="B17" s="4">
        <v>28.34454223039538</v>
      </c>
      <c r="E17" s="10" t="s">
        <v>56</v>
      </c>
      <c r="F17" s="10" t="s">
        <v>57</v>
      </c>
      <c r="G17" s="10" t="s">
        <v>58</v>
      </c>
      <c r="H17" s="10" t="s">
        <v>59</v>
      </c>
      <c r="I17" s="10" t="s">
        <v>60</v>
      </c>
    </row>
    <row r="18" spans="1:11" x14ac:dyDescent="0.25">
      <c r="E18" t="s">
        <v>49</v>
      </c>
      <c r="F18">
        <v>3</v>
      </c>
      <c r="G18">
        <v>73.502876105364408</v>
      </c>
      <c r="H18">
        <v>24.500958701788136</v>
      </c>
      <c r="I18">
        <v>0.69810676605656852</v>
      </c>
    </row>
    <row r="19" spans="1:11" x14ac:dyDescent="0.25">
      <c r="E19" t="s">
        <v>72</v>
      </c>
      <c r="F19">
        <v>3</v>
      </c>
      <c r="G19">
        <v>74.812669858128231</v>
      </c>
      <c r="H19">
        <v>24.937556619376078</v>
      </c>
      <c r="I19">
        <v>0.61302983001605593</v>
      </c>
    </row>
    <row r="20" spans="1:11" x14ac:dyDescent="0.25">
      <c r="E20" t="s">
        <v>50</v>
      </c>
      <c r="F20">
        <v>3</v>
      </c>
      <c r="G20">
        <v>78.619340834597409</v>
      </c>
      <c r="H20">
        <v>26.206446944865803</v>
      </c>
      <c r="I20">
        <v>4.3196649313222743E-2</v>
      </c>
    </row>
    <row r="21" spans="1:11" x14ac:dyDescent="0.25">
      <c r="E21" t="s">
        <v>71</v>
      </c>
      <c r="F21">
        <v>3</v>
      </c>
      <c r="G21">
        <v>78.430321219987036</v>
      </c>
      <c r="H21">
        <v>26.143440406662346</v>
      </c>
      <c r="I21">
        <v>0.17862644922389756</v>
      </c>
    </row>
    <row r="22" spans="1:11" ht="15.75" thickBot="1" x14ac:dyDescent="0.3">
      <c r="E22" s="9" t="s">
        <v>51</v>
      </c>
      <c r="F22" s="9">
        <v>3</v>
      </c>
      <c r="G22" s="9">
        <v>83.18938154986607</v>
      </c>
      <c r="H22" s="9">
        <v>27.729793849955357</v>
      </c>
      <c r="I22" s="9">
        <v>0.37804234415754034</v>
      </c>
    </row>
    <row r="25" spans="1:11" ht="15.75" thickBot="1" x14ac:dyDescent="0.3">
      <c r="E25" t="s">
        <v>61</v>
      </c>
    </row>
    <row r="26" spans="1:11" x14ac:dyDescent="0.25">
      <c r="E26" s="10" t="s">
        <v>62</v>
      </c>
      <c r="F26" s="10" t="s">
        <v>63</v>
      </c>
      <c r="G26" s="10" t="s">
        <v>64</v>
      </c>
      <c r="H26" s="10" t="s">
        <v>65</v>
      </c>
      <c r="I26" s="10" t="s">
        <v>66</v>
      </c>
      <c r="J26" s="10" t="s">
        <v>67</v>
      </c>
      <c r="K26" s="10" t="s">
        <v>68</v>
      </c>
    </row>
    <row r="27" spans="1:11" x14ac:dyDescent="0.25">
      <c r="E27" t="s">
        <v>69</v>
      </c>
      <c r="F27">
        <v>19.154598261809454</v>
      </c>
      <c r="G27">
        <v>4</v>
      </c>
      <c r="H27">
        <v>4.7886495654523635</v>
      </c>
      <c r="I27">
        <v>12.529158703936652</v>
      </c>
      <c r="J27">
        <v>6.5822294167551163E-4</v>
      </c>
      <c r="K27">
        <v>3.4780496907652281</v>
      </c>
    </row>
    <row r="28" spans="1:11" x14ac:dyDescent="0.25">
      <c r="E28" t="s">
        <v>70</v>
      </c>
      <c r="F28">
        <v>3.8220040775345705</v>
      </c>
      <c r="G28">
        <v>10</v>
      </c>
      <c r="H28">
        <v>0.38220040775345704</v>
      </c>
    </row>
    <row r="30" spans="1:11" ht="15.75" thickBot="1" x14ac:dyDescent="0.3">
      <c r="E30" s="9" t="s">
        <v>8</v>
      </c>
      <c r="F30" s="9">
        <v>22.976602339344023</v>
      </c>
      <c r="G30" s="9">
        <v>14</v>
      </c>
      <c r="H30" s="9"/>
      <c r="I30" s="9"/>
      <c r="J30" s="9"/>
      <c r="K30" s="9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CEFE7-43F5-4E08-8CC2-2D4E96E332F1}">
  <dimension ref="C2:N25"/>
  <sheetViews>
    <sheetView topLeftCell="A10" workbookViewId="0">
      <selection activeCell="M3" sqref="M3:M7"/>
    </sheetView>
  </sheetViews>
  <sheetFormatPr defaultRowHeight="15" x14ac:dyDescent="0.25"/>
  <sheetData>
    <row r="2" spans="3:14" x14ac:dyDescent="0.25">
      <c r="M2" t="s">
        <v>52</v>
      </c>
      <c r="N2" t="s">
        <v>73</v>
      </c>
    </row>
    <row r="3" spans="3:14" x14ac:dyDescent="0.25">
      <c r="C3" t="s">
        <v>14</v>
      </c>
      <c r="D3">
        <v>4</v>
      </c>
      <c r="I3" t="s">
        <v>49</v>
      </c>
      <c r="J3">
        <v>4</v>
      </c>
      <c r="K3">
        <v>6</v>
      </c>
      <c r="L3">
        <v>6</v>
      </c>
      <c r="M3">
        <f>AVERAGE(J3:L3)</f>
        <v>5.333333333333333</v>
      </c>
      <c r="N3">
        <f>STDEV(J3:L3)</f>
        <v>1.1547005383792526</v>
      </c>
    </row>
    <row r="4" spans="3:14" x14ac:dyDescent="0.25">
      <c r="C4" t="s">
        <v>15</v>
      </c>
      <c r="D4">
        <v>6</v>
      </c>
      <c r="I4" t="s">
        <v>72</v>
      </c>
      <c r="J4">
        <v>8</v>
      </c>
      <c r="K4">
        <v>9</v>
      </c>
      <c r="L4">
        <v>8</v>
      </c>
      <c r="M4">
        <f t="shared" ref="M4:M7" si="0">AVERAGE(J4:L4)</f>
        <v>8.3333333333333339</v>
      </c>
      <c r="N4">
        <f t="shared" ref="N4:N7" si="1">STDEV(J4:L4)</f>
        <v>0.57735026918962573</v>
      </c>
    </row>
    <row r="5" spans="3:14" x14ac:dyDescent="0.25">
      <c r="C5" t="s">
        <v>16</v>
      </c>
      <c r="D5">
        <v>6</v>
      </c>
      <c r="I5" t="s">
        <v>50</v>
      </c>
      <c r="J5">
        <v>10</v>
      </c>
      <c r="K5">
        <v>11</v>
      </c>
      <c r="L5">
        <v>11</v>
      </c>
      <c r="M5">
        <f t="shared" si="0"/>
        <v>10.666666666666666</v>
      </c>
      <c r="N5">
        <f t="shared" si="1"/>
        <v>0.57735026918962573</v>
      </c>
    </row>
    <row r="6" spans="3:14" x14ac:dyDescent="0.25">
      <c r="C6" t="s">
        <v>17</v>
      </c>
      <c r="D6">
        <v>8</v>
      </c>
      <c r="I6" t="s">
        <v>71</v>
      </c>
      <c r="J6">
        <v>8</v>
      </c>
      <c r="K6">
        <v>8</v>
      </c>
      <c r="L6">
        <v>9</v>
      </c>
      <c r="M6">
        <f t="shared" si="0"/>
        <v>8.3333333333333339</v>
      </c>
      <c r="N6">
        <f t="shared" si="1"/>
        <v>0.57735026918962573</v>
      </c>
    </row>
    <row r="7" spans="3:14" x14ac:dyDescent="0.25">
      <c r="C7" t="s">
        <v>18</v>
      </c>
      <c r="D7">
        <v>9</v>
      </c>
      <c r="I7" t="s">
        <v>51</v>
      </c>
      <c r="J7">
        <v>5</v>
      </c>
      <c r="K7">
        <v>7</v>
      </c>
      <c r="L7">
        <v>6</v>
      </c>
      <c r="M7">
        <f t="shared" si="0"/>
        <v>6</v>
      </c>
      <c r="N7">
        <f t="shared" si="1"/>
        <v>1</v>
      </c>
    </row>
    <row r="8" spans="3:14" x14ac:dyDescent="0.25">
      <c r="C8" t="s">
        <v>19</v>
      </c>
      <c r="D8">
        <v>8</v>
      </c>
    </row>
    <row r="9" spans="3:14" x14ac:dyDescent="0.25">
      <c r="C9" t="s">
        <v>20</v>
      </c>
      <c r="D9">
        <v>10</v>
      </c>
      <c r="G9" t="s">
        <v>54</v>
      </c>
    </row>
    <row r="10" spans="3:14" x14ac:dyDescent="0.25">
      <c r="C10" t="s">
        <v>21</v>
      </c>
      <c r="D10">
        <v>11</v>
      </c>
    </row>
    <row r="11" spans="3:14" ht="15.75" thickBot="1" x14ac:dyDescent="0.3">
      <c r="C11" t="s">
        <v>22</v>
      </c>
      <c r="D11">
        <v>11</v>
      </c>
      <c r="G11" t="s">
        <v>55</v>
      </c>
    </row>
    <row r="12" spans="3:14" x14ac:dyDescent="0.25">
      <c r="C12" t="s">
        <v>23</v>
      </c>
      <c r="D12">
        <v>8</v>
      </c>
      <c r="G12" s="10" t="s">
        <v>56</v>
      </c>
      <c r="H12" s="10" t="s">
        <v>57</v>
      </c>
      <c r="I12" s="10" t="s">
        <v>58</v>
      </c>
      <c r="J12" s="10" t="s">
        <v>59</v>
      </c>
      <c r="K12" s="10" t="s">
        <v>60</v>
      </c>
    </row>
    <row r="13" spans="3:14" x14ac:dyDescent="0.25">
      <c r="C13" t="s">
        <v>24</v>
      </c>
      <c r="D13">
        <v>8</v>
      </c>
      <c r="G13" t="s">
        <v>49</v>
      </c>
      <c r="H13">
        <v>3</v>
      </c>
      <c r="I13">
        <v>16</v>
      </c>
      <c r="J13">
        <v>5.333333333333333</v>
      </c>
      <c r="K13">
        <v>1.3333333333333357</v>
      </c>
    </row>
    <row r="14" spans="3:14" x14ac:dyDescent="0.25">
      <c r="C14" t="s">
        <v>25</v>
      </c>
      <c r="D14">
        <v>9</v>
      </c>
      <c r="G14" t="s">
        <v>72</v>
      </c>
      <c r="H14">
        <v>3</v>
      </c>
      <c r="I14">
        <v>25</v>
      </c>
      <c r="J14">
        <v>8.3333333333333339</v>
      </c>
      <c r="K14">
        <v>0.33333333333333331</v>
      </c>
    </row>
    <row r="15" spans="3:14" x14ac:dyDescent="0.25">
      <c r="C15" t="s">
        <v>26</v>
      </c>
      <c r="D15">
        <v>5</v>
      </c>
      <c r="G15" t="s">
        <v>50</v>
      </c>
      <c r="H15">
        <v>3</v>
      </c>
      <c r="I15">
        <v>32</v>
      </c>
      <c r="J15">
        <v>10.666666666666666</v>
      </c>
      <c r="K15">
        <v>0.33333333333333331</v>
      </c>
    </row>
    <row r="16" spans="3:14" x14ac:dyDescent="0.25">
      <c r="C16" t="s">
        <v>27</v>
      </c>
      <c r="D16">
        <v>7</v>
      </c>
      <c r="G16" t="s">
        <v>71</v>
      </c>
      <c r="H16">
        <v>3</v>
      </c>
      <c r="I16">
        <v>25</v>
      </c>
      <c r="J16">
        <v>8.3333333333333339</v>
      </c>
      <c r="K16">
        <v>0.33333333333333331</v>
      </c>
    </row>
    <row r="17" spans="3:13" ht="15.75" thickBot="1" x14ac:dyDescent="0.3">
      <c r="C17" t="s">
        <v>28</v>
      </c>
      <c r="D17">
        <v>6</v>
      </c>
      <c r="G17" s="9" t="s">
        <v>51</v>
      </c>
      <c r="H17" s="9">
        <v>3</v>
      </c>
      <c r="I17" s="9">
        <v>18</v>
      </c>
      <c r="J17" s="9">
        <v>6</v>
      </c>
      <c r="K17" s="9">
        <v>1</v>
      </c>
    </row>
    <row r="20" spans="3:13" ht="15.75" thickBot="1" x14ac:dyDescent="0.3">
      <c r="G20" t="s">
        <v>61</v>
      </c>
    </row>
    <row r="21" spans="3:13" x14ac:dyDescent="0.25">
      <c r="G21" s="10" t="s">
        <v>62</v>
      </c>
      <c r="H21" s="10" t="s">
        <v>63</v>
      </c>
      <c r="I21" s="10" t="s">
        <v>64</v>
      </c>
      <c r="J21" s="10" t="s">
        <v>65</v>
      </c>
      <c r="K21" s="10" t="s">
        <v>66</v>
      </c>
      <c r="L21" s="10" t="s">
        <v>67</v>
      </c>
      <c r="M21" s="10" t="s">
        <v>68</v>
      </c>
    </row>
    <row r="22" spans="3:13" x14ac:dyDescent="0.25">
      <c r="G22" t="s">
        <v>69</v>
      </c>
      <c r="H22">
        <v>54.266666666666666</v>
      </c>
      <c r="I22">
        <v>4</v>
      </c>
      <c r="J22">
        <v>13.566666666666666</v>
      </c>
      <c r="K22">
        <v>20.349999999999998</v>
      </c>
      <c r="L22">
        <v>8.5487154051843117E-5</v>
      </c>
      <c r="M22">
        <v>3.4780496907652281</v>
      </c>
    </row>
    <row r="23" spans="3:13" x14ac:dyDescent="0.25">
      <c r="G23" t="s">
        <v>70</v>
      </c>
      <c r="H23">
        <v>6.666666666666667</v>
      </c>
      <c r="I23">
        <v>10</v>
      </c>
      <c r="J23">
        <v>0.66666666666666674</v>
      </c>
    </row>
    <row r="25" spans="3:13" ht="15.75" thickBot="1" x14ac:dyDescent="0.3">
      <c r="G25" s="9" t="s">
        <v>8</v>
      </c>
      <c r="H25" s="9">
        <v>60.93333333333333</v>
      </c>
      <c r="I25" s="9">
        <v>14</v>
      </c>
      <c r="J25" s="9"/>
      <c r="K25" s="9"/>
      <c r="L25" s="9"/>
      <c r="M25" s="9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7D4FB-A09C-42AC-B85F-EC859CE01A80}">
  <dimension ref="A2:L30"/>
  <sheetViews>
    <sheetView topLeftCell="D1" workbookViewId="0">
      <selection activeCell="H3" sqref="H3"/>
    </sheetView>
  </sheetViews>
  <sheetFormatPr defaultRowHeight="15" x14ac:dyDescent="0.25"/>
  <cols>
    <col min="2" max="2" width="11.85546875" customWidth="1"/>
  </cols>
  <sheetData>
    <row r="2" spans="1:10" x14ac:dyDescent="0.25">
      <c r="B2" t="s">
        <v>74</v>
      </c>
      <c r="I2" t="s">
        <v>52</v>
      </c>
      <c r="J2" t="s">
        <v>53</v>
      </c>
    </row>
    <row r="3" spans="1:10" x14ac:dyDescent="0.25">
      <c r="A3" t="s">
        <v>14</v>
      </c>
      <c r="B3">
        <v>4.7E-2</v>
      </c>
      <c r="E3" t="s">
        <v>49</v>
      </c>
      <c r="F3">
        <v>4.7E-2</v>
      </c>
      <c r="G3">
        <v>0.53500000000000003</v>
      </c>
      <c r="H3" s="12">
        <v>0.29100000000000004</v>
      </c>
      <c r="I3">
        <f>AVERAGE(F3:H3)</f>
        <v>0.29100000000000004</v>
      </c>
      <c r="J3">
        <f>STDEV(F3:H3)</f>
        <v>0.24399999999999997</v>
      </c>
    </row>
    <row r="4" spans="1:10" x14ac:dyDescent="0.25">
      <c r="A4" t="s">
        <v>15</v>
      </c>
      <c r="B4">
        <v>0.53500000000000003</v>
      </c>
      <c r="E4" t="s">
        <v>72</v>
      </c>
      <c r="F4">
        <v>1.2010000000000001</v>
      </c>
      <c r="G4">
        <v>1.3740000000000001</v>
      </c>
      <c r="H4">
        <v>2.343</v>
      </c>
      <c r="I4">
        <f t="shared" ref="I4:I7" si="0">AVERAGE(F4:H4)</f>
        <v>1.6393333333333333</v>
      </c>
      <c r="J4">
        <f t="shared" ref="J4:J7" si="1">STDEV(F4:H4)</f>
        <v>0.61550169238868313</v>
      </c>
    </row>
    <row r="5" spans="1:10" x14ac:dyDescent="0.25">
      <c r="A5" t="s">
        <v>16</v>
      </c>
      <c r="B5">
        <v>0.29100000000000004</v>
      </c>
      <c r="E5" t="s">
        <v>50</v>
      </c>
      <c r="F5">
        <v>1.8790000000000002</v>
      </c>
      <c r="G5">
        <v>2.1579999999999999</v>
      </c>
      <c r="H5">
        <v>1.264</v>
      </c>
      <c r="I5">
        <f t="shared" si="0"/>
        <v>1.7670000000000001</v>
      </c>
      <c r="J5">
        <f t="shared" si="1"/>
        <v>0.45740244861609536</v>
      </c>
    </row>
    <row r="6" spans="1:10" x14ac:dyDescent="0.25">
      <c r="A6" t="s">
        <v>17</v>
      </c>
      <c r="B6">
        <v>1.2010000000000001</v>
      </c>
      <c r="E6" t="s">
        <v>71</v>
      </c>
      <c r="F6">
        <v>1.786</v>
      </c>
      <c r="G6">
        <v>1.7690000000000001</v>
      </c>
      <c r="H6">
        <v>1.3050000000000002</v>
      </c>
      <c r="I6">
        <f t="shared" si="0"/>
        <v>1.62</v>
      </c>
      <c r="J6">
        <f t="shared" si="1"/>
        <v>0.27293039405679992</v>
      </c>
    </row>
    <row r="7" spans="1:10" x14ac:dyDescent="0.25">
      <c r="A7" t="s">
        <v>18</v>
      </c>
      <c r="B7">
        <v>1.3740000000000001</v>
      </c>
      <c r="E7" t="s">
        <v>51</v>
      </c>
      <c r="F7">
        <v>0.17799999999999999</v>
      </c>
      <c r="G7">
        <v>0.40199999999999997</v>
      </c>
      <c r="H7">
        <v>0.33599999999999997</v>
      </c>
      <c r="I7">
        <f t="shared" si="0"/>
        <v>0.30533333333333329</v>
      </c>
      <c r="J7">
        <f t="shared" si="1"/>
        <v>0.11510574848083538</v>
      </c>
    </row>
    <row r="8" spans="1:10" x14ac:dyDescent="0.25">
      <c r="A8" t="s">
        <v>19</v>
      </c>
      <c r="B8">
        <v>2.343</v>
      </c>
    </row>
    <row r="9" spans="1:10" x14ac:dyDescent="0.25">
      <c r="A9" t="s">
        <v>20</v>
      </c>
      <c r="B9">
        <v>1.8790000000000002</v>
      </c>
    </row>
    <row r="10" spans="1:10" x14ac:dyDescent="0.25">
      <c r="A10" t="s">
        <v>21</v>
      </c>
      <c r="B10">
        <v>2.1579999999999999</v>
      </c>
    </row>
    <row r="11" spans="1:10" x14ac:dyDescent="0.25">
      <c r="A11" t="s">
        <v>22</v>
      </c>
      <c r="B11">
        <v>1.264</v>
      </c>
      <c r="G11">
        <v>4.7E-2</v>
      </c>
      <c r="H11">
        <v>0.53500000000000003</v>
      </c>
      <c r="I11">
        <f>AVERAGE(G11:H11)</f>
        <v>0.29100000000000004</v>
      </c>
    </row>
    <row r="12" spans="1:10" x14ac:dyDescent="0.25">
      <c r="A12" t="s">
        <v>23</v>
      </c>
      <c r="B12">
        <v>1.786</v>
      </c>
    </row>
    <row r="13" spans="1:10" x14ac:dyDescent="0.25">
      <c r="A13" t="s">
        <v>24</v>
      </c>
      <c r="B13">
        <v>1.7690000000000001</v>
      </c>
    </row>
    <row r="14" spans="1:10" x14ac:dyDescent="0.25">
      <c r="A14" t="s">
        <v>25</v>
      </c>
      <c r="B14">
        <v>1.3050000000000002</v>
      </c>
      <c r="F14" t="s">
        <v>54</v>
      </c>
    </row>
    <row r="15" spans="1:10" x14ac:dyDescent="0.25">
      <c r="A15" t="s">
        <v>26</v>
      </c>
      <c r="B15">
        <v>0.17799999999999999</v>
      </c>
    </row>
    <row r="16" spans="1:10" ht="15.75" thickBot="1" x14ac:dyDescent="0.3">
      <c r="A16" t="s">
        <v>27</v>
      </c>
      <c r="B16">
        <v>0.40199999999999997</v>
      </c>
      <c r="F16" t="s">
        <v>55</v>
      </c>
    </row>
    <row r="17" spans="1:12" x14ac:dyDescent="0.25">
      <c r="A17" t="s">
        <v>28</v>
      </c>
      <c r="B17">
        <v>0.33599999999999997</v>
      </c>
      <c r="F17" s="10" t="s">
        <v>56</v>
      </c>
      <c r="G17" s="10" t="s">
        <v>57</v>
      </c>
      <c r="H17" s="10" t="s">
        <v>58</v>
      </c>
      <c r="I17" s="10" t="s">
        <v>59</v>
      </c>
      <c r="J17" s="10" t="s">
        <v>60</v>
      </c>
    </row>
    <row r="18" spans="1:12" x14ac:dyDescent="0.25">
      <c r="F18" t="s">
        <v>49</v>
      </c>
      <c r="G18">
        <v>3</v>
      </c>
      <c r="H18">
        <v>0.873</v>
      </c>
      <c r="I18">
        <v>0.29099999999999998</v>
      </c>
      <c r="J18">
        <v>5.9536000000000033E-2</v>
      </c>
    </row>
    <row r="19" spans="1:12" x14ac:dyDescent="0.25">
      <c r="F19" t="s">
        <v>72</v>
      </c>
      <c r="G19">
        <v>3</v>
      </c>
      <c r="H19">
        <v>4.9180000000000001</v>
      </c>
      <c r="I19">
        <v>1.6393333333333333</v>
      </c>
      <c r="J19">
        <v>0.37884233333333306</v>
      </c>
    </row>
    <row r="20" spans="1:12" x14ac:dyDescent="0.25">
      <c r="F20" t="s">
        <v>50</v>
      </c>
      <c r="G20">
        <v>3</v>
      </c>
      <c r="H20">
        <v>5.3010000000000002</v>
      </c>
      <c r="I20">
        <v>1.7670000000000001</v>
      </c>
      <c r="J20">
        <v>0.20921699999999976</v>
      </c>
    </row>
    <row r="21" spans="1:12" x14ac:dyDescent="0.25">
      <c r="F21" t="s">
        <v>71</v>
      </c>
      <c r="G21">
        <v>3</v>
      </c>
      <c r="H21">
        <v>4.8600000000000003</v>
      </c>
      <c r="I21">
        <v>1.62</v>
      </c>
      <c r="J21">
        <v>7.4491000000000085E-2</v>
      </c>
    </row>
    <row r="22" spans="1:12" ht="15.75" thickBot="1" x14ac:dyDescent="0.3">
      <c r="F22" s="9" t="s">
        <v>51</v>
      </c>
      <c r="G22" s="9">
        <v>3</v>
      </c>
      <c r="H22" s="9">
        <v>0.91599999999999993</v>
      </c>
      <c r="I22" s="9">
        <v>0.30533333333333329</v>
      </c>
      <c r="J22" s="9">
        <v>1.3249333333333335E-2</v>
      </c>
    </row>
    <row r="25" spans="1:12" ht="15.75" thickBot="1" x14ac:dyDescent="0.3">
      <c r="F25" t="s">
        <v>61</v>
      </c>
    </row>
    <row r="26" spans="1:12" x14ac:dyDescent="0.25">
      <c r="F26" s="10" t="s">
        <v>62</v>
      </c>
      <c r="G26" s="10" t="s">
        <v>63</v>
      </c>
      <c r="H26" s="10" t="s">
        <v>64</v>
      </c>
      <c r="I26" s="10" t="s">
        <v>65</v>
      </c>
      <c r="J26" s="10" t="s">
        <v>66</v>
      </c>
      <c r="K26" s="10" t="s">
        <v>67</v>
      </c>
      <c r="L26" s="10" t="s">
        <v>68</v>
      </c>
    </row>
    <row r="27" spans="1:12" x14ac:dyDescent="0.25">
      <c r="F27" t="s">
        <v>69</v>
      </c>
      <c r="G27">
        <v>6.8674084000000004</v>
      </c>
      <c r="H27">
        <v>4</v>
      </c>
      <c r="I27">
        <v>1.7168521000000001</v>
      </c>
      <c r="J27">
        <v>11.673934624867465</v>
      </c>
      <c r="K27">
        <v>8.7368854496709431E-4</v>
      </c>
      <c r="L27">
        <v>3.4780496907652281</v>
      </c>
    </row>
    <row r="28" spans="1:12" x14ac:dyDescent="0.25">
      <c r="F28" t="s">
        <v>70</v>
      </c>
      <c r="G28">
        <v>1.4706713333333332</v>
      </c>
      <c r="H28">
        <v>10</v>
      </c>
      <c r="I28">
        <v>0.14706713333333332</v>
      </c>
    </row>
    <row r="30" spans="1:12" ht="15.75" thickBot="1" x14ac:dyDescent="0.3">
      <c r="F30" s="9" t="s">
        <v>8</v>
      </c>
      <c r="G30" s="9">
        <v>8.3380797333333341</v>
      </c>
      <c r="H30" s="9">
        <v>14</v>
      </c>
      <c r="I30" s="9"/>
      <c r="J30" s="9"/>
      <c r="K30" s="9"/>
      <c r="L30" s="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7E8FE-E5BE-4C0F-89E1-0693DB03750C}">
  <dimension ref="A2:J31"/>
  <sheetViews>
    <sheetView workbookViewId="0">
      <selection activeCell="G19" sqref="G19:G23"/>
    </sheetView>
  </sheetViews>
  <sheetFormatPr defaultRowHeight="15" x14ac:dyDescent="0.25"/>
  <cols>
    <col min="2" max="2" width="19" customWidth="1"/>
  </cols>
  <sheetData>
    <row r="2" spans="1:9" x14ac:dyDescent="0.25">
      <c r="B2" t="s">
        <v>30</v>
      </c>
      <c r="H2" t="s">
        <v>52</v>
      </c>
      <c r="I2" t="s">
        <v>73</v>
      </c>
    </row>
    <row r="3" spans="1:9" x14ac:dyDescent="0.25">
      <c r="A3" t="s">
        <v>14</v>
      </c>
      <c r="B3" s="5">
        <v>57.333333333333329</v>
      </c>
      <c r="D3" t="s">
        <v>49</v>
      </c>
      <c r="E3" s="5">
        <v>57.333333333333329</v>
      </c>
      <c r="F3" s="5">
        <v>56.5</v>
      </c>
      <c r="G3" s="5">
        <v>58.166666666666664</v>
      </c>
      <c r="H3" s="5">
        <f>AVERAGE(E3:G3)</f>
        <v>57.333333333333336</v>
      </c>
      <c r="I3">
        <f>STDEV(E3:G3)</f>
        <v>0.83333333333333215</v>
      </c>
    </row>
    <row r="4" spans="1:9" x14ac:dyDescent="0.25">
      <c r="A4" t="s">
        <v>15</v>
      </c>
      <c r="B4" s="5">
        <v>56.5</v>
      </c>
      <c r="D4" t="s">
        <v>72</v>
      </c>
      <c r="E4" s="5">
        <v>65.31547619047619</v>
      </c>
      <c r="F4" s="5">
        <v>64.214285714285708</v>
      </c>
      <c r="G4" s="5">
        <v>66.416666666666671</v>
      </c>
      <c r="H4" s="5">
        <f t="shared" ref="H4:H7" si="0">AVERAGE(E4:G4)</f>
        <v>65.31547619047619</v>
      </c>
      <c r="I4">
        <f t="shared" ref="I4:I7" si="1">STDEV(E4:G4)</f>
        <v>1.1011904761904816</v>
      </c>
    </row>
    <row r="5" spans="1:9" x14ac:dyDescent="0.25">
      <c r="A5" t="s">
        <v>16</v>
      </c>
      <c r="B5" s="5">
        <v>58.166666666666664</v>
      </c>
      <c r="D5" t="s">
        <v>50</v>
      </c>
      <c r="E5" s="5">
        <v>66.083333333333329</v>
      </c>
      <c r="F5" s="5">
        <v>65</v>
      </c>
      <c r="G5" s="5">
        <v>65.833333333333329</v>
      </c>
      <c r="H5" s="5">
        <f t="shared" si="0"/>
        <v>65.638888888888872</v>
      </c>
      <c r="I5">
        <f t="shared" si="1"/>
        <v>0.56723827379616787</v>
      </c>
    </row>
    <row r="6" spans="1:9" x14ac:dyDescent="0.25">
      <c r="A6" t="s">
        <v>17</v>
      </c>
      <c r="B6" s="5">
        <v>65.31547619047619</v>
      </c>
      <c r="D6" t="s">
        <v>71</v>
      </c>
      <c r="E6" s="5">
        <v>68.458333333333343</v>
      </c>
      <c r="F6" s="5">
        <v>68.416666666666671</v>
      </c>
      <c r="G6" s="5">
        <v>68.5</v>
      </c>
      <c r="H6" s="5">
        <f t="shared" si="0"/>
        <v>68.458333333333329</v>
      </c>
      <c r="I6">
        <f t="shared" si="1"/>
        <v>4.1666666666664298E-2</v>
      </c>
    </row>
    <row r="7" spans="1:9" x14ac:dyDescent="0.25">
      <c r="A7" t="s">
        <v>18</v>
      </c>
      <c r="B7" s="5">
        <v>64.214285714285708</v>
      </c>
      <c r="D7" t="s">
        <v>51</v>
      </c>
      <c r="E7" s="5">
        <v>60.833333333333336</v>
      </c>
      <c r="F7" s="5">
        <v>62.5</v>
      </c>
      <c r="G7" s="5">
        <v>59.916666666666664</v>
      </c>
      <c r="H7" s="5">
        <f t="shared" si="0"/>
        <v>61.083333333333336</v>
      </c>
      <c r="I7">
        <f t="shared" si="1"/>
        <v>1.3096861371251434</v>
      </c>
    </row>
    <row r="8" spans="1:9" x14ac:dyDescent="0.25">
      <c r="A8" t="s">
        <v>19</v>
      </c>
      <c r="B8" s="5">
        <v>66.416666666666671</v>
      </c>
    </row>
    <row r="9" spans="1:9" x14ac:dyDescent="0.25">
      <c r="A9" t="s">
        <v>20</v>
      </c>
      <c r="B9" s="5">
        <v>66.083333333333329</v>
      </c>
    </row>
    <row r="10" spans="1:9" x14ac:dyDescent="0.25">
      <c r="A10" t="s">
        <v>21</v>
      </c>
      <c r="B10" s="5">
        <v>65</v>
      </c>
    </row>
    <row r="11" spans="1:9" x14ac:dyDescent="0.25">
      <c r="A11" t="s">
        <v>22</v>
      </c>
      <c r="B11" s="5">
        <v>65.833333333333329</v>
      </c>
    </row>
    <row r="12" spans="1:9" x14ac:dyDescent="0.25">
      <c r="A12" t="s">
        <v>23</v>
      </c>
      <c r="B12" s="5">
        <v>68.458333333333343</v>
      </c>
    </row>
    <row r="13" spans="1:9" x14ac:dyDescent="0.25">
      <c r="A13" t="s">
        <v>24</v>
      </c>
      <c r="B13" s="5">
        <v>68.416666666666671</v>
      </c>
    </row>
    <row r="14" spans="1:9" x14ac:dyDescent="0.25">
      <c r="A14" t="s">
        <v>25</v>
      </c>
      <c r="B14" s="5">
        <v>68.5</v>
      </c>
    </row>
    <row r="15" spans="1:9" x14ac:dyDescent="0.25">
      <c r="A15" t="s">
        <v>26</v>
      </c>
      <c r="B15" s="5">
        <v>60.833333333333336</v>
      </c>
      <c r="D15" t="s">
        <v>54</v>
      </c>
    </row>
    <row r="16" spans="1:9" x14ac:dyDescent="0.25">
      <c r="A16" t="s">
        <v>27</v>
      </c>
      <c r="B16" s="5">
        <v>62.5</v>
      </c>
    </row>
    <row r="17" spans="1:10" ht="15.75" thickBot="1" x14ac:dyDescent="0.3">
      <c r="A17" t="s">
        <v>28</v>
      </c>
      <c r="B17" s="5">
        <v>59.916666666666664</v>
      </c>
      <c r="D17" t="s">
        <v>55</v>
      </c>
    </row>
    <row r="18" spans="1:10" x14ac:dyDescent="0.25">
      <c r="D18" s="10" t="s">
        <v>56</v>
      </c>
      <c r="E18" s="10" t="s">
        <v>57</v>
      </c>
      <c r="F18" s="10" t="s">
        <v>58</v>
      </c>
      <c r="G18" s="10" t="s">
        <v>59</v>
      </c>
      <c r="H18" s="10" t="s">
        <v>60</v>
      </c>
    </row>
    <row r="19" spans="1:10" x14ac:dyDescent="0.25">
      <c r="D19" t="s">
        <v>49</v>
      </c>
      <c r="E19">
        <v>3</v>
      </c>
      <c r="F19">
        <v>172</v>
      </c>
      <c r="G19">
        <v>57.333333333333336</v>
      </c>
      <c r="H19">
        <v>0.69444444444444242</v>
      </c>
    </row>
    <row r="20" spans="1:10" x14ac:dyDescent="0.25">
      <c r="D20" t="s">
        <v>72</v>
      </c>
      <c r="E20">
        <v>3</v>
      </c>
      <c r="F20">
        <v>195.94642857142856</v>
      </c>
      <c r="G20">
        <v>65.31547619047619</v>
      </c>
      <c r="H20">
        <v>1.2126204648526195</v>
      </c>
    </row>
    <row r="21" spans="1:10" x14ac:dyDescent="0.25">
      <c r="D21" t="s">
        <v>50</v>
      </c>
      <c r="E21">
        <v>3</v>
      </c>
      <c r="F21">
        <v>196.91666666666663</v>
      </c>
      <c r="G21">
        <v>65.638888888888872</v>
      </c>
      <c r="H21">
        <v>0.32175925925925625</v>
      </c>
    </row>
    <row r="22" spans="1:10" x14ac:dyDescent="0.25">
      <c r="D22" t="s">
        <v>71</v>
      </c>
      <c r="E22">
        <v>3</v>
      </c>
      <c r="F22">
        <v>205.375</v>
      </c>
      <c r="G22">
        <v>68.458333333333329</v>
      </c>
      <c r="H22">
        <v>1.7361111111109137E-3</v>
      </c>
    </row>
    <row r="23" spans="1:10" ht="15.75" thickBot="1" x14ac:dyDescent="0.3">
      <c r="D23" s="9" t="s">
        <v>51</v>
      </c>
      <c r="E23" s="9">
        <v>3</v>
      </c>
      <c r="F23" s="9">
        <v>183.25</v>
      </c>
      <c r="G23" s="9">
        <v>61.083333333333336</v>
      </c>
      <c r="H23" s="9">
        <v>1.7152777777777799</v>
      </c>
    </row>
    <row r="26" spans="1:10" ht="15.75" thickBot="1" x14ac:dyDescent="0.3">
      <c r="D26" t="s">
        <v>61</v>
      </c>
    </row>
    <row r="27" spans="1:10" x14ac:dyDescent="0.25">
      <c r="D27" s="10" t="s">
        <v>62</v>
      </c>
      <c r="E27" s="10" t="s">
        <v>63</v>
      </c>
      <c r="F27" s="10" t="s">
        <v>64</v>
      </c>
      <c r="G27" s="10" t="s">
        <v>65</v>
      </c>
      <c r="H27" s="10" t="s">
        <v>66</v>
      </c>
      <c r="I27" s="10" t="s">
        <v>67</v>
      </c>
      <c r="J27" s="10" t="s">
        <v>68</v>
      </c>
    </row>
    <row r="28" spans="1:10" x14ac:dyDescent="0.25">
      <c r="D28" t="s">
        <v>69</v>
      </c>
      <c r="E28">
        <v>228.90668461829191</v>
      </c>
      <c r="F28">
        <v>4</v>
      </c>
      <c r="G28">
        <v>57.226671154572976</v>
      </c>
      <c r="H28">
        <v>72.515230378746494</v>
      </c>
      <c r="I28">
        <v>2.3981266744729032E-7</v>
      </c>
      <c r="J28">
        <v>3.4780496907652281</v>
      </c>
    </row>
    <row r="29" spans="1:10" x14ac:dyDescent="0.25">
      <c r="D29" t="s">
        <v>70</v>
      </c>
      <c r="E29">
        <v>7.8916761148904175</v>
      </c>
      <c r="F29">
        <v>10</v>
      </c>
      <c r="G29">
        <v>0.7891676114890418</v>
      </c>
    </row>
    <row r="31" spans="1:10" ht="15.75" thickBot="1" x14ac:dyDescent="0.3">
      <c r="D31" s="9" t="s">
        <v>8</v>
      </c>
      <c r="E31" s="9">
        <v>236.79836073318234</v>
      </c>
      <c r="F31" s="9">
        <v>14</v>
      </c>
      <c r="G31" s="9"/>
      <c r="H31" s="9"/>
      <c r="I31" s="9"/>
      <c r="J31" s="9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C49CE-4424-4BF0-AD9F-84071EE05EED}">
  <dimension ref="A2:K30"/>
  <sheetViews>
    <sheetView topLeftCell="A33" workbookViewId="0">
      <selection activeCell="H18" sqref="H18:H22"/>
    </sheetView>
  </sheetViews>
  <sheetFormatPr defaultRowHeight="15" x14ac:dyDescent="0.25"/>
  <cols>
    <col min="2" max="2" width="19.28515625" customWidth="1"/>
  </cols>
  <sheetData>
    <row r="2" spans="1:10" x14ac:dyDescent="0.25">
      <c r="B2" t="s">
        <v>31</v>
      </c>
      <c r="I2" t="s">
        <v>52</v>
      </c>
      <c r="J2" t="s">
        <v>73</v>
      </c>
    </row>
    <row r="3" spans="1:10" x14ac:dyDescent="0.25">
      <c r="A3" t="s">
        <v>14</v>
      </c>
      <c r="B3" s="5">
        <v>9.5833333333333339</v>
      </c>
      <c r="D3" s="5"/>
      <c r="E3" t="s">
        <v>49</v>
      </c>
      <c r="F3" s="5">
        <v>9.5833333333333339</v>
      </c>
      <c r="G3" s="5">
        <v>9.4166666666666661</v>
      </c>
      <c r="H3" s="5">
        <v>9.5</v>
      </c>
      <c r="I3" s="5">
        <f>AVERAGE(F3:H3)</f>
        <v>9.5</v>
      </c>
      <c r="J3">
        <f>STDEV(F3:H3)</f>
        <v>8.3333333333333925E-2</v>
      </c>
    </row>
    <row r="4" spans="1:10" x14ac:dyDescent="0.25">
      <c r="A4" t="s">
        <v>15</v>
      </c>
      <c r="B4" s="5">
        <v>9.4166666666666661</v>
      </c>
      <c r="E4" t="s">
        <v>72</v>
      </c>
      <c r="F4" s="5">
        <v>10.928571428571429</v>
      </c>
      <c r="G4" s="5">
        <v>10.857142857142858</v>
      </c>
      <c r="H4" s="5">
        <v>10.583333333333334</v>
      </c>
      <c r="I4" s="5">
        <f t="shared" ref="I4:I7" si="0">AVERAGE(F4:H4)</f>
        <v>10.78968253968254</v>
      </c>
      <c r="J4">
        <f t="shared" ref="J4:J7" si="1">STDEV(F4:H4)</f>
        <v>0.18223750005087341</v>
      </c>
    </row>
    <row r="5" spans="1:10" x14ac:dyDescent="0.25">
      <c r="A5" t="s">
        <v>16</v>
      </c>
      <c r="B5" s="5">
        <v>9.5</v>
      </c>
      <c r="E5" t="s">
        <v>50</v>
      </c>
      <c r="F5" s="5">
        <v>11.666666666666666</v>
      </c>
      <c r="G5" s="5">
        <v>11.142857142857142</v>
      </c>
      <c r="H5" s="5">
        <v>11.583333333333334</v>
      </c>
      <c r="I5" s="5">
        <f t="shared" si="0"/>
        <v>11.464285714285715</v>
      </c>
      <c r="J5">
        <f t="shared" si="1"/>
        <v>0.28146643851278325</v>
      </c>
    </row>
    <row r="6" spans="1:10" x14ac:dyDescent="0.25">
      <c r="A6" t="s">
        <v>17</v>
      </c>
      <c r="B6" s="5">
        <v>10.928571428571429</v>
      </c>
      <c r="E6" t="s">
        <v>71</v>
      </c>
      <c r="F6" s="5">
        <v>10.416666666666666</v>
      </c>
      <c r="G6" s="5">
        <v>10.75</v>
      </c>
      <c r="H6" s="5">
        <v>10.833333333333334</v>
      </c>
      <c r="I6" s="5">
        <f t="shared" si="0"/>
        <v>10.666666666666666</v>
      </c>
      <c r="J6">
        <f t="shared" si="1"/>
        <v>0.22047927592204977</v>
      </c>
    </row>
    <row r="7" spans="1:10" x14ac:dyDescent="0.25">
      <c r="A7" t="s">
        <v>18</v>
      </c>
      <c r="B7" s="5">
        <v>10.857142857142858</v>
      </c>
      <c r="E7" t="s">
        <v>51</v>
      </c>
      <c r="F7" s="5">
        <v>10.833333333333334</v>
      </c>
      <c r="G7" s="5">
        <v>10.549999999999999</v>
      </c>
      <c r="H7" s="5">
        <v>10.083333333333334</v>
      </c>
      <c r="I7" s="5">
        <f t="shared" si="0"/>
        <v>10.488888888888889</v>
      </c>
      <c r="J7">
        <f t="shared" si="1"/>
        <v>0.37871615482565013</v>
      </c>
    </row>
    <row r="8" spans="1:10" x14ac:dyDescent="0.25">
      <c r="A8" t="s">
        <v>19</v>
      </c>
      <c r="B8" s="5">
        <v>10.583333333333334</v>
      </c>
    </row>
    <row r="9" spans="1:10" x14ac:dyDescent="0.25">
      <c r="A9" t="s">
        <v>20</v>
      </c>
      <c r="B9" s="5">
        <v>11.666666666666666</v>
      </c>
    </row>
    <row r="10" spans="1:10" x14ac:dyDescent="0.25">
      <c r="A10" t="s">
        <v>21</v>
      </c>
      <c r="B10" s="5">
        <v>11.142857142857142</v>
      </c>
    </row>
    <row r="11" spans="1:10" x14ac:dyDescent="0.25">
      <c r="A11" t="s">
        <v>22</v>
      </c>
      <c r="B11" s="5">
        <v>11.583333333333334</v>
      </c>
    </row>
    <row r="12" spans="1:10" x14ac:dyDescent="0.25">
      <c r="A12" t="s">
        <v>23</v>
      </c>
      <c r="B12" s="5">
        <v>10.416666666666666</v>
      </c>
    </row>
    <row r="13" spans="1:10" x14ac:dyDescent="0.25">
      <c r="A13" t="s">
        <v>24</v>
      </c>
      <c r="B13" s="5">
        <v>10.75</v>
      </c>
    </row>
    <row r="14" spans="1:10" x14ac:dyDescent="0.25">
      <c r="A14" t="s">
        <v>25</v>
      </c>
      <c r="B14" s="5">
        <v>10.833333333333334</v>
      </c>
      <c r="E14" t="s">
        <v>54</v>
      </c>
    </row>
    <row r="15" spans="1:10" x14ac:dyDescent="0.25">
      <c r="A15" t="s">
        <v>26</v>
      </c>
      <c r="B15" s="5">
        <v>10.833333333333334</v>
      </c>
    </row>
    <row r="16" spans="1:10" ht="15.75" thickBot="1" x14ac:dyDescent="0.3">
      <c r="A16" t="s">
        <v>27</v>
      </c>
      <c r="B16" s="5">
        <v>10.549999999999999</v>
      </c>
      <c r="E16" t="s">
        <v>55</v>
      </c>
    </row>
    <row r="17" spans="1:11" x14ac:dyDescent="0.25">
      <c r="A17" t="s">
        <v>28</v>
      </c>
      <c r="B17" s="5">
        <v>10.083333333333334</v>
      </c>
      <c r="E17" s="10" t="s">
        <v>56</v>
      </c>
      <c r="F17" s="10" t="s">
        <v>57</v>
      </c>
      <c r="G17" s="10" t="s">
        <v>58</v>
      </c>
      <c r="H17" s="10" t="s">
        <v>59</v>
      </c>
      <c r="I17" s="10" t="s">
        <v>60</v>
      </c>
    </row>
    <row r="18" spans="1:11" x14ac:dyDescent="0.25">
      <c r="E18" t="s">
        <v>49</v>
      </c>
      <c r="F18">
        <v>3</v>
      </c>
      <c r="G18">
        <v>28.5</v>
      </c>
      <c r="H18">
        <v>9.5</v>
      </c>
      <c r="I18">
        <v>6.9444444444445429E-3</v>
      </c>
    </row>
    <row r="19" spans="1:11" x14ac:dyDescent="0.25">
      <c r="E19" t="s">
        <v>72</v>
      </c>
      <c r="F19">
        <v>3</v>
      </c>
      <c r="G19">
        <v>32.36904761904762</v>
      </c>
      <c r="H19">
        <v>10.78968253968254</v>
      </c>
      <c r="I19">
        <v>3.3210506424792091E-2</v>
      </c>
    </row>
    <row r="20" spans="1:11" x14ac:dyDescent="0.25">
      <c r="E20" t="s">
        <v>50</v>
      </c>
      <c r="F20">
        <v>3</v>
      </c>
      <c r="G20">
        <v>34.392857142857146</v>
      </c>
      <c r="H20">
        <v>11.464285714285715</v>
      </c>
      <c r="I20">
        <v>7.9223356009070406E-2</v>
      </c>
    </row>
    <row r="21" spans="1:11" x14ac:dyDescent="0.25">
      <c r="E21" t="s">
        <v>71</v>
      </c>
      <c r="F21">
        <v>3</v>
      </c>
      <c r="G21">
        <v>32</v>
      </c>
      <c r="H21">
        <v>10.666666666666666</v>
      </c>
      <c r="I21">
        <v>4.8611111111111355E-2</v>
      </c>
    </row>
    <row r="22" spans="1:11" ht="15.75" thickBot="1" x14ac:dyDescent="0.3">
      <c r="E22" s="9" t="s">
        <v>51</v>
      </c>
      <c r="F22" s="9">
        <v>3</v>
      </c>
      <c r="G22" s="9">
        <v>31.466666666666669</v>
      </c>
      <c r="H22" s="9">
        <v>10.488888888888889</v>
      </c>
      <c r="I22" s="9">
        <v>0.14342592592592582</v>
      </c>
    </row>
    <row r="25" spans="1:11" ht="15.75" thickBot="1" x14ac:dyDescent="0.3">
      <c r="E25" t="s">
        <v>61</v>
      </c>
    </row>
    <row r="26" spans="1:11" x14ac:dyDescent="0.25">
      <c r="E26" s="10" t="s">
        <v>62</v>
      </c>
      <c r="F26" s="10" t="s">
        <v>63</v>
      </c>
      <c r="G26" s="10" t="s">
        <v>64</v>
      </c>
      <c r="H26" s="10" t="s">
        <v>65</v>
      </c>
      <c r="I26" s="10" t="s">
        <v>66</v>
      </c>
      <c r="J26" s="10" t="s">
        <v>67</v>
      </c>
      <c r="K26" s="10" t="s">
        <v>68</v>
      </c>
    </row>
    <row r="27" spans="1:11" x14ac:dyDescent="0.25">
      <c r="E27" t="s">
        <v>69</v>
      </c>
      <c r="F27">
        <v>6.0243665910808755</v>
      </c>
      <c r="G27">
        <v>4</v>
      </c>
      <c r="H27">
        <v>1.5060916477702189</v>
      </c>
      <c r="I27">
        <v>24.181397564335139</v>
      </c>
      <c r="J27">
        <v>3.9948527930154648E-5</v>
      </c>
      <c r="K27">
        <v>3.4780496907652281</v>
      </c>
    </row>
    <row r="28" spans="1:11" x14ac:dyDescent="0.25">
      <c r="E28" t="s">
        <v>70</v>
      </c>
      <c r="F28">
        <v>0.6228306878306884</v>
      </c>
      <c r="G28">
        <v>10</v>
      </c>
      <c r="H28">
        <v>6.2283068783068843E-2</v>
      </c>
    </row>
    <row r="30" spans="1:11" ht="15.75" thickBot="1" x14ac:dyDescent="0.3">
      <c r="E30" s="9" t="s">
        <v>8</v>
      </c>
      <c r="F30" s="9">
        <v>6.6471972789115643</v>
      </c>
      <c r="G30" s="9">
        <v>14</v>
      </c>
      <c r="H30" s="9"/>
      <c r="I30" s="9"/>
      <c r="J30" s="9"/>
      <c r="K30" s="9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2A59F-C4FF-4B8A-A409-8EC923412A3D}">
  <dimension ref="A2:Q33"/>
  <sheetViews>
    <sheetView topLeftCell="A7" workbookViewId="0">
      <selection activeCell="P4" sqref="P4:P8"/>
    </sheetView>
  </sheetViews>
  <sheetFormatPr defaultRowHeight="15" x14ac:dyDescent="0.25"/>
  <sheetData>
    <row r="2" spans="1:17" x14ac:dyDescent="0.25">
      <c r="B2" t="s">
        <v>48</v>
      </c>
    </row>
    <row r="3" spans="1:17" x14ac:dyDescent="0.25">
      <c r="A3" t="s">
        <v>14</v>
      </c>
      <c r="B3">
        <v>289.10000000000002</v>
      </c>
      <c r="P3" t="s">
        <v>76</v>
      </c>
      <c r="Q3" t="s">
        <v>73</v>
      </c>
    </row>
    <row r="4" spans="1:17" x14ac:dyDescent="0.25">
      <c r="A4" t="s">
        <v>15</v>
      </c>
      <c r="B4">
        <v>223.9</v>
      </c>
      <c r="L4" t="s">
        <v>49</v>
      </c>
      <c r="M4">
        <v>289.10000000000002</v>
      </c>
      <c r="N4">
        <v>223.9</v>
      </c>
      <c r="O4">
        <v>256.5</v>
      </c>
      <c r="P4">
        <f>AVERAGE(M4:O4)</f>
        <v>256.5</v>
      </c>
      <c r="Q4">
        <f>STDEV(M4:O4)</f>
        <v>32.600000000000144</v>
      </c>
    </row>
    <row r="5" spans="1:17" x14ac:dyDescent="0.25">
      <c r="A5" t="s">
        <v>16</v>
      </c>
      <c r="B5">
        <v>256.5</v>
      </c>
      <c r="L5" t="s">
        <v>72</v>
      </c>
      <c r="M5">
        <v>192.4</v>
      </c>
      <c r="N5">
        <v>194.9</v>
      </c>
      <c r="O5">
        <v>185.7</v>
      </c>
      <c r="P5">
        <f t="shared" ref="P5:P8" si="0">AVERAGE(M5:O5)</f>
        <v>191</v>
      </c>
      <c r="Q5">
        <f t="shared" ref="Q5:Q8" si="1">STDEV(M5:O5)</f>
        <v>4.7570999569065275</v>
      </c>
    </row>
    <row r="6" spans="1:17" x14ac:dyDescent="0.25">
      <c r="A6" t="s">
        <v>17</v>
      </c>
      <c r="B6">
        <v>192.4</v>
      </c>
      <c r="L6" t="s">
        <v>50</v>
      </c>
      <c r="M6">
        <v>293.5</v>
      </c>
      <c r="N6">
        <v>281.8</v>
      </c>
      <c r="O6">
        <v>275.8</v>
      </c>
      <c r="P6">
        <f t="shared" si="0"/>
        <v>283.7</v>
      </c>
      <c r="Q6">
        <f t="shared" si="1"/>
        <v>9.0016665123742445</v>
      </c>
    </row>
    <row r="7" spans="1:17" x14ac:dyDescent="0.25">
      <c r="A7" t="s">
        <v>18</v>
      </c>
      <c r="B7">
        <v>194.9</v>
      </c>
      <c r="L7" t="s">
        <v>71</v>
      </c>
      <c r="M7">
        <v>244.3</v>
      </c>
      <c r="N7">
        <v>226.5</v>
      </c>
      <c r="O7">
        <v>231.8</v>
      </c>
      <c r="P7">
        <f t="shared" si="0"/>
        <v>234.20000000000002</v>
      </c>
      <c r="Q7">
        <f t="shared" si="1"/>
        <v>9.1394748207979699</v>
      </c>
    </row>
    <row r="8" spans="1:17" x14ac:dyDescent="0.25">
      <c r="A8" t="s">
        <v>19</v>
      </c>
      <c r="B8">
        <v>185.7</v>
      </c>
      <c r="L8" t="s">
        <v>51</v>
      </c>
      <c r="M8">
        <v>314.2</v>
      </c>
      <c r="N8">
        <v>309.39999999999998</v>
      </c>
      <c r="O8">
        <v>311.79999999999995</v>
      </c>
      <c r="P8">
        <f t="shared" si="0"/>
        <v>311.79999999999995</v>
      </c>
      <c r="Q8">
        <f t="shared" si="1"/>
        <v>2.4000000000000057</v>
      </c>
    </row>
    <row r="9" spans="1:17" x14ac:dyDescent="0.25">
      <c r="A9" t="s">
        <v>20</v>
      </c>
      <c r="B9">
        <v>293.5</v>
      </c>
    </row>
    <row r="10" spans="1:17" x14ac:dyDescent="0.25">
      <c r="A10" t="s">
        <v>21</v>
      </c>
      <c r="B10">
        <v>281.8</v>
      </c>
    </row>
    <row r="11" spans="1:17" x14ac:dyDescent="0.25">
      <c r="A11" t="s">
        <v>22</v>
      </c>
      <c r="B11">
        <v>275.8</v>
      </c>
    </row>
    <row r="12" spans="1:17" x14ac:dyDescent="0.25">
      <c r="A12" t="s">
        <v>23</v>
      </c>
      <c r="B12">
        <v>244.3</v>
      </c>
    </row>
    <row r="13" spans="1:17" x14ac:dyDescent="0.25">
      <c r="A13" t="s">
        <v>24</v>
      </c>
      <c r="B13">
        <v>226.5</v>
      </c>
    </row>
    <row r="14" spans="1:17" x14ac:dyDescent="0.25">
      <c r="A14" t="s">
        <v>25</v>
      </c>
      <c r="B14">
        <v>231.8</v>
      </c>
    </row>
    <row r="15" spans="1:17" x14ac:dyDescent="0.25">
      <c r="A15" t="s">
        <v>26</v>
      </c>
      <c r="B15">
        <v>314.2</v>
      </c>
    </row>
    <row r="16" spans="1:17" x14ac:dyDescent="0.25">
      <c r="A16" t="s">
        <v>27</v>
      </c>
      <c r="B16">
        <v>309.39999999999998</v>
      </c>
    </row>
    <row r="17" spans="1:17" x14ac:dyDescent="0.25">
      <c r="A17" t="s">
        <v>28</v>
      </c>
      <c r="B17">
        <v>311.79999999999995</v>
      </c>
      <c r="K17" t="s">
        <v>54</v>
      </c>
    </row>
    <row r="19" spans="1:17" ht="15.75" thickBot="1" x14ac:dyDescent="0.3">
      <c r="K19" t="s">
        <v>55</v>
      </c>
    </row>
    <row r="20" spans="1:17" x14ac:dyDescent="0.25">
      <c r="K20" s="10" t="s">
        <v>56</v>
      </c>
      <c r="L20" s="10" t="s">
        <v>57</v>
      </c>
      <c r="M20" s="10" t="s">
        <v>58</v>
      </c>
      <c r="N20" s="10" t="s">
        <v>59</v>
      </c>
      <c r="O20" s="10" t="s">
        <v>60</v>
      </c>
    </row>
    <row r="21" spans="1:17" x14ac:dyDescent="0.25">
      <c r="K21" t="s">
        <v>49</v>
      </c>
      <c r="L21">
        <v>3</v>
      </c>
      <c r="M21">
        <v>769.5</v>
      </c>
      <c r="N21">
        <v>256.5</v>
      </c>
      <c r="O21">
        <v>1062.7600000000093</v>
      </c>
    </row>
    <row r="22" spans="1:17" x14ac:dyDescent="0.25">
      <c r="K22" t="s">
        <v>72</v>
      </c>
      <c r="L22">
        <v>3</v>
      </c>
      <c r="M22">
        <v>573</v>
      </c>
      <c r="N22">
        <v>191</v>
      </c>
      <c r="O22">
        <v>22.630000000000088</v>
      </c>
    </row>
    <row r="23" spans="1:17" x14ac:dyDescent="0.25">
      <c r="K23" t="s">
        <v>50</v>
      </c>
      <c r="L23">
        <v>3</v>
      </c>
      <c r="M23">
        <v>851.09999999999991</v>
      </c>
      <c r="N23">
        <v>283.7</v>
      </c>
      <c r="O23">
        <v>81.029999999999887</v>
      </c>
    </row>
    <row r="24" spans="1:17" x14ac:dyDescent="0.25">
      <c r="K24" t="s">
        <v>71</v>
      </c>
      <c r="L24">
        <v>3</v>
      </c>
      <c r="M24">
        <v>702.6</v>
      </c>
      <c r="N24">
        <v>234.20000000000002</v>
      </c>
      <c r="O24">
        <v>83.530000000000086</v>
      </c>
    </row>
    <row r="25" spans="1:17" ht="15.75" thickBot="1" x14ac:dyDescent="0.3">
      <c r="K25" s="9" t="s">
        <v>51</v>
      </c>
      <c r="L25" s="9">
        <v>3</v>
      </c>
      <c r="M25" s="9">
        <v>935.39999999999986</v>
      </c>
      <c r="N25" s="9">
        <v>311.79999999999995</v>
      </c>
      <c r="O25" s="9">
        <v>5.7600000000000273</v>
      </c>
    </row>
    <row r="28" spans="1:17" ht="15.75" thickBot="1" x14ac:dyDescent="0.3">
      <c r="K28" t="s">
        <v>61</v>
      </c>
    </row>
    <row r="29" spans="1:17" x14ac:dyDescent="0.25">
      <c r="K29" s="10" t="s">
        <v>62</v>
      </c>
      <c r="L29" s="10" t="s">
        <v>63</v>
      </c>
      <c r="M29" s="10" t="s">
        <v>64</v>
      </c>
      <c r="N29" s="10" t="s">
        <v>65</v>
      </c>
      <c r="O29" s="10" t="s">
        <v>66</v>
      </c>
      <c r="P29" s="10" t="s">
        <v>67</v>
      </c>
      <c r="Q29" s="10" t="s">
        <v>68</v>
      </c>
    </row>
    <row r="30" spans="1:17" x14ac:dyDescent="0.25">
      <c r="K30" t="s">
        <v>69</v>
      </c>
      <c r="L30">
        <v>25739.55599999999</v>
      </c>
      <c r="M30">
        <v>4</v>
      </c>
      <c r="N30">
        <v>6434.8889999999974</v>
      </c>
      <c r="O30">
        <v>25.622512363523402</v>
      </c>
      <c r="P30">
        <v>3.0842806060588502E-5</v>
      </c>
      <c r="Q30">
        <v>3.4780496907652281</v>
      </c>
    </row>
    <row r="31" spans="1:17" x14ac:dyDescent="0.25">
      <c r="K31" t="s">
        <v>70</v>
      </c>
      <c r="L31">
        <v>2511.4200000000014</v>
      </c>
      <c r="M31">
        <v>10</v>
      </c>
      <c r="N31">
        <v>251.14200000000014</v>
      </c>
    </row>
    <row r="33" spans="11:17" ht="15.75" thickBot="1" x14ac:dyDescent="0.3">
      <c r="K33" s="9" t="s">
        <v>8</v>
      </c>
      <c r="L33" s="9">
        <v>28250.975999999991</v>
      </c>
      <c r="M33" s="9">
        <v>14</v>
      </c>
      <c r="N33" s="9"/>
      <c r="O33" s="9"/>
      <c r="P33" s="9"/>
      <c r="Q33" s="9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43ED3-B60E-4DE0-B6E8-866CBEA3295D}">
  <dimension ref="A1:N31"/>
  <sheetViews>
    <sheetView workbookViewId="0">
      <selection activeCell="L4" sqref="L4:L8"/>
    </sheetView>
  </sheetViews>
  <sheetFormatPr defaultRowHeight="15" x14ac:dyDescent="0.25"/>
  <sheetData>
    <row r="1" spans="1:13" x14ac:dyDescent="0.25">
      <c r="A1" t="s">
        <v>32</v>
      </c>
    </row>
    <row r="3" spans="1:13" x14ac:dyDescent="0.25">
      <c r="B3" t="s">
        <v>33</v>
      </c>
      <c r="L3" t="s">
        <v>76</v>
      </c>
      <c r="M3" t="s">
        <v>73</v>
      </c>
    </row>
    <row r="4" spans="1:13" x14ac:dyDescent="0.25">
      <c r="A4" t="s">
        <v>14</v>
      </c>
      <c r="B4">
        <v>5.085</v>
      </c>
      <c r="H4" t="s">
        <v>49</v>
      </c>
      <c r="I4">
        <v>5.085</v>
      </c>
      <c r="J4">
        <v>5.0599999999999996</v>
      </c>
      <c r="K4">
        <v>5.1100000000000003</v>
      </c>
      <c r="L4">
        <f>AVERAGE(I4:K4)</f>
        <v>5.085</v>
      </c>
      <c r="M4">
        <f>STDEV(I4:K4)</f>
        <v>2.5000000000000355E-2</v>
      </c>
    </row>
    <row r="5" spans="1:13" x14ac:dyDescent="0.25">
      <c r="A5" t="s">
        <v>15</v>
      </c>
      <c r="B5">
        <v>5.0599999999999996</v>
      </c>
      <c r="H5" t="s">
        <v>72</v>
      </c>
      <c r="I5">
        <v>5.27</v>
      </c>
      <c r="J5">
        <v>5.24</v>
      </c>
      <c r="K5">
        <v>5.14</v>
      </c>
      <c r="L5">
        <f t="shared" ref="L5:L8" si="0">AVERAGE(I5:K5)</f>
        <v>5.2166666666666659</v>
      </c>
      <c r="M5">
        <f t="shared" ref="M5:M8" si="1">STDEV(I5:K5)</f>
        <v>6.8068592855540511E-2</v>
      </c>
    </row>
    <row r="6" spans="1:13" x14ac:dyDescent="0.25">
      <c r="A6" t="s">
        <v>16</v>
      </c>
      <c r="B6">
        <v>5.1100000000000003</v>
      </c>
      <c r="H6" t="s">
        <v>50</v>
      </c>
      <c r="I6">
        <v>5.69</v>
      </c>
      <c r="J6">
        <v>5.55</v>
      </c>
      <c r="K6">
        <v>5.59</v>
      </c>
      <c r="L6">
        <f t="shared" si="0"/>
        <v>5.6099999999999994</v>
      </c>
      <c r="M6">
        <f t="shared" si="1"/>
        <v>7.2111025509280099E-2</v>
      </c>
    </row>
    <row r="7" spans="1:13" x14ac:dyDescent="0.25">
      <c r="A7" t="s">
        <v>17</v>
      </c>
      <c r="B7">
        <v>5.27</v>
      </c>
      <c r="H7" t="s">
        <v>71</v>
      </c>
      <c r="I7">
        <v>5.3</v>
      </c>
      <c r="J7">
        <v>5.24</v>
      </c>
      <c r="K7">
        <v>5.35</v>
      </c>
      <c r="L7">
        <f t="shared" si="0"/>
        <v>5.296666666666666</v>
      </c>
      <c r="M7">
        <f t="shared" si="1"/>
        <v>5.5075705472860732E-2</v>
      </c>
    </row>
    <row r="8" spans="1:13" x14ac:dyDescent="0.25">
      <c r="A8" t="s">
        <v>18</v>
      </c>
      <c r="B8">
        <v>5.24</v>
      </c>
      <c r="H8" t="s">
        <v>51</v>
      </c>
      <c r="I8">
        <v>5.24</v>
      </c>
      <c r="J8">
        <v>5.34</v>
      </c>
      <c r="K8">
        <v>5.34</v>
      </c>
      <c r="L8">
        <f t="shared" si="0"/>
        <v>5.3066666666666666</v>
      </c>
      <c r="M8">
        <f t="shared" si="1"/>
        <v>5.7735026918962373E-2</v>
      </c>
    </row>
    <row r="9" spans="1:13" x14ac:dyDescent="0.25">
      <c r="A9" t="s">
        <v>19</v>
      </c>
      <c r="B9">
        <v>5.14</v>
      </c>
    </row>
    <row r="10" spans="1:13" x14ac:dyDescent="0.25">
      <c r="A10" t="s">
        <v>20</v>
      </c>
      <c r="B10">
        <v>5.69</v>
      </c>
    </row>
    <row r="11" spans="1:13" x14ac:dyDescent="0.25">
      <c r="A11" t="s">
        <v>21</v>
      </c>
      <c r="B11">
        <v>5.55</v>
      </c>
    </row>
    <row r="12" spans="1:13" x14ac:dyDescent="0.25">
      <c r="A12" t="s">
        <v>22</v>
      </c>
      <c r="B12">
        <v>5.59</v>
      </c>
    </row>
    <row r="13" spans="1:13" x14ac:dyDescent="0.25">
      <c r="A13" t="s">
        <v>23</v>
      </c>
      <c r="B13">
        <v>5.3</v>
      </c>
    </row>
    <row r="14" spans="1:13" x14ac:dyDescent="0.25">
      <c r="A14" t="s">
        <v>24</v>
      </c>
      <c r="B14">
        <v>5.24</v>
      </c>
    </row>
    <row r="15" spans="1:13" x14ac:dyDescent="0.25">
      <c r="A15" t="s">
        <v>25</v>
      </c>
      <c r="B15">
        <v>5.35</v>
      </c>
      <c r="H15" t="s">
        <v>54</v>
      </c>
    </row>
    <row r="16" spans="1:13" x14ac:dyDescent="0.25">
      <c r="A16" t="s">
        <v>26</v>
      </c>
      <c r="B16">
        <v>5.24</v>
      </c>
    </row>
    <row r="17" spans="1:14" ht="15.75" thickBot="1" x14ac:dyDescent="0.3">
      <c r="A17" t="s">
        <v>27</v>
      </c>
      <c r="B17">
        <v>5.34</v>
      </c>
      <c r="H17" t="s">
        <v>55</v>
      </c>
    </row>
    <row r="18" spans="1:14" x14ac:dyDescent="0.25">
      <c r="A18" t="s">
        <v>28</v>
      </c>
      <c r="B18">
        <v>5.34</v>
      </c>
      <c r="H18" s="10" t="s">
        <v>56</v>
      </c>
      <c r="I18" s="10" t="s">
        <v>57</v>
      </c>
      <c r="J18" s="10" t="s">
        <v>58</v>
      </c>
      <c r="K18" s="10" t="s">
        <v>59</v>
      </c>
      <c r="L18" s="10" t="s">
        <v>60</v>
      </c>
    </row>
    <row r="19" spans="1:14" x14ac:dyDescent="0.25">
      <c r="H19" t="s">
        <v>49</v>
      </c>
      <c r="I19">
        <v>3</v>
      </c>
      <c r="J19">
        <v>15.254999999999999</v>
      </c>
      <c r="K19">
        <v>5.085</v>
      </c>
      <c r="L19">
        <v>6.2500000000001779E-4</v>
      </c>
    </row>
    <row r="20" spans="1:14" x14ac:dyDescent="0.25">
      <c r="H20" t="s">
        <v>72</v>
      </c>
      <c r="I20">
        <v>3</v>
      </c>
      <c r="J20">
        <v>15.649999999999999</v>
      </c>
      <c r="K20">
        <v>5.2166666666666659</v>
      </c>
      <c r="L20">
        <v>4.63333333333334E-3</v>
      </c>
    </row>
    <row r="21" spans="1:14" x14ac:dyDescent="0.25">
      <c r="H21" t="s">
        <v>50</v>
      </c>
      <c r="I21">
        <v>3</v>
      </c>
      <c r="J21">
        <v>16.829999999999998</v>
      </c>
      <c r="K21">
        <v>5.6099999999999994</v>
      </c>
      <c r="L21">
        <v>5.2000000000000449E-3</v>
      </c>
    </row>
    <row r="22" spans="1:14" x14ac:dyDescent="0.25">
      <c r="H22" t="s">
        <v>71</v>
      </c>
      <c r="I22">
        <v>3</v>
      </c>
      <c r="J22">
        <v>15.889999999999999</v>
      </c>
      <c r="K22">
        <v>5.296666666666666</v>
      </c>
      <c r="L22">
        <v>3.033333333333302E-3</v>
      </c>
    </row>
    <row r="23" spans="1:14" ht="15.75" thickBot="1" x14ac:dyDescent="0.3">
      <c r="H23" s="9" t="s">
        <v>51</v>
      </c>
      <c r="I23" s="9">
        <v>3</v>
      </c>
      <c r="J23" s="9">
        <v>15.92</v>
      </c>
      <c r="K23" s="9">
        <v>5.3066666666666666</v>
      </c>
      <c r="L23" s="9">
        <v>3.3333333333333101E-3</v>
      </c>
    </row>
    <row r="26" spans="1:14" ht="15.75" thickBot="1" x14ac:dyDescent="0.3">
      <c r="H26" t="s">
        <v>61</v>
      </c>
    </row>
    <row r="27" spans="1:14" x14ac:dyDescent="0.25">
      <c r="H27" s="10" t="s">
        <v>62</v>
      </c>
      <c r="I27" s="10" t="s">
        <v>63</v>
      </c>
      <c r="J27" s="10" t="s">
        <v>64</v>
      </c>
      <c r="K27" s="10" t="s">
        <v>65</v>
      </c>
      <c r="L27" s="10" t="s">
        <v>66</v>
      </c>
      <c r="M27" s="10" t="s">
        <v>67</v>
      </c>
      <c r="N27" s="10" t="s">
        <v>68</v>
      </c>
    </row>
    <row r="28" spans="1:14" x14ac:dyDescent="0.25">
      <c r="H28" t="s">
        <v>69</v>
      </c>
      <c r="I28">
        <v>0.44784000000000018</v>
      </c>
      <c r="J28">
        <v>4</v>
      </c>
      <c r="K28">
        <v>0.11196000000000005</v>
      </c>
      <c r="L28">
        <v>33.27191679049033</v>
      </c>
      <c r="M28">
        <v>9.4206479098792271E-6</v>
      </c>
      <c r="N28">
        <v>3.4780496907652281</v>
      </c>
    </row>
    <row r="29" spans="1:14" x14ac:dyDescent="0.25">
      <c r="H29" t="s">
        <v>70</v>
      </c>
      <c r="I29">
        <v>3.3650000000000027E-2</v>
      </c>
      <c r="J29">
        <v>10</v>
      </c>
      <c r="K29">
        <v>3.3650000000000025E-3</v>
      </c>
    </row>
    <row r="31" spans="1:14" ht="15.75" thickBot="1" x14ac:dyDescent="0.3">
      <c r="H31" s="9" t="s">
        <v>8</v>
      </c>
      <c r="I31" s="9">
        <v>0.4814900000000002</v>
      </c>
      <c r="J31" s="9">
        <v>14</v>
      </c>
      <c r="K31" s="9"/>
      <c r="L31" s="9"/>
      <c r="M31" s="9"/>
      <c r="N31" s="9"/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5182F-E35B-4E67-BF52-EBE1D4CD16E8}">
  <dimension ref="A1:N35"/>
  <sheetViews>
    <sheetView topLeftCell="E1" workbookViewId="0">
      <selection activeCell="K5" sqref="K5:K9"/>
    </sheetView>
  </sheetViews>
  <sheetFormatPr defaultRowHeight="15" x14ac:dyDescent="0.25"/>
  <sheetData>
    <row r="1" spans="1:12" x14ac:dyDescent="0.25">
      <c r="A1" t="s">
        <v>36</v>
      </c>
    </row>
    <row r="4" spans="1:12" x14ac:dyDescent="0.25">
      <c r="K4" t="s">
        <v>52</v>
      </c>
      <c r="L4" t="s">
        <v>73</v>
      </c>
    </row>
    <row r="5" spans="1:12" x14ac:dyDescent="0.25">
      <c r="B5" t="s">
        <v>34</v>
      </c>
      <c r="D5" t="s">
        <v>35</v>
      </c>
      <c r="G5" t="s">
        <v>49</v>
      </c>
      <c r="H5">
        <v>56.105000000000011</v>
      </c>
      <c r="I5">
        <v>53.410000000000004</v>
      </c>
      <c r="J5">
        <v>54.757500000000007</v>
      </c>
      <c r="K5">
        <f>AVERAGE(H5:J5)</f>
        <v>54.757500000000014</v>
      </c>
      <c r="L5">
        <f>STDEV(H5:J5)</f>
        <v>1.3475000000000037</v>
      </c>
    </row>
    <row r="6" spans="1:12" x14ac:dyDescent="0.25">
      <c r="A6" t="s">
        <v>14</v>
      </c>
      <c r="B6">
        <v>0.22900000000000001</v>
      </c>
      <c r="D6">
        <v>56.105000000000011</v>
      </c>
      <c r="G6" t="s">
        <v>72</v>
      </c>
      <c r="H6">
        <v>52.307500000000005</v>
      </c>
      <c r="I6">
        <v>52.43</v>
      </c>
      <c r="J6">
        <v>52.185000000000002</v>
      </c>
      <c r="K6">
        <f t="shared" ref="K6:K9" si="0">AVERAGE(H6:J6)</f>
        <v>52.307500000000005</v>
      </c>
      <c r="L6">
        <f t="shared" ref="L6:L9" si="1">STDEV(H6:J6)</f>
        <v>0.12249999999999872</v>
      </c>
    </row>
    <row r="7" spans="1:12" x14ac:dyDescent="0.25">
      <c r="A7" t="s">
        <v>15</v>
      </c>
      <c r="B7">
        <v>0.218</v>
      </c>
      <c r="D7">
        <v>53.410000000000004</v>
      </c>
      <c r="G7" t="s">
        <v>50</v>
      </c>
      <c r="H7">
        <v>94.202500000000001</v>
      </c>
      <c r="I7">
        <v>90.405000000000001</v>
      </c>
      <c r="J7">
        <v>98</v>
      </c>
      <c r="K7">
        <f t="shared" si="0"/>
        <v>94.202500000000001</v>
      </c>
      <c r="L7">
        <f t="shared" si="1"/>
        <v>3.7974999999999994</v>
      </c>
    </row>
    <row r="8" spans="1:12" x14ac:dyDescent="0.25">
      <c r="A8" t="s">
        <v>16</v>
      </c>
      <c r="B8">
        <v>0.193</v>
      </c>
      <c r="D8">
        <v>54.757500000000007</v>
      </c>
      <c r="G8" t="s">
        <v>71</v>
      </c>
      <c r="H8">
        <v>29.645</v>
      </c>
      <c r="I8">
        <v>25.234999999999999</v>
      </c>
      <c r="J8">
        <v>27.439999999999998</v>
      </c>
      <c r="K8">
        <f t="shared" si="0"/>
        <v>27.439999999999998</v>
      </c>
      <c r="L8">
        <f t="shared" si="1"/>
        <v>2.2050000000000001</v>
      </c>
    </row>
    <row r="9" spans="1:12" x14ac:dyDescent="0.25">
      <c r="A9" t="s">
        <v>17</v>
      </c>
      <c r="B9">
        <v>0.189</v>
      </c>
      <c r="D9">
        <v>52.307500000000005</v>
      </c>
      <c r="G9" t="s">
        <v>51</v>
      </c>
      <c r="H9">
        <v>76.685000000000002</v>
      </c>
      <c r="I9">
        <v>70.314999999999998</v>
      </c>
      <c r="J9">
        <v>72.03</v>
      </c>
      <c r="K9">
        <f t="shared" si="0"/>
        <v>73.010000000000005</v>
      </c>
      <c r="L9">
        <f t="shared" si="1"/>
        <v>3.296137891533061</v>
      </c>
    </row>
    <row r="10" spans="1:12" x14ac:dyDescent="0.25">
      <c r="A10" t="s">
        <v>18</v>
      </c>
      <c r="B10">
        <v>0.214</v>
      </c>
      <c r="D10">
        <v>52.43</v>
      </c>
    </row>
    <row r="11" spans="1:12" x14ac:dyDescent="0.25">
      <c r="A11" t="s">
        <v>19</v>
      </c>
      <c r="B11">
        <v>0.21299999999999999</v>
      </c>
      <c r="D11">
        <v>52.185000000000002</v>
      </c>
    </row>
    <row r="12" spans="1:12" x14ac:dyDescent="0.25">
      <c r="A12" t="s">
        <v>20</v>
      </c>
      <c r="B12">
        <v>0.123</v>
      </c>
      <c r="D12">
        <v>94.202500000000001</v>
      </c>
    </row>
    <row r="13" spans="1:12" x14ac:dyDescent="0.25">
      <c r="A13" t="s">
        <v>21</v>
      </c>
      <c r="B13">
        <v>0.36899999999999999</v>
      </c>
      <c r="D13">
        <v>90.405000000000001</v>
      </c>
    </row>
    <row r="14" spans="1:12" x14ac:dyDescent="0.25">
      <c r="A14" t="s">
        <v>22</v>
      </c>
      <c r="B14">
        <v>0.4</v>
      </c>
      <c r="D14">
        <v>98</v>
      </c>
    </row>
    <row r="15" spans="1:12" x14ac:dyDescent="0.25">
      <c r="A15" t="s">
        <v>23</v>
      </c>
      <c r="B15">
        <v>0.121</v>
      </c>
      <c r="D15">
        <v>29.645</v>
      </c>
    </row>
    <row r="16" spans="1:12" x14ac:dyDescent="0.25">
      <c r="A16" t="s">
        <v>24</v>
      </c>
      <c r="B16">
        <v>0.10299999999999999</v>
      </c>
      <c r="D16">
        <v>25.234999999999999</v>
      </c>
    </row>
    <row r="17" spans="1:14" x14ac:dyDescent="0.25">
      <c r="A17" t="s">
        <v>25</v>
      </c>
      <c r="B17">
        <v>0.26600000000000001</v>
      </c>
      <c r="D17">
        <v>27.439999999999998</v>
      </c>
    </row>
    <row r="18" spans="1:14" x14ac:dyDescent="0.25">
      <c r="A18" t="s">
        <v>26</v>
      </c>
      <c r="B18">
        <v>0.313</v>
      </c>
      <c r="D18">
        <v>76.685000000000002</v>
      </c>
    </row>
    <row r="19" spans="1:14" x14ac:dyDescent="0.25">
      <c r="A19" t="s">
        <v>27</v>
      </c>
      <c r="B19">
        <v>0.28699999999999998</v>
      </c>
      <c r="D19">
        <v>70.314999999999998</v>
      </c>
      <c r="H19" t="s">
        <v>54</v>
      </c>
    </row>
    <row r="20" spans="1:14" x14ac:dyDescent="0.25">
      <c r="A20" t="s">
        <v>28</v>
      </c>
      <c r="B20">
        <v>0.29399999999999998</v>
      </c>
      <c r="D20">
        <v>72.03</v>
      </c>
    </row>
    <row r="21" spans="1:14" ht="15.75" thickBot="1" x14ac:dyDescent="0.3">
      <c r="H21" t="s">
        <v>55</v>
      </c>
    </row>
    <row r="22" spans="1:14" x14ac:dyDescent="0.25">
      <c r="H22" s="10" t="s">
        <v>56</v>
      </c>
      <c r="I22" s="10" t="s">
        <v>57</v>
      </c>
      <c r="J22" s="10" t="s">
        <v>58</v>
      </c>
      <c r="K22" s="10" t="s">
        <v>59</v>
      </c>
      <c r="L22" s="10" t="s">
        <v>60</v>
      </c>
    </row>
    <row r="23" spans="1:14" x14ac:dyDescent="0.25">
      <c r="H23" t="s">
        <v>49</v>
      </c>
      <c r="I23">
        <v>3</v>
      </c>
      <c r="J23">
        <v>164.27250000000004</v>
      </c>
      <c r="K23">
        <v>54.757500000000014</v>
      </c>
      <c r="L23">
        <v>1.81575625000001</v>
      </c>
    </row>
    <row r="24" spans="1:14" x14ac:dyDescent="0.25">
      <c r="H24" t="s">
        <v>72</v>
      </c>
      <c r="I24">
        <v>3</v>
      </c>
      <c r="J24">
        <v>156.92250000000001</v>
      </c>
      <c r="K24">
        <v>52.307500000000005</v>
      </c>
      <c r="L24">
        <v>1.5006249999999687E-2</v>
      </c>
    </row>
    <row r="25" spans="1:14" x14ac:dyDescent="0.25">
      <c r="H25" t="s">
        <v>50</v>
      </c>
      <c r="I25">
        <v>3</v>
      </c>
      <c r="J25">
        <v>282.60750000000002</v>
      </c>
      <c r="K25">
        <v>94.202500000000001</v>
      </c>
      <c r="L25">
        <v>14.421006249999996</v>
      </c>
    </row>
    <row r="26" spans="1:14" x14ac:dyDescent="0.25">
      <c r="H26" t="s">
        <v>71</v>
      </c>
      <c r="I26">
        <v>3</v>
      </c>
      <c r="J26">
        <v>82.32</v>
      </c>
      <c r="K26">
        <v>27.439999999999998</v>
      </c>
      <c r="L26">
        <v>4.862025</v>
      </c>
    </row>
    <row r="27" spans="1:14" ht="15.75" thickBot="1" x14ac:dyDescent="0.3">
      <c r="H27" s="9" t="s">
        <v>51</v>
      </c>
      <c r="I27" s="9">
        <v>3</v>
      </c>
      <c r="J27" s="9">
        <v>219.03</v>
      </c>
      <c r="K27" s="9">
        <v>73.010000000000005</v>
      </c>
      <c r="L27" s="9">
        <v>10.864525000000013</v>
      </c>
    </row>
    <row r="30" spans="1:14" ht="15.75" thickBot="1" x14ac:dyDescent="0.3">
      <c r="H30" t="s">
        <v>61</v>
      </c>
    </row>
    <row r="31" spans="1:14" x14ac:dyDescent="0.25">
      <c r="H31" s="10" t="s">
        <v>62</v>
      </c>
      <c r="I31" s="10" t="s">
        <v>63</v>
      </c>
      <c r="J31" s="10" t="s">
        <v>64</v>
      </c>
      <c r="K31" s="10" t="s">
        <v>65</v>
      </c>
      <c r="L31" s="10" t="s">
        <v>66</v>
      </c>
      <c r="M31" s="10" t="s">
        <v>67</v>
      </c>
      <c r="N31" s="10" t="s">
        <v>68</v>
      </c>
    </row>
    <row r="32" spans="1:14" x14ac:dyDescent="0.25">
      <c r="H32" t="s">
        <v>69</v>
      </c>
      <c r="I32">
        <v>7455.8793224999999</v>
      </c>
      <c r="J32">
        <v>4</v>
      </c>
      <c r="K32">
        <v>1863.969830625</v>
      </c>
      <c r="L32">
        <v>291.44274988268398</v>
      </c>
      <c r="M32">
        <v>2.6512366040209599E-10</v>
      </c>
      <c r="N32">
        <v>3.4780496907652281</v>
      </c>
    </row>
    <row r="33" spans="8:14" x14ac:dyDescent="0.25">
      <c r="H33" t="s">
        <v>70</v>
      </c>
      <c r="I33">
        <v>63.956637500000042</v>
      </c>
      <c r="J33">
        <v>10</v>
      </c>
      <c r="K33">
        <v>6.3956637500000042</v>
      </c>
    </row>
    <row r="35" spans="8:14" ht="15.75" thickBot="1" x14ac:dyDescent="0.3">
      <c r="H35" s="9" t="s">
        <v>8</v>
      </c>
      <c r="I35" s="9">
        <v>7519.8359600000003</v>
      </c>
      <c r="J35" s="9">
        <v>14</v>
      </c>
      <c r="K35" s="9"/>
      <c r="L35" s="9"/>
      <c r="M35" s="9"/>
      <c r="N35" s="9"/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17966-6658-496E-918B-EDEF38FCD0C0}">
  <dimension ref="A4:J32"/>
  <sheetViews>
    <sheetView workbookViewId="0">
      <selection activeCell="H5" sqref="H5:H9"/>
    </sheetView>
  </sheetViews>
  <sheetFormatPr defaultRowHeight="15" x14ac:dyDescent="0.25"/>
  <cols>
    <col min="1" max="1" width="35.5703125" customWidth="1"/>
    <col min="2" max="2" width="16.5703125" customWidth="1"/>
    <col min="3" max="3" width="15.140625" customWidth="1"/>
  </cols>
  <sheetData>
    <row r="4" spans="1:9" ht="15" customHeight="1" x14ac:dyDescent="0.25">
      <c r="A4" t="s">
        <v>32</v>
      </c>
      <c r="B4" t="s">
        <v>37</v>
      </c>
      <c r="H4" t="s">
        <v>75</v>
      </c>
      <c r="I4" t="s">
        <v>73</v>
      </c>
    </row>
    <row r="5" spans="1:9" x14ac:dyDescent="0.25">
      <c r="A5" t="s">
        <v>14</v>
      </c>
      <c r="B5" s="4">
        <v>1.7625607265388494</v>
      </c>
      <c r="D5" t="s">
        <v>49</v>
      </c>
      <c r="E5" s="4">
        <v>1.7625607265388494</v>
      </c>
      <c r="F5" s="4">
        <v>1.8962803632694247</v>
      </c>
      <c r="G5" s="4">
        <v>1.7606366332665331</v>
      </c>
      <c r="H5" s="4">
        <f>AVERAGE(E5:G5)</f>
        <v>1.8064925743582692</v>
      </c>
      <c r="I5">
        <f>STDEV(E5:G5)</f>
        <v>7.7764457253271094E-2</v>
      </c>
    </row>
    <row r="6" spans="1:9" x14ac:dyDescent="0.25">
      <c r="A6" t="s">
        <v>15</v>
      </c>
      <c r="B6" s="4">
        <v>1.8962803632694247</v>
      </c>
      <c r="D6" t="s">
        <v>72</v>
      </c>
      <c r="E6" s="4">
        <v>1.7887158746208298</v>
      </c>
      <c r="F6" s="4">
        <v>1.8857900296735919</v>
      </c>
      <c r="G6" s="4">
        <v>1.7206408040201016</v>
      </c>
      <c r="H6" s="4">
        <f t="shared" ref="H6:H9" si="0">AVERAGE(E6:G6)</f>
        <v>1.7983822361048409</v>
      </c>
      <c r="I6">
        <f t="shared" ref="I6:I9" si="1">STDEV(E6:G6)</f>
        <v>8.2997864983031633E-2</v>
      </c>
    </row>
    <row r="7" spans="1:9" x14ac:dyDescent="0.25">
      <c r="A7" t="s">
        <v>16</v>
      </c>
      <c r="B7" s="4">
        <v>1.7606366332665331</v>
      </c>
      <c r="D7" t="s">
        <v>50</v>
      </c>
      <c r="E7" s="4">
        <v>2.2522582146439318</v>
      </c>
      <c r="F7" s="4">
        <v>2.1235997626112764</v>
      </c>
      <c r="G7" s="4">
        <v>2.19</v>
      </c>
      <c r="H7" s="4">
        <f t="shared" si="0"/>
        <v>2.1886193257517359</v>
      </c>
      <c r="I7">
        <f t="shared" si="1"/>
        <v>6.4340337393385197E-2</v>
      </c>
    </row>
    <row r="8" spans="1:9" x14ac:dyDescent="0.25">
      <c r="A8" t="s">
        <v>17</v>
      </c>
      <c r="B8" s="4">
        <v>1.7887158746208298</v>
      </c>
      <c r="D8" t="s">
        <v>71</v>
      </c>
      <c r="E8" s="4">
        <v>1.9520722388059712</v>
      </c>
      <c r="F8" s="4">
        <v>1.9350000000000001</v>
      </c>
      <c r="G8" s="4">
        <v>1.9191188777555115</v>
      </c>
      <c r="H8" s="4">
        <f t="shared" si="0"/>
        <v>1.9353970388538275</v>
      </c>
      <c r="I8">
        <f t="shared" si="1"/>
        <v>1.6480267929226033E-2</v>
      </c>
    </row>
    <row r="9" spans="1:9" x14ac:dyDescent="0.25">
      <c r="A9" t="s">
        <v>18</v>
      </c>
      <c r="B9" s="4">
        <v>1.8857900296735919</v>
      </c>
      <c r="D9" t="s">
        <v>51</v>
      </c>
      <c r="E9" s="4">
        <v>2.1794572800000003</v>
      </c>
      <c r="F9" s="4">
        <v>2.1132142292490124</v>
      </c>
      <c r="G9" s="4">
        <v>2.1240884592145028</v>
      </c>
      <c r="H9" s="4">
        <f t="shared" si="0"/>
        <v>2.1389199894878388</v>
      </c>
      <c r="I9">
        <f t="shared" si="1"/>
        <v>3.5524866796177348E-2</v>
      </c>
    </row>
    <row r="10" spans="1:9" x14ac:dyDescent="0.25">
      <c r="A10" t="s">
        <v>19</v>
      </c>
      <c r="B10" s="4">
        <v>1.7206408040201016</v>
      </c>
    </row>
    <row r="11" spans="1:9" x14ac:dyDescent="0.25">
      <c r="A11" t="s">
        <v>20</v>
      </c>
      <c r="B11" s="4">
        <v>2.2522582146439318</v>
      </c>
    </row>
    <row r="12" spans="1:9" x14ac:dyDescent="0.25">
      <c r="A12" t="s">
        <v>21</v>
      </c>
      <c r="B12" s="4">
        <v>2.1235997626112764</v>
      </c>
    </row>
    <row r="13" spans="1:9" x14ac:dyDescent="0.25">
      <c r="A13" t="s">
        <v>22</v>
      </c>
      <c r="B13" s="4">
        <v>2.19</v>
      </c>
      <c r="E13" s="4"/>
    </row>
    <row r="14" spans="1:9" x14ac:dyDescent="0.25">
      <c r="A14" t="s">
        <v>23</v>
      </c>
      <c r="B14" s="4">
        <v>1.9520722388059712</v>
      </c>
    </row>
    <row r="15" spans="1:9" x14ac:dyDescent="0.25">
      <c r="A15" t="s">
        <v>24</v>
      </c>
      <c r="B15" s="4">
        <v>1.9350000000000001</v>
      </c>
    </row>
    <row r="16" spans="1:9" x14ac:dyDescent="0.25">
      <c r="A16" t="s">
        <v>25</v>
      </c>
      <c r="B16" s="4">
        <v>1.9191188777555115</v>
      </c>
      <c r="D16" t="s">
        <v>54</v>
      </c>
    </row>
    <row r="17" spans="1:10" x14ac:dyDescent="0.25">
      <c r="A17" t="s">
        <v>26</v>
      </c>
      <c r="B17" s="4">
        <v>2.1794572800000003</v>
      </c>
    </row>
    <row r="18" spans="1:10" ht="15.75" thickBot="1" x14ac:dyDescent="0.3">
      <c r="A18" t="s">
        <v>27</v>
      </c>
      <c r="B18" s="4">
        <v>2.1132142292490124</v>
      </c>
      <c r="D18" t="s">
        <v>55</v>
      </c>
    </row>
    <row r="19" spans="1:10" x14ac:dyDescent="0.25">
      <c r="A19" t="s">
        <v>28</v>
      </c>
      <c r="B19" s="4">
        <v>2.1240884592145028</v>
      </c>
      <c r="D19" s="10" t="s">
        <v>56</v>
      </c>
      <c r="E19" s="10" t="s">
        <v>57</v>
      </c>
      <c r="F19" s="10" t="s">
        <v>58</v>
      </c>
      <c r="G19" s="10" t="s">
        <v>59</v>
      </c>
      <c r="H19" s="10" t="s">
        <v>60</v>
      </c>
    </row>
    <row r="20" spans="1:10" x14ac:dyDescent="0.25">
      <c r="D20" t="s">
        <v>49</v>
      </c>
      <c r="E20">
        <v>3</v>
      </c>
      <c r="F20">
        <v>5.4194777230748077</v>
      </c>
      <c r="G20">
        <v>1.8064925743582692</v>
      </c>
      <c r="H20">
        <v>6.0473108118958277E-3</v>
      </c>
    </row>
    <row r="21" spans="1:10" x14ac:dyDescent="0.25">
      <c r="D21" t="s">
        <v>72</v>
      </c>
      <c r="E21">
        <v>3</v>
      </c>
      <c r="F21">
        <v>5.395146708314523</v>
      </c>
      <c r="G21">
        <v>1.7983822361048409</v>
      </c>
      <c r="H21">
        <v>6.8886455917415487E-3</v>
      </c>
    </row>
    <row r="22" spans="1:10" x14ac:dyDescent="0.25">
      <c r="D22" t="s">
        <v>50</v>
      </c>
      <c r="E22">
        <v>3</v>
      </c>
      <c r="F22">
        <v>6.5658579772552077</v>
      </c>
      <c r="G22">
        <v>2.1886193257517359</v>
      </c>
      <c r="H22">
        <v>4.1396790158946418E-3</v>
      </c>
    </row>
    <row r="23" spans="1:10" x14ac:dyDescent="0.25">
      <c r="D23" t="s">
        <v>71</v>
      </c>
      <c r="E23">
        <v>3</v>
      </c>
      <c r="F23">
        <v>5.8061911165614823</v>
      </c>
      <c r="G23">
        <v>1.9353970388538275</v>
      </c>
      <c r="H23">
        <v>2.7159923101907613E-4</v>
      </c>
    </row>
    <row r="24" spans="1:10" ht="15.75" thickBot="1" x14ac:dyDescent="0.3">
      <c r="D24" s="9" t="s">
        <v>51</v>
      </c>
      <c r="E24" s="9">
        <v>3</v>
      </c>
      <c r="F24" s="9">
        <v>6.4167599684635164</v>
      </c>
      <c r="G24" s="9">
        <v>2.1389199894878388</v>
      </c>
      <c r="H24" s="9">
        <v>1.2620161608861437E-3</v>
      </c>
    </row>
    <row r="27" spans="1:10" ht="15.75" thickBot="1" x14ac:dyDescent="0.3">
      <c r="D27" t="s">
        <v>61</v>
      </c>
    </row>
    <row r="28" spans="1:10" x14ac:dyDescent="0.25">
      <c r="D28" s="10" t="s">
        <v>62</v>
      </c>
      <c r="E28" s="10" t="s">
        <v>63</v>
      </c>
      <c r="F28" s="10" t="s">
        <v>64</v>
      </c>
      <c r="G28" s="10" t="s">
        <v>65</v>
      </c>
      <c r="H28" s="10" t="s">
        <v>66</v>
      </c>
      <c r="I28" s="10" t="s">
        <v>67</v>
      </c>
      <c r="J28" s="10" t="s">
        <v>68</v>
      </c>
    </row>
    <row r="29" spans="1:10" x14ac:dyDescent="0.25">
      <c r="D29" t="s">
        <v>69</v>
      </c>
      <c r="E29">
        <v>0.40094887490576253</v>
      </c>
      <c r="F29">
        <v>4</v>
      </c>
      <c r="G29">
        <v>0.10023721872644063</v>
      </c>
      <c r="H29">
        <v>26.93209408108866</v>
      </c>
      <c r="I29">
        <v>2.4652556754585381E-5</v>
      </c>
      <c r="J29">
        <v>3.4780496907652281</v>
      </c>
    </row>
    <row r="30" spans="1:10" x14ac:dyDescent="0.25">
      <c r="D30" t="s">
        <v>70</v>
      </c>
      <c r="E30">
        <v>3.7218501622874475E-2</v>
      </c>
      <c r="F30">
        <v>10</v>
      </c>
      <c r="G30">
        <v>3.7218501622874474E-3</v>
      </c>
    </row>
    <row r="32" spans="1:10" ht="15.75" thickBot="1" x14ac:dyDescent="0.3">
      <c r="D32" s="9" t="s">
        <v>8</v>
      </c>
      <c r="E32" s="9">
        <v>0.43816737652863702</v>
      </c>
      <c r="F32" s="9">
        <v>14</v>
      </c>
      <c r="G32" s="9"/>
      <c r="H32" s="9"/>
      <c r="I32" s="9"/>
      <c r="J32" s="9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yield</vt:lpstr>
      <vt:lpstr>drymatter yield</vt:lpstr>
      <vt:lpstr>grain yield</vt:lpstr>
      <vt:lpstr>plant height</vt:lpstr>
      <vt:lpstr>Spike height</vt:lpstr>
      <vt:lpstr>EC</vt:lpstr>
      <vt:lpstr>PH</vt:lpstr>
      <vt:lpstr>phosphorus</vt:lpstr>
      <vt:lpstr>soc</vt:lpstr>
      <vt:lpstr>Na</vt:lpstr>
      <vt:lpstr>k</vt:lpstr>
      <vt:lpstr>Fe</vt:lpstr>
      <vt:lpstr>Cu</vt:lpstr>
      <vt:lpstr>Mn</vt:lpstr>
      <vt:lpstr>Zn</vt:lpstr>
      <vt:lpstr>Ca</vt:lpstr>
      <vt:lpstr>Mg</vt:lpstr>
      <vt:lpstr>CEC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Mawalla</dc:creator>
  <cp:lastModifiedBy>Dennis Mawalla</cp:lastModifiedBy>
  <dcterms:created xsi:type="dcterms:W3CDTF">2024-10-07T17:58:35Z</dcterms:created>
  <dcterms:modified xsi:type="dcterms:W3CDTF">2025-01-18T10:12:27Z</dcterms:modified>
</cp:coreProperties>
</file>