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/>
  <mc:AlternateContent xmlns:mc="http://schemas.openxmlformats.org/markup-compatibility/2006">
    <mc:Choice Requires="x15">
      <x15ac:absPath xmlns:x15ac="http://schemas.microsoft.com/office/spreadsheetml/2010/11/ac" url="/Users/YIWENW9/Documents/AGIS/Documents/new_work/课题/曹硕/manuscripts/final version3/"/>
    </mc:Choice>
  </mc:AlternateContent>
  <xr:revisionPtr revIDLastSave="0" documentId="13_ncr:1_{8584A36B-E493-1546-AB0C-1935B04461C9}" xr6:coauthVersionLast="47" xr6:coauthVersionMax="47" xr10:uidLastSave="{00000000-0000-0000-0000-000000000000}"/>
  <bookViews>
    <workbookView xWindow="0" yWindow="760" windowWidth="30240" windowHeight="17580" activeTab="2" xr2:uid="{00000000-000D-0000-FFFF-FFFF00000000}"/>
  </bookViews>
  <sheets>
    <sheet name="Supplementary Table 1" sheetId="29" r:id="rId1"/>
    <sheet name="Supplementary Table 3" sheetId="31" r:id="rId2"/>
    <sheet name="Supplementary Table 6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31" l="1"/>
  <c r="D82" i="31"/>
  <c r="C82" i="31"/>
  <c r="E66" i="31"/>
  <c r="D66" i="31"/>
  <c r="C66" i="31"/>
  <c r="E50" i="31"/>
  <c r="D50" i="31"/>
  <c r="C50" i="31"/>
  <c r="E34" i="31"/>
  <c r="D34" i="31"/>
  <c r="C34" i="31"/>
  <c r="E18" i="31"/>
  <c r="D18" i="31"/>
  <c r="C18" i="31"/>
  <c r="X153" i="29"/>
  <c r="W153" i="29"/>
  <c r="Y153" i="29" s="1"/>
  <c r="J153" i="29"/>
  <c r="I153" i="29"/>
  <c r="K153" i="29" s="1"/>
  <c r="X152" i="29"/>
  <c r="W152" i="29"/>
  <c r="Y152" i="29" s="1"/>
  <c r="J152" i="29"/>
  <c r="I152" i="29"/>
  <c r="K152" i="29" s="1"/>
  <c r="X151" i="29"/>
  <c r="W151" i="29"/>
  <c r="Y151" i="29" s="1"/>
  <c r="J151" i="29"/>
  <c r="I151" i="29"/>
  <c r="K151" i="29" s="1"/>
  <c r="X150" i="29"/>
  <c r="W150" i="29"/>
  <c r="Y150" i="29" s="1"/>
  <c r="J150" i="29"/>
  <c r="I150" i="29"/>
  <c r="K150" i="29" s="1"/>
  <c r="AE149" i="29"/>
  <c r="AD149" i="29"/>
  <c r="X149" i="29"/>
  <c r="Y149" i="29" s="1"/>
  <c r="W149" i="29"/>
  <c r="Q149" i="29"/>
  <c r="P149" i="29"/>
  <c r="J149" i="29"/>
  <c r="I149" i="29"/>
  <c r="K149" i="29" s="1"/>
  <c r="X148" i="29"/>
  <c r="W148" i="29"/>
  <c r="Y148" i="29" s="1"/>
  <c r="K148" i="29"/>
  <c r="J148" i="29"/>
  <c r="I148" i="29"/>
  <c r="X147" i="29"/>
  <c r="W147" i="29"/>
  <c r="Y147" i="29" s="1"/>
  <c r="J147" i="29"/>
  <c r="I147" i="29"/>
  <c r="K147" i="29" s="1"/>
  <c r="X146" i="29"/>
  <c r="W146" i="29"/>
  <c r="Y146" i="29" s="1"/>
  <c r="J146" i="29"/>
  <c r="I146" i="29"/>
  <c r="K146" i="29" s="1"/>
  <c r="X145" i="29"/>
  <c r="W145" i="29"/>
  <c r="J145" i="29"/>
  <c r="I145" i="29"/>
  <c r="AE144" i="29"/>
  <c r="AD144" i="29"/>
  <c r="X144" i="29"/>
  <c r="W144" i="29"/>
  <c r="Y144" i="29" s="1"/>
  <c r="Q144" i="29"/>
  <c r="P144" i="29"/>
  <c r="R144" i="29" s="1"/>
  <c r="K144" i="29"/>
  <c r="J144" i="29"/>
  <c r="I144" i="29"/>
  <c r="X143" i="29"/>
  <c r="W143" i="29"/>
  <c r="Y143" i="29" s="1"/>
  <c r="J143" i="29"/>
  <c r="I143" i="29"/>
  <c r="K143" i="29" s="1"/>
  <c r="X142" i="29"/>
  <c r="W142" i="29"/>
  <c r="Y142" i="29" s="1"/>
  <c r="J142" i="29"/>
  <c r="I142" i="29"/>
  <c r="K142" i="29" s="1"/>
  <c r="X141" i="29"/>
  <c r="W141" i="29"/>
  <c r="J141" i="29"/>
  <c r="I141" i="29"/>
  <c r="K141" i="29" s="1"/>
  <c r="X140" i="29"/>
  <c r="W140" i="29"/>
  <c r="J140" i="29"/>
  <c r="I140" i="29"/>
  <c r="K140" i="29" s="1"/>
  <c r="AE139" i="29"/>
  <c r="AD139" i="29"/>
  <c r="Y139" i="29"/>
  <c r="X139" i="29"/>
  <c r="W139" i="29"/>
  <c r="Q139" i="29"/>
  <c r="P139" i="29"/>
  <c r="R139" i="29" s="1"/>
  <c r="J139" i="29"/>
  <c r="I139" i="29"/>
  <c r="K139" i="29" s="1"/>
  <c r="X138" i="29"/>
  <c r="W138" i="29"/>
  <c r="Y138" i="29" s="1"/>
  <c r="J138" i="29"/>
  <c r="I138" i="29"/>
  <c r="X137" i="29"/>
  <c r="W137" i="29"/>
  <c r="Y137" i="29" s="1"/>
  <c r="J137" i="29"/>
  <c r="I137" i="29"/>
  <c r="X136" i="29"/>
  <c r="W136" i="29"/>
  <c r="J136" i="29"/>
  <c r="I136" i="29"/>
  <c r="K136" i="29" s="1"/>
  <c r="X135" i="29"/>
  <c r="W135" i="29"/>
  <c r="K135" i="29"/>
  <c r="J135" i="29"/>
  <c r="I135" i="29"/>
  <c r="AE134" i="29"/>
  <c r="AD134" i="29"/>
  <c r="AF134" i="29" s="1"/>
  <c r="X134" i="29"/>
  <c r="W134" i="29"/>
  <c r="Y134" i="29" s="1"/>
  <c r="Q134" i="29"/>
  <c r="R134" i="29" s="1"/>
  <c r="P134" i="29"/>
  <c r="J134" i="29"/>
  <c r="I134" i="29"/>
  <c r="X133" i="29"/>
  <c r="W133" i="29"/>
  <c r="Y133" i="29" s="1"/>
  <c r="J133" i="29"/>
  <c r="I133" i="29"/>
  <c r="X132" i="29"/>
  <c r="W132" i="29"/>
  <c r="J132" i="29"/>
  <c r="I132" i="29"/>
  <c r="X131" i="29"/>
  <c r="W131" i="29"/>
  <c r="J131" i="29"/>
  <c r="I131" i="29"/>
  <c r="K131" i="29" s="1"/>
  <c r="X130" i="29"/>
  <c r="W130" i="29"/>
  <c r="Y130" i="29" s="1"/>
  <c r="J130" i="29"/>
  <c r="I130" i="29"/>
  <c r="K130" i="29" s="1"/>
  <c r="AE129" i="29"/>
  <c r="AD129" i="29"/>
  <c r="X129" i="29"/>
  <c r="W129" i="29"/>
  <c r="Q129" i="29"/>
  <c r="P129" i="29"/>
  <c r="R129" i="29" s="1"/>
  <c r="J129" i="29"/>
  <c r="I129" i="29"/>
  <c r="K129" i="29" s="1"/>
  <c r="X128" i="29"/>
  <c r="W128" i="29"/>
  <c r="J128" i="29"/>
  <c r="I128" i="29"/>
  <c r="K128" i="29" s="1"/>
  <c r="X127" i="29"/>
  <c r="W127" i="29"/>
  <c r="J127" i="29"/>
  <c r="I127" i="29"/>
  <c r="K127" i="29" s="1"/>
  <c r="X126" i="29"/>
  <c r="W126" i="29"/>
  <c r="Y126" i="29" s="1"/>
  <c r="J126" i="29"/>
  <c r="I126" i="29"/>
  <c r="X125" i="29"/>
  <c r="W125" i="29"/>
  <c r="J125" i="29"/>
  <c r="I125" i="29"/>
  <c r="AE124" i="29"/>
  <c r="AD124" i="29"/>
  <c r="AF124" i="29" s="1"/>
  <c r="X124" i="29"/>
  <c r="W124" i="29"/>
  <c r="Y124" i="29" s="1"/>
  <c r="Q124" i="29"/>
  <c r="P124" i="29"/>
  <c r="J124" i="29"/>
  <c r="I124" i="29"/>
  <c r="X123" i="29"/>
  <c r="W123" i="29"/>
  <c r="J123" i="29"/>
  <c r="I123" i="29"/>
  <c r="K123" i="29" s="1"/>
  <c r="X122" i="29"/>
  <c r="W122" i="29"/>
  <c r="Y122" i="29" s="1"/>
  <c r="J122" i="29"/>
  <c r="I122" i="29"/>
  <c r="K122" i="29" s="1"/>
  <c r="Y121" i="29"/>
  <c r="X121" i="29"/>
  <c r="W121" i="29"/>
  <c r="J121" i="29"/>
  <c r="I121" i="29"/>
  <c r="K121" i="29" s="1"/>
  <c r="X120" i="29"/>
  <c r="W120" i="29"/>
  <c r="Y120" i="29" s="1"/>
  <c r="J120" i="29"/>
  <c r="I120" i="29"/>
  <c r="K120" i="29" s="1"/>
  <c r="AE119" i="29"/>
  <c r="AD119" i="29"/>
  <c r="X119" i="29"/>
  <c r="Y119" i="29" s="1"/>
  <c r="W119" i="29"/>
  <c r="Q119" i="29"/>
  <c r="P119" i="29"/>
  <c r="J119" i="29"/>
  <c r="I119" i="29"/>
  <c r="K119" i="29" s="1"/>
  <c r="X118" i="29"/>
  <c r="W118" i="29"/>
  <c r="Y118" i="29" s="1"/>
  <c r="J118" i="29"/>
  <c r="I118" i="29"/>
  <c r="K118" i="29" s="1"/>
  <c r="X117" i="29"/>
  <c r="W117" i="29"/>
  <c r="J117" i="29"/>
  <c r="I117" i="29"/>
  <c r="X116" i="29"/>
  <c r="W116" i="29"/>
  <c r="Y116" i="29" s="1"/>
  <c r="J116" i="29"/>
  <c r="I116" i="29"/>
  <c r="K116" i="29" s="1"/>
  <c r="X115" i="29"/>
  <c r="W115" i="29"/>
  <c r="J115" i="29"/>
  <c r="I115" i="29"/>
  <c r="AE114" i="29"/>
  <c r="AD114" i="29"/>
  <c r="X114" i="29"/>
  <c r="W114" i="29"/>
  <c r="Y114" i="29" s="1"/>
  <c r="Q114" i="29"/>
  <c r="P114" i="29"/>
  <c r="R114" i="29" s="1"/>
  <c r="J114" i="29"/>
  <c r="I114" i="29"/>
  <c r="K114" i="29" s="1"/>
  <c r="X113" i="29"/>
  <c r="W113" i="29"/>
  <c r="J113" i="29"/>
  <c r="I113" i="29"/>
  <c r="X112" i="29"/>
  <c r="W112" i="29"/>
  <c r="Y112" i="29" s="1"/>
  <c r="J112" i="29"/>
  <c r="I112" i="29"/>
  <c r="K112" i="29" s="1"/>
  <c r="X111" i="29"/>
  <c r="W111" i="29"/>
  <c r="Y111" i="29" s="1"/>
  <c r="J111" i="29"/>
  <c r="K111" i="29" s="1"/>
  <c r="I111" i="29"/>
  <c r="X110" i="29"/>
  <c r="W110" i="29"/>
  <c r="J110" i="29"/>
  <c r="I110" i="29"/>
  <c r="K110" i="29" s="1"/>
  <c r="AE109" i="29"/>
  <c r="AD109" i="29"/>
  <c r="AF109" i="29" s="1"/>
  <c r="X109" i="29"/>
  <c r="W109" i="29"/>
  <c r="Y109" i="29" s="1"/>
  <c r="Q109" i="29"/>
  <c r="P109" i="29"/>
  <c r="J109" i="29"/>
  <c r="I109" i="29"/>
  <c r="K109" i="29" s="1"/>
  <c r="X108" i="29"/>
  <c r="W108" i="29"/>
  <c r="Y108" i="29" s="1"/>
  <c r="J108" i="29"/>
  <c r="I108" i="29"/>
  <c r="K108" i="29" s="1"/>
  <c r="X107" i="29"/>
  <c r="W107" i="29"/>
  <c r="Y107" i="29" s="1"/>
  <c r="J107" i="29"/>
  <c r="K107" i="29" s="1"/>
  <c r="I107" i="29"/>
  <c r="X106" i="29"/>
  <c r="W106" i="29"/>
  <c r="Y106" i="29" s="1"/>
  <c r="J106" i="29"/>
  <c r="I106" i="29"/>
  <c r="K106" i="29" s="1"/>
  <c r="X105" i="29"/>
  <c r="W105" i="29"/>
  <c r="Y105" i="29" s="1"/>
  <c r="J105" i="29"/>
  <c r="K105" i="29" s="1"/>
  <c r="I105" i="29"/>
  <c r="AE104" i="29"/>
  <c r="AD104" i="29"/>
  <c r="X104" i="29"/>
  <c r="W104" i="29"/>
  <c r="Y104" i="29" s="1"/>
  <c r="Q104" i="29"/>
  <c r="P104" i="29"/>
  <c r="R104" i="29" s="1"/>
  <c r="J104" i="29"/>
  <c r="I104" i="29"/>
  <c r="K104" i="29" s="1"/>
  <c r="X103" i="29"/>
  <c r="Y103" i="29" s="1"/>
  <c r="W103" i="29"/>
  <c r="J103" i="29"/>
  <c r="K103" i="29" s="1"/>
  <c r="I103" i="29"/>
  <c r="X102" i="29"/>
  <c r="W102" i="29"/>
  <c r="Y102" i="29" s="1"/>
  <c r="J102" i="29"/>
  <c r="I102" i="29"/>
  <c r="X101" i="29"/>
  <c r="W101" i="29"/>
  <c r="Y101" i="29" s="1"/>
  <c r="K101" i="29"/>
  <c r="J101" i="29"/>
  <c r="I101" i="29"/>
  <c r="X100" i="29"/>
  <c r="W100" i="29"/>
  <c r="Y100" i="29" s="1"/>
  <c r="J100" i="29"/>
  <c r="I100" i="29"/>
  <c r="AE99" i="29"/>
  <c r="AD99" i="29"/>
  <c r="AF99" i="29" s="1"/>
  <c r="X99" i="29"/>
  <c r="W99" i="29"/>
  <c r="Y99" i="29" s="1"/>
  <c r="Q99" i="29"/>
  <c r="P99" i="29"/>
  <c r="K99" i="29"/>
  <c r="J99" i="29"/>
  <c r="I99" i="29"/>
  <c r="X98" i="29"/>
  <c r="W98" i="29"/>
  <c r="Y98" i="29" s="1"/>
  <c r="J98" i="29"/>
  <c r="I98" i="29"/>
  <c r="X97" i="29"/>
  <c r="W97" i="29"/>
  <c r="Y97" i="29" s="1"/>
  <c r="K97" i="29"/>
  <c r="J97" i="29"/>
  <c r="I97" i="29"/>
  <c r="X96" i="29"/>
  <c r="W96" i="29"/>
  <c r="Y96" i="29" s="1"/>
  <c r="J96" i="29"/>
  <c r="I96" i="29"/>
  <c r="X95" i="29"/>
  <c r="W95" i="29"/>
  <c r="Y95" i="29" s="1"/>
  <c r="J95" i="29"/>
  <c r="I95" i="29"/>
  <c r="K95" i="29" s="1"/>
  <c r="AE94" i="29"/>
  <c r="AD94" i="29"/>
  <c r="X94" i="29"/>
  <c r="W94" i="29"/>
  <c r="Y94" i="29" s="1"/>
  <c r="Q94" i="29"/>
  <c r="P94" i="29"/>
  <c r="J94" i="29"/>
  <c r="I94" i="29"/>
  <c r="K94" i="29" s="1"/>
  <c r="X93" i="29"/>
  <c r="Y93" i="29" s="1"/>
  <c r="W93" i="29"/>
  <c r="K93" i="29"/>
  <c r="J93" i="29"/>
  <c r="I93" i="29"/>
  <c r="X92" i="29"/>
  <c r="W92" i="29"/>
  <c r="Y92" i="29" s="1"/>
  <c r="J92" i="29"/>
  <c r="I92" i="29"/>
  <c r="K92" i="29" s="1"/>
  <c r="X91" i="29"/>
  <c r="W91" i="29"/>
  <c r="Y91" i="29" s="1"/>
  <c r="J91" i="29"/>
  <c r="I91" i="29"/>
  <c r="X90" i="29"/>
  <c r="W90" i="29"/>
  <c r="Y90" i="29" s="1"/>
  <c r="J90" i="29"/>
  <c r="I90" i="29"/>
  <c r="AE89" i="29"/>
  <c r="AD89" i="29"/>
  <c r="X89" i="29"/>
  <c r="W89" i="29"/>
  <c r="Y89" i="29" s="1"/>
  <c r="Q89" i="29"/>
  <c r="P89" i="29"/>
  <c r="J89" i="29"/>
  <c r="I89" i="29"/>
  <c r="X88" i="29"/>
  <c r="W88" i="29"/>
  <c r="Y88" i="29" s="1"/>
  <c r="J88" i="29"/>
  <c r="I88" i="29"/>
  <c r="K88" i="29" s="1"/>
  <c r="X87" i="29"/>
  <c r="W87" i="29"/>
  <c r="J87" i="29"/>
  <c r="I87" i="29"/>
  <c r="X86" i="29"/>
  <c r="W86" i="29"/>
  <c r="J86" i="29"/>
  <c r="I86" i="29"/>
  <c r="X85" i="29"/>
  <c r="W85" i="29"/>
  <c r="J85" i="29"/>
  <c r="I85" i="29"/>
  <c r="K85" i="29" s="1"/>
  <c r="AE84" i="29"/>
  <c r="AD84" i="29"/>
  <c r="X84" i="29"/>
  <c r="W84" i="29"/>
  <c r="Q84" i="29"/>
  <c r="P84" i="29"/>
  <c r="R84" i="29" s="1"/>
  <c r="J84" i="29"/>
  <c r="I84" i="29"/>
  <c r="K84" i="29" s="1"/>
  <c r="X83" i="29"/>
  <c r="W83" i="29"/>
  <c r="Y83" i="29" s="1"/>
  <c r="J83" i="29"/>
  <c r="I83" i="29"/>
  <c r="K83" i="29" s="1"/>
  <c r="X82" i="29"/>
  <c r="W82" i="29"/>
  <c r="J82" i="29"/>
  <c r="I82" i="29"/>
  <c r="K82" i="29" s="1"/>
  <c r="X81" i="29"/>
  <c r="W81" i="29"/>
  <c r="Y81" i="29" s="1"/>
  <c r="J81" i="29"/>
  <c r="I81" i="29"/>
  <c r="K81" i="29" s="1"/>
  <c r="X80" i="29"/>
  <c r="W80" i="29"/>
  <c r="J80" i="29"/>
  <c r="I80" i="29"/>
  <c r="K80" i="29" s="1"/>
  <c r="AE79" i="29"/>
  <c r="AD79" i="29"/>
  <c r="AF79" i="29" s="1"/>
  <c r="X79" i="29"/>
  <c r="W79" i="29"/>
  <c r="Y79" i="29" s="1"/>
  <c r="Q79" i="29"/>
  <c r="R79" i="29" s="1"/>
  <c r="P79" i="29"/>
  <c r="J79" i="29"/>
  <c r="I79" i="29"/>
  <c r="X78" i="29"/>
  <c r="W78" i="29"/>
  <c r="Y78" i="29" s="1"/>
  <c r="J78" i="29"/>
  <c r="I78" i="29"/>
  <c r="X77" i="29"/>
  <c r="W77" i="29"/>
  <c r="Y77" i="29" s="1"/>
  <c r="J77" i="29"/>
  <c r="I77" i="29"/>
  <c r="X76" i="29"/>
  <c r="W76" i="29"/>
  <c r="J76" i="29"/>
  <c r="I76" i="29"/>
  <c r="K76" i="29" s="1"/>
  <c r="X75" i="29"/>
  <c r="W75" i="29"/>
  <c r="Y75" i="29" s="1"/>
  <c r="J75" i="29"/>
  <c r="I75" i="29"/>
  <c r="K75" i="29" s="1"/>
  <c r="AE74" i="29"/>
  <c r="AD74" i="29"/>
  <c r="X74" i="29"/>
  <c r="W74" i="29"/>
  <c r="Q74" i="29"/>
  <c r="P74" i="29"/>
  <c r="R74" i="29" s="1"/>
  <c r="J74" i="29"/>
  <c r="I74" i="29"/>
  <c r="K74" i="29" s="1"/>
  <c r="X73" i="29"/>
  <c r="W73" i="29"/>
  <c r="J73" i="29"/>
  <c r="I73" i="29"/>
  <c r="K73" i="29" s="1"/>
  <c r="X72" i="29"/>
  <c r="W72" i="29"/>
  <c r="J72" i="29"/>
  <c r="I72" i="29"/>
  <c r="K72" i="29" s="1"/>
  <c r="X71" i="29"/>
  <c r="W71" i="29"/>
  <c r="Y71" i="29" s="1"/>
  <c r="J71" i="29"/>
  <c r="I71" i="29"/>
  <c r="K71" i="29" s="1"/>
  <c r="X70" i="29"/>
  <c r="W70" i="29"/>
  <c r="J70" i="29"/>
  <c r="I70" i="29"/>
  <c r="AE69" i="29"/>
  <c r="AD69" i="29"/>
  <c r="AF69" i="29" s="1"/>
  <c r="X69" i="29"/>
  <c r="W69" i="29"/>
  <c r="Y69" i="29" s="1"/>
  <c r="Q69" i="29"/>
  <c r="P69" i="29"/>
  <c r="J69" i="29"/>
  <c r="I69" i="29"/>
  <c r="K69" i="29" s="1"/>
  <c r="X68" i="29"/>
  <c r="W68" i="29"/>
  <c r="J68" i="29"/>
  <c r="I68" i="29"/>
  <c r="K68" i="29" s="1"/>
  <c r="X67" i="29"/>
  <c r="W67" i="29"/>
  <c r="Y67" i="29" s="1"/>
  <c r="J67" i="29"/>
  <c r="I67" i="29"/>
  <c r="K67" i="29" s="1"/>
  <c r="X66" i="29"/>
  <c r="W66" i="29"/>
  <c r="J66" i="29"/>
  <c r="I66" i="29"/>
  <c r="X65" i="29"/>
  <c r="W65" i="29"/>
  <c r="Y65" i="29" s="1"/>
  <c r="J65" i="29"/>
  <c r="I65" i="29"/>
  <c r="K65" i="29" s="1"/>
  <c r="AE64" i="29"/>
  <c r="AD64" i="29"/>
  <c r="X64" i="29"/>
  <c r="W64" i="29"/>
  <c r="Q64" i="29"/>
  <c r="P64" i="29"/>
  <c r="J64" i="29"/>
  <c r="I64" i="29"/>
  <c r="K64" i="29" s="1"/>
  <c r="X63" i="29"/>
  <c r="W63" i="29"/>
  <c r="Y63" i="29" s="1"/>
  <c r="J63" i="29"/>
  <c r="I63" i="29"/>
  <c r="K63" i="29" s="1"/>
  <c r="X62" i="29"/>
  <c r="W62" i="29"/>
  <c r="Y62" i="29" s="1"/>
  <c r="J62" i="29"/>
  <c r="I62" i="29"/>
  <c r="X61" i="29"/>
  <c r="W61" i="29"/>
  <c r="Y61" i="29" s="1"/>
  <c r="J61" i="29"/>
  <c r="I61" i="29"/>
  <c r="K61" i="29" s="1"/>
  <c r="X60" i="29"/>
  <c r="W60" i="29"/>
  <c r="J60" i="29"/>
  <c r="I60" i="29"/>
  <c r="AE59" i="29"/>
  <c r="AD59" i="29"/>
  <c r="X59" i="29"/>
  <c r="W59" i="29"/>
  <c r="Q59" i="29"/>
  <c r="P59" i="29"/>
  <c r="R59" i="29" s="1"/>
  <c r="J59" i="29"/>
  <c r="I59" i="29"/>
  <c r="K59" i="29" s="1"/>
  <c r="X58" i="29"/>
  <c r="W58" i="29"/>
  <c r="J58" i="29"/>
  <c r="I58" i="29"/>
  <c r="X57" i="29"/>
  <c r="W57" i="29"/>
  <c r="J57" i="29"/>
  <c r="I57" i="29"/>
  <c r="K57" i="29" s="1"/>
  <c r="X56" i="29"/>
  <c r="W56" i="29"/>
  <c r="Y56" i="29" s="1"/>
  <c r="J56" i="29"/>
  <c r="I56" i="29"/>
  <c r="K56" i="29" s="1"/>
  <c r="X55" i="29"/>
  <c r="W55" i="29"/>
  <c r="J55" i="29"/>
  <c r="I55" i="29"/>
  <c r="K55" i="29" s="1"/>
  <c r="AE54" i="29"/>
  <c r="AD54" i="29"/>
  <c r="AF54" i="29" s="1"/>
  <c r="X54" i="29"/>
  <c r="W54" i="29"/>
  <c r="Y54" i="29" s="1"/>
  <c r="Q54" i="29"/>
  <c r="P54" i="29"/>
  <c r="J54" i="29"/>
  <c r="I54" i="29"/>
  <c r="X53" i="29"/>
  <c r="W53" i="29"/>
  <c r="Y53" i="29" s="1"/>
  <c r="J53" i="29"/>
  <c r="I53" i="29"/>
  <c r="K53" i="29" s="1"/>
  <c r="X52" i="29"/>
  <c r="W52" i="29"/>
  <c r="J52" i="29"/>
  <c r="I52" i="29"/>
  <c r="X51" i="29"/>
  <c r="W51" i="29"/>
  <c r="Y51" i="29" s="1"/>
  <c r="J51" i="29"/>
  <c r="I51" i="29"/>
  <c r="K51" i="29" s="1"/>
  <c r="X50" i="29"/>
  <c r="W50" i="29"/>
  <c r="Y50" i="29" s="1"/>
  <c r="J50" i="29"/>
  <c r="I50" i="29"/>
  <c r="K50" i="29" s="1"/>
  <c r="AE49" i="29"/>
  <c r="AD49" i="29"/>
  <c r="AF49" i="29" s="1"/>
  <c r="X49" i="29"/>
  <c r="W49" i="29"/>
  <c r="Y49" i="29" s="1"/>
  <c r="Q49" i="29"/>
  <c r="P49" i="29"/>
  <c r="R49" i="29" s="1"/>
  <c r="J49" i="29"/>
  <c r="I49" i="29"/>
  <c r="K49" i="29" s="1"/>
  <c r="X48" i="29"/>
  <c r="W48" i="29"/>
  <c r="Y48" i="29" s="1"/>
  <c r="J48" i="29"/>
  <c r="I48" i="29"/>
  <c r="X47" i="29"/>
  <c r="W47" i="29"/>
  <c r="Y47" i="29" s="1"/>
  <c r="J47" i="29"/>
  <c r="I47" i="29"/>
  <c r="X46" i="29"/>
  <c r="W46" i="29"/>
  <c r="Y46" i="29" s="1"/>
  <c r="J46" i="29"/>
  <c r="I46" i="29"/>
  <c r="K46" i="29" s="1"/>
  <c r="X45" i="29"/>
  <c r="W45" i="29"/>
  <c r="J45" i="29"/>
  <c r="I45" i="29"/>
  <c r="AE44" i="29"/>
  <c r="AD44" i="29"/>
  <c r="AF44" i="29" s="1"/>
  <c r="X44" i="29"/>
  <c r="W44" i="29"/>
  <c r="Y44" i="29" s="1"/>
  <c r="Q44" i="29"/>
  <c r="P44" i="29"/>
  <c r="R44" i="29" s="1"/>
  <c r="J44" i="29"/>
  <c r="I44" i="29"/>
  <c r="X43" i="29"/>
  <c r="W43" i="29"/>
  <c r="Y43" i="29" s="1"/>
  <c r="J43" i="29"/>
  <c r="I43" i="29"/>
  <c r="K43" i="29" s="1"/>
  <c r="X42" i="29"/>
  <c r="W42" i="29"/>
  <c r="Y42" i="29" s="1"/>
  <c r="J42" i="29"/>
  <c r="I42" i="29"/>
  <c r="K42" i="29" s="1"/>
  <c r="X41" i="29"/>
  <c r="W41" i="29"/>
  <c r="Y41" i="29" s="1"/>
  <c r="J41" i="29"/>
  <c r="K41" i="29" s="1"/>
  <c r="I41" i="29"/>
  <c r="X40" i="29"/>
  <c r="W40" i="29"/>
  <c r="J40" i="29"/>
  <c r="I40" i="29"/>
  <c r="K40" i="29" s="1"/>
  <c r="AE39" i="29"/>
  <c r="AD39" i="29"/>
  <c r="AF39" i="29" s="1"/>
  <c r="X39" i="29"/>
  <c r="W39" i="29"/>
  <c r="Q39" i="29"/>
  <c r="P39" i="29"/>
  <c r="J39" i="29"/>
  <c r="I39" i="29"/>
  <c r="K39" i="29" s="1"/>
  <c r="X38" i="29"/>
  <c r="W38" i="29"/>
  <c r="Y38" i="29" s="1"/>
  <c r="J38" i="29"/>
  <c r="I38" i="29"/>
  <c r="K38" i="29" s="1"/>
  <c r="X37" i="29"/>
  <c r="W37" i="29"/>
  <c r="Y37" i="29" s="1"/>
  <c r="J37" i="29"/>
  <c r="I37" i="29"/>
  <c r="X36" i="29"/>
  <c r="W36" i="29"/>
  <c r="Y36" i="29" s="1"/>
  <c r="J36" i="29"/>
  <c r="I36" i="29"/>
  <c r="K36" i="29" s="1"/>
  <c r="X35" i="29"/>
  <c r="W35" i="29"/>
  <c r="Y35" i="29" s="1"/>
  <c r="J35" i="29"/>
  <c r="I35" i="29"/>
  <c r="K35" i="29" s="1"/>
  <c r="AE34" i="29"/>
  <c r="AD34" i="29"/>
  <c r="X34" i="29"/>
  <c r="W34" i="29"/>
  <c r="Y34" i="29" s="1"/>
  <c r="Q34" i="29"/>
  <c r="P34" i="29"/>
  <c r="J34" i="29"/>
  <c r="I34" i="29"/>
  <c r="K34" i="29" s="1"/>
  <c r="X33" i="29"/>
  <c r="W33" i="29"/>
  <c r="Y33" i="29" s="1"/>
  <c r="J33" i="29"/>
  <c r="K33" i="29" s="1"/>
  <c r="I33" i="29"/>
  <c r="X32" i="29"/>
  <c r="W32" i="29"/>
  <c r="Y32" i="29" s="1"/>
  <c r="J32" i="29"/>
  <c r="I32" i="29"/>
  <c r="K32" i="29" s="1"/>
  <c r="X31" i="29"/>
  <c r="W31" i="29"/>
  <c r="Y31" i="29" s="1"/>
  <c r="J31" i="29"/>
  <c r="I31" i="29"/>
  <c r="X30" i="29"/>
  <c r="Y30" i="29" s="1"/>
  <c r="W30" i="29"/>
  <c r="J30" i="29"/>
  <c r="I30" i="29"/>
  <c r="K30" i="29" s="1"/>
  <c r="AE29" i="29"/>
  <c r="AD29" i="29"/>
  <c r="AF29" i="29" s="1"/>
  <c r="X29" i="29"/>
  <c r="W29" i="29"/>
  <c r="Y29" i="29" s="1"/>
  <c r="Q29" i="29"/>
  <c r="R29" i="29" s="1"/>
  <c r="P29" i="29"/>
  <c r="J29" i="29"/>
  <c r="I29" i="29"/>
  <c r="X28" i="29"/>
  <c r="W28" i="29"/>
  <c r="Y28" i="29" s="1"/>
  <c r="J28" i="29"/>
  <c r="I28" i="29"/>
  <c r="K28" i="29" s="1"/>
  <c r="X27" i="29"/>
  <c r="W27" i="29"/>
  <c r="Y27" i="29" s="1"/>
  <c r="J27" i="29"/>
  <c r="I27" i="29"/>
  <c r="X26" i="29"/>
  <c r="W26" i="29"/>
  <c r="J26" i="29"/>
  <c r="I26" i="29"/>
  <c r="K26" i="29" s="1"/>
  <c r="X25" i="29"/>
  <c r="W25" i="29"/>
  <c r="Y25" i="29" s="1"/>
  <c r="J25" i="29"/>
  <c r="I25" i="29"/>
  <c r="K25" i="29" s="1"/>
  <c r="AF24" i="29"/>
  <c r="AE24" i="29"/>
  <c r="AD24" i="29"/>
  <c r="X24" i="29"/>
  <c r="W24" i="29"/>
  <c r="Y24" i="29" s="1"/>
  <c r="Q24" i="29"/>
  <c r="P24" i="29"/>
  <c r="R24" i="29" s="1"/>
  <c r="J24" i="29"/>
  <c r="I24" i="29"/>
  <c r="K24" i="29" s="1"/>
  <c r="X23" i="29"/>
  <c r="W23" i="29"/>
  <c r="Y23" i="29" s="1"/>
  <c r="J23" i="29"/>
  <c r="K23" i="29" s="1"/>
  <c r="I23" i="29"/>
  <c r="X22" i="29"/>
  <c r="W22" i="29"/>
  <c r="Y22" i="29" s="1"/>
  <c r="J22" i="29"/>
  <c r="I22" i="29"/>
  <c r="K22" i="29" s="1"/>
  <c r="X21" i="29"/>
  <c r="W21" i="29"/>
  <c r="Y21" i="29" s="1"/>
  <c r="J21" i="29"/>
  <c r="I21" i="29"/>
  <c r="K21" i="29" s="1"/>
  <c r="Y20" i="29"/>
  <c r="X20" i="29"/>
  <c r="W20" i="29"/>
  <c r="J20" i="29"/>
  <c r="I20" i="29"/>
  <c r="K20" i="29" s="1"/>
  <c r="AE19" i="29"/>
  <c r="AD19" i="29"/>
  <c r="AF19" i="29" s="1"/>
  <c r="X19" i="29"/>
  <c r="W19" i="29"/>
  <c r="Y19" i="29" s="1"/>
  <c r="Q19" i="29"/>
  <c r="P19" i="29"/>
  <c r="R19" i="29" s="1"/>
  <c r="J19" i="29"/>
  <c r="I19" i="29"/>
  <c r="X18" i="29"/>
  <c r="W18" i="29"/>
  <c r="J18" i="29"/>
  <c r="I18" i="29"/>
  <c r="K18" i="29" s="1"/>
  <c r="X17" i="29"/>
  <c r="W17" i="29"/>
  <c r="Y17" i="29" s="1"/>
  <c r="J17" i="29"/>
  <c r="I17" i="29"/>
  <c r="K17" i="29" s="1"/>
  <c r="Y16" i="29"/>
  <c r="X16" i="29"/>
  <c r="W16" i="29"/>
  <c r="J16" i="29"/>
  <c r="I16" i="29"/>
  <c r="K16" i="29" s="1"/>
  <c r="X15" i="29"/>
  <c r="W15" i="29"/>
  <c r="Y15" i="29" s="1"/>
  <c r="J15" i="29"/>
  <c r="I15" i="29"/>
  <c r="AE14" i="29"/>
  <c r="AD14" i="29"/>
  <c r="X14" i="29"/>
  <c r="W14" i="29"/>
  <c r="Q14" i="29"/>
  <c r="P14" i="29"/>
  <c r="J14" i="29"/>
  <c r="I14" i="29"/>
  <c r="X13" i="29"/>
  <c r="W13" i="29"/>
  <c r="Y13" i="29" s="1"/>
  <c r="J13" i="29"/>
  <c r="K13" i="29" s="1"/>
  <c r="I13" i="29"/>
  <c r="Y12" i="29"/>
  <c r="X12" i="29"/>
  <c r="W12" i="29"/>
  <c r="J12" i="29"/>
  <c r="I12" i="29"/>
  <c r="K12" i="29" s="1"/>
  <c r="X11" i="29"/>
  <c r="W11" i="29"/>
  <c r="Y11" i="29" s="1"/>
  <c r="J11" i="29"/>
  <c r="I11" i="29"/>
  <c r="K11" i="29" s="1"/>
  <c r="X10" i="29"/>
  <c r="W10" i="29"/>
  <c r="J10" i="29"/>
  <c r="I10" i="29"/>
  <c r="AE9" i="29"/>
  <c r="AD9" i="29"/>
  <c r="X9" i="29"/>
  <c r="W9" i="29"/>
  <c r="Q9" i="29"/>
  <c r="P9" i="29"/>
  <c r="R9" i="29" s="1"/>
  <c r="J9" i="29"/>
  <c r="I9" i="29"/>
  <c r="K9" i="29" s="1"/>
  <c r="Y8" i="29"/>
  <c r="X8" i="29"/>
  <c r="W8" i="29"/>
  <c r="J8" i="29"/>
  <c r="I8" i="29"/>
  <c r="K8" i="29" s="1"/>
  <c r="X7" i="29"/>
  <c r="W7" i="29"/>
  <c r="Y7" i="29" s="1"/>
  <c r="J7" i="29"/>
  <c r="I7" i="29"/>
  <c r="K7" i="29" s="1"/>
  <c r="X6" i="29"/>
  <c r="W6" i="29"/>
  <c r="Y6" i="29" s="1"/>
  <c r="J6" i="29"/>
  <c r="I6" i="29"/>
  <c r="X5" i="29"/>
  <c r="W5" i="29"/>
  <c r="Y5" i="29" s="1"/>
  <c r="J5" i="29"/>
  <c r="I5" i="29"/>
  <c r="AE4" i="29"/>
  <c r="AD4" i="29"/>
  <c r="AF4" i="29" s="1"/>
  <c r="X4" i="29"/>
  <c r="W4" i="29"/>
  <c r="Y4" i="29" s="1"/>
  <c r="R4" i="29"/>
  <c r="Q4" i="29"/>
  <c r="P4" i="29"/>
  <c r="J4" i="29"/>
  <c r="I4" i="29"/>
  <c r="K4" i="29" s="1"/>
  <c r="K132" i="29" l="1"/>
  <c r="Y52" i="29"/>
  <c r="Y60" i="29"/>
  <c r="Y136" i="29"/>
  <c r="K5" i="29"/>
  <c r="K137" i="29"/>
  <c r="AF144" i="29"/>
  <c r="K86" i="29"/>
  <c r="R149" i="29"/>
  <c r="K31" i="29"/>
  <c r="Y39" i="29"/>
  <c r="Y58" i="29"/>
  <c r="AF119" i="29"/>
  <c r="AF64" i="29"/>
  <c r="Y73" i="29"/>
  <c r="Y115" i="29"/>
  <c r="R124" i="29"/>
  <c r="R69" i="29"/>
  <c r="K14" i="29"/>
  <c r="K78" i="29"/>
  <c r="Y85" i="29"/>
  <c r="R94" i="29"/>
  <c r="K96" i="29"/>
  <c r="Y140" i="29"/>
  <c r="K100" i="29"/>
  <c r="AF9" i="29"/>
  <c r="R14" i="29"/>
  <c r="K10" i="29"/>
  <c r="Y14" i="29"/>
  <c r="Y18" i="29"/>
  <c r="K29" i="29"/>
  <c r="K45" i="29"/>
  <c r="K54" i="29"/>
  <c r="Y57" i="29"/>
  <c r="Y74" i="29"/>
  <c r="Y76" i="29"/>
  <c r="Y86" i="29"/>
  <c r="K89" i="29"/>
  <c r="AF104" i="29"/>
  <c r="Y110" i="29"/>
  <c r="K113" i="29"/>
  <c r="K117" i="29"/>
  <c r="R119" i="29"/>
  <c r="K125" i="29"/>
  <c r="Y129" i="29"/>
  <c r="K134" i="29"/>
  <c r="K145" i="29"/>
  <c r="K48" i="29"/>
  <c r="K52" i="29"/>
  <c r="Y64" i="29"/>
  <c r="K115" i="29"/>
  <c r="K126" i="29"/>
  <c r="K60" i="29"/>
  <c r="Y132" i="29"/>
  <c r="Y9" i="29"/>
  <c r="K133" i="29"/>
  <c r="K6" i="29"/>
  <c r="K19" i="29"/>
  <c r="K37" i="29"/>
  <c r="Y55" i="29"/>
  <c r="R64" i="29"/>
  <c r="Y68" i="29"/>
  <c r="K70" i="29"/>
  <c r="Y82" i="29"/>
  <c r="Y84" i="29"/>
  <c r="K91" i="29"/>
  <c r="AF94" i="29"/>
  <c r="R109" i="29"/>
  <c r="AF114" i="29"/>
  <c r="Y123" i="29"/>
  <c r="Y127" i="29"/>
  <c r="Y131" i="29"/>
  <c r="K138" i="29"/>
  <c r="Y141" i="29"/>
  <c r="Y145" i="29"/>
  <c r="K27" i="29"/>
  <c r="K44" i="29"/>
  <c r="Y70" i="29"/>
  <c r="K124" i="29"/>
  <c r="Y128" i="29"/>
  <c r="AF89" i="29"/>
  <c r="K90" i="29"/>
  <c r="Y10" i="29"/>
  <c r="AF14" i="29"/>
  <c r="Y26" i="29"/>
  <c r="AF34" i="29"/>
  <c r="R39" i="29"/>
  <c r="Y45" i="29"/>
  <c r="R54" i="29"/>
  <c r="K58" i="29"/>
  <c r="AF59" i="29"/>
  <c r="Y66" i="29"/>
  <c r="AF74" i="29"/>
  <c r="K77" i="29"/>
  <c r="K87" i="29"/>
  <c r="R89" i="29"/>
  <c r="R99" i="29"/>
  <c r="Y113" i="29"/>
  <c r="Y117" i="29"/>
  <c r="Y125" i="29"/>
  <c r="AF129" i="29"/>
  <c r="AF149" i="29"/>
  <c r="Y72" i="29"/>
  <c r="K102" i="29"/>
  <c r="K47" i="29"/>
  <c r="K66" i="29"/>
  <c r="AF84" i="29"/>
  <c r="AF139" i="29"/>
  <c r="K15" i="29"/>
  <c r="Y40" i="29"/>
  <c r="Y59" i="29"/>
  <c r="Y87" i="29"/>
  <c r="K98" i="29"/>
  <c r="K79" i="29"/>
  <c r="R34" i="29"/>
  <c r="K62" i="29"/>
  <c r="Y80" i="29"/>
  <c r="Y135" i="29"/>
</calcChain>
</file>

<file path=xl/sharedStrings.xml><?xml version="1.0" encoding="utf-8"?>
<sst xmlns="http://schemas.openxmlformats.org/spreadsheetml/2006/main" count="411" uniqueCount="100">
  <si>
    <r>
      <rPr>
        <b/>
        <sz val="24"/>
        <color theme="1"/>
        <rFont val="Times New Roman"/>
        <family val="1"/>
      </rPr>
      <t>Supplementary Table 1.</t>
    </r>
    <r>
      <rPr>
        <sz val="24"/>
        <color theme="1"/>
        <rFont val="Times New Roman"/>
        <family val="1"/>
      </rPr>
      <t xml:space="preserve"> Details of the simulation and the performance of each method. *The denominator of Actual Within-population Diversity was calculated by integrating sequences from five independent samplings with 1200 sequences per time.</t>
    </r>
  </si>
  <si>
    <t>TE Contents</t>
  </si>
  <si>
    <t>Expected Within-population Diversity</t>
  </si>
  <si>
    <t>Actual Within-population Diversity*</t>
  </si>
  <si>
    <t>Genome Label</t>
  </si>
  <si>
    <t>Single Libraries (PanTE)</t>
  </si>
  <si>
    <t>Pan-libraries (PanTE + cd-hit-est)</t>
  </si>
  <si>
    <t>Ground-truth TE Quantity</t>
  </si>
  <si>
    <t>True Positives with Respect to the Simulated Ground-truth Library</t>
  </si>
  <si>
    <t>True Positives with Respect to the Method-generated Library</t>
  </si>
  <si>
    <t>Detected TE Quantity</t>
  </si>
  <si>
    <t>Recall</t>
  </si>
  <si>
    <t>Precision</t>
  </si>
  <si>
    <t>F1-score</t>
  </si>
  <si>
    <t xml:space="preserve"> 1200/1400</t>
  </si>
  <si>
    <t>Genome 1</t>
  </si>
  <si>
    <t>Genome 2</t>
  </si>
  <si>
    <t>Genome 3</t>
  </si>
  <si>
    <t>Genome 4</t>
  </si>
  <si>
    <t>Genome 5</t>
  </si>
  <si>
    <t>1200/1600</t>
  </si>
  <si>
    <t>1200/1800</t>
  </si>
  <si>
    <t>1200/1792</t>
  </si>
  <si>
    <t>1200/2000</t>
  </si>
  <si>
    <t>1200/1980</t>
  </si>
  <si>
    <t>1200/2200</t>
  </si>
  <si>
    <t>1200/2156</t>
  </si>
  <si>
    <t>1200/1400</t>
  </si>
  <si>
    <t>1200/1598</t>
  </si>
  <si>
    <t>1200/1790</t>
  </si>
  <si>
    <t>1200/1983</t>
  </si>
  <si>
    <t>1200/2157</t>
  </si>
  <si>
    <t>1200/1595</t>
  </si>
  <si>
    <t>1200/1795</t>
  </si>
  <si>
    <t>1200/1985</t>
  </si>
  <si>
    <t>1200/2154</t>
  </si>
  <si>
    <t>1200/1789</t>
  </si>
  <si>
    <t>1200/1986</t>
  </si>
  <si>
    <t>1200/2158</t>
  </si>
  <si>
    <t>1200/1794</t>
  </si>
  <si>
    <t>1200/1977</t>
  </si>
  <si>
    <t>1200/2167</t>
  </si>
  <si>
    <t>1200/1597</t>
  </si>
  <si>
    <t>1200/1978</t>
  </si>
  <si>
    <t>1200/2152</t>
  </si>
  <si>
    <r>
      <rPr>
        <b/>
        <sz val="24"/>
        <color theme="1"/>
        <rFont val="Times New Roman"/>
        <family val="1"/>
      </rPr>
      <t>Supplementary Table 3.</t>
    </r>
    <r>
      <rPr>
        <sz val="24"/>
        <color theme="1"/>
        <rFont val="Times New Roman"/>
        <family val="1"/>
      </rPr>
      <t xml:space="preserve"> Evaluation metrics for TE classification per family. *Sum indicates the radar area in </t>
    </r>
    <r>
      <rPr>
        <b/>
        <sz val="24"/>
        <color theme="1"/>
        <rFont val="Times New Roman"/>
        <family val="1"/>
      </rPr>
      <t>Fig. 1e-g</t>
    </r>
    <r>
      <rPr>
        <sz val="24"/>
        <color theme="1"/>
        <rFont val="Times New Roman"/>
        <family val="1"/>
      </rPr>
      <t>.</t>
    </r>
  </si>
  <si>
    <t>Classification Methods</t>
  </si>
  <si>
    <t>TE Family</t>
  </si>
  <si>
    <t>ClassifyTE</t>
  </si>
  <si>
    <t>BEL</t>
  </si>
  <si>
    <t>CACTA</t>
  </si>
  <si>
    <t>COPIA</t>
  </si>
  <si>
    <t>GYPSY</t>
  </si>
  <si>
    <t>HAT</t>
  </si>
  <si>
    <t>HELITRON</t>
  </si>
  <si>
    <t>L1</t>
  </si>
  <si>
    <t>L2</t>
  </si>
  <si>
    <t>MUDR</t>
  </si>
  <si>
    <t>PIGGYBAC</t>
  </si>
  <si>
    <t>R1</t>
  </si>
  <si>
    <t>R2</t>
  </si>
  <si>
    <t>RTE</t>
  </si>
  <si>
    <t>SINE</t>
  </si>
  <si>
    <t>TC1</t>
  </si>
  <si>
    <t>Sum*</t>
  </si>
  <si>
    <t>Deep-TE</t>
  </si>
  <si>
    <t>TERL</t>
  </si>
  <si>
    <r>
      <rPr>
        <b/>
        <sz val="24"/>
        <color theme="1"/>
        <rFont val="Times New Roman"/>
        <family val="1"/>
      </rPr>
      <t>Supplementary Table 6.</t>
    </r>
    <r>
      <rPr>
        <sz val="24"/>
        <color theme="1"/>
        <rFont val="Times New Roman"/>
        <family val="1"/>
      </rPr>
      <t xml:space="preserve"> Recall for genome annotation using TEs per family identified through different methods.		</t>
    </r>
  </si>
  <si>
    <t>Rice</t>
  </si>
  <si>
    <t>Helitron</t>
  </si>
  <si>
    <t>Tourist</t>
  </si>
  <si>
    <t>Stow</t>
  </si>
  <si>
    <t>MULE</t>
  </si>
  <si>
    <t>MULEtir</t>
  </si>
  <si>
    <t>Gypsy</t>
  </si>
  <si>
    <t>hAT</t>
  </si>
  <si>
    <t>Copia</t>
  </si>
  <si>
    <t>LINE</t>
  </si>
  <si>
    <t>PILE</t>
  </si>
  <si>
    <t>Reference TE Regions in the Genome (bp)</t>
  </si>
  <si>
    <t>EDTA</t>
  </si>
  <si>
    <t>LINE-1</t>
  </si>
  <si>
    <t>MARINER</t>
  </si>
  <si>
    <t>MuDR</t>
  </si>
  <si>
    <t>TRNA</t>
  </si>
  <si>
    <t>HARB</t>
  </si>
  <si>
    <t>Grapevine</t>
  </si>
  <si>
    <t>Human</t>
  </si>
  <si>
    <t>Mariner</t>
  </si>
  <si>
    <t>Endogenous</t>
  </si>
  <si>
    <t>ERV</t>
  </si>
  <si>
    <t>SAT</t>
  </si>
  <si>
    <t>Maize</t>
  </si>
  <si>
    <t>ENSPM</t>
  </si>
  <si>
    <t>PanTE</t>
  </si>
  <si>
    <t>Single Libraries (RepeatModeler2)</t>
  </si>
  <si>
    <t>Pan-libraries (RepeatModeler2 + cd-hit-est)</t>
  </si>
  <si>
    <t>RepeatModeler2 (RepeatClassifier)</t>
  </si>
  <si>
    <t>RepeatModeler2</t>
  </si>
  <si>
    <t>Arabidopsis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</si>
</sst>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Calibri"/>
      <charset val="134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b/>
      <sz val="24"/>
      <color rgb="FF3B3B3B"/>
      <name val="Times New Roman"/>
      <family val="1"/>
    </font>
    <font>
      <sz val="24"/>
      <color rgb="FF3B3B3B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67">
    <xf numFmtId="0" fontId="0" fillId="0" borderId="0" xfId="0"/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164" fontId="3" fillId="0" borderId="0" xfId="1" applyNumberFormat="1" applyFont="1">
      <alignment vertical="center"/>
    </xf>
    <xf numFmtId="1" fontId="3" fillId="0" borderId="0" xfId="1" applyNumberFormat="1" applyFont="1">
      <alignment vertical="center"/>
    </xf>
    <xf numFmtId="0" fontId="4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164" fontId="3" fillId="0" borderId="0" xfId="1" applyNumberFormat="1" applyFont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9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819A84"/>
      <color rgb="FFBE603C"/>
      <color rgb="FF4A7FBB"/>
      <color rgb="FF819A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63"/>
  <sheetViews>
    <sheetView zoomScale="70" zoomScaleNormal="70" workbookViewId="0">
      <selection sqref="A1:AT1"/>
    </sheetView>
  </sheetViews>
  <sheetFormatPr baseColWidth="10" defaultColWidth="10.83203125" defaultRowHeight="30" x14ac:dyDescent="0.2"/>
  <cols>
    <col min="1" max="3" width="32.83203125" style="31" customWidth="1"/>
    <col min="4" max="4" width="32.83203125" style="32" customWidth="1"/>
    <col min="5" max="5" width="32.83203125" style="31" customWidth="1"/>
    <col min="6" max="8" width="32.83203125" style="32" customWidth="1"/>
    <col min="9" max="11" width="32.83203125" style="33" customWidth="1"/>
    <col min="12" max="12" width="32.83203125" style="34" customWidth="1"/>
    <col min="13" max="15" width="32.83203125" style="32" customWidth="1"/>
    <col min="16" max="18" width="32.83203125" style="33" customWidth="1"/>
    <col min="19" max="19" width="32.83203125" style="31" customWidth="1"/>
    <col min="20" max="22" width="32.83203125" style="32" customWidth="1"/>
    <col min="23" max="25" width="32.83203125" style="33" customWidth="1"/>
    <col min="26" max="26" width="32.83203125" style="34" customWidth="1"/>
    <col min="27" max="29" width="32.83203125" style="32" customWidth="1"/>
    <col min="30" max="32" width="32.83203125" style="33" customWidth="1"/>
    <col min="33" max="33" width="32.83203125" style="31" customWidth="1"/>
    <col min="34" max="36" width="32.83203125" style="32" customWidth="1"/>
    <col min="37" max="39" width="32.83203125" style="33" customWidth="1"/>
    <col min="40" max="40" width="32.83203125" style="34" customWidth="1"/>
    <col min="41" max="43" width="32.83203125" style="32" customWidth="1"/>
    <col min="44" max="46" width="32.83203125" style="33" customWidth="1"/>
    <col min="47" max="16384" width="10.83203125" style="32"/>
  </cols>
  <sheetData>
    <row r="1" spans="1:46" ht="30" customHeight="1" thickBo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</row>
    <row r="2" spans="1:46" ht="31" customHeight="1" thickTop="1" x14ac:dyDescent="0.2">
      <c r="A2" s="55" t="s">
        <v>1</v>
      </c>
      <c r="B2" s="55" t="s">
        <v>2</v>
      </c>
      <c r="C2" s="55" t="s">
        <v>3</v>
      </c>
      <c r="D2" s="55" t="s">
        <v>4</v>
      </c>
      <c r="E2" s="59" t="s">
        <v>95</v>
      </c>
      <c r="F2" s="59"/>
      <c r="G2" s="59"/>
      <c r="H2" s="59"/>
      <c r="I2" s="59"/>
      <c r="J2" s="59"/>
      <c r="K2" s="59"/>
      <c r="L2" s="59" t="s">
        <v>96</v>
      </c>
      <c r="M2" s="59"/>
      <c r="N2" s="59"/>
      <c r="O2" s="59"/>
      <c r="P2" s="59"/>
      <c r="Q2" s="59"/>
      <c r="R2" s="59"/>
      <c r="S2" s="59" t="s">
        <v>5</v>
      </c>
      <c r="T2" s="59"/>
      <c r="U2" s="59"/>
      <c r="V2" s="59"/>
      <c r="W2" s="59"/>
      <c r="X2" s="59"/>
      <c r="Y2" s="59"/>
      <c r="Z2" s="59" t="s">
        <v>6</v>
      </c>
      <c r="AA2" s="59"/>
      <c r="AB2" s="59"/>
      <c r="AC2" s="59"/>
      <c r="AD2" s="59"/>
      <c r="AE2" s="59"/>
      <c r="AF2" s="59"/>
      <c r="AG2" s="32"/>
      <c r="AK2" s="32"/>
      <c r="AL2" s="32"/>
      <c r="AM2" s="32"/>
      <c r="AN2" s="32"/>
      <c r="AR2" s="32"/>
      <c r="AS2" s="32"/>
      <c r="AT2" s="32"/>
    </row>
    <row r="3" spans="1:46" s="30" customFormat="1" ht="221" customHeight="1" thickBot="1" x14ac:dyDescent="0.25">
      <c r="A3" s="56"/>
      <c r="B3" s="56"/>
      <c r="C3" s="56"/>
      <c r="D3" s="56"/>
      <c r="E3" s="35" t="s">
        <v>7</v>
      </c>
      <c r="F3" s="35" t="s">
        <v>8</v>
      </c>
      <c r="G3" s="35" t="s">
        <v>9</v>
      </c>
      <c r="H3" s="35" t="s">
        <v>10</v>
      </c>
      <c r="I3" s="38" t="s">
        <v>11</v>
      </c>
      <c r="J3" s="38" t="s">
        <v>12</v>
      </c>
      <c r="K3" s="38" t="s">
        <v>13</v>
      </c>
      <c r="L3" s="39" t="s">
        <v>7</v>
      </c>
      <c r="M3" s="35" t="s">
        <v>8</v>
      </c>
      <c r="N3" s="35" t="s">
        <v>9</v>
      </c>
      <c r="O3" s="35" t="s">
        <v>10</v>
      </c>
      <c r="P3" s="38" t="s">
        <v>11</v>
      </c>
      <c r="Q3" s="38" t="s">
        <v>12</v>
      </c>
      <c r="R3" s="38" t="s">
        <v>13</v>
      </c>
      <c r="S3" s="35" t="s">
        <v>7</v>
      </c>
      <c r="T3" s="35" t="s">
        <v>8</v>
      </c>
      <c r="U3" s="35" t="s">
        <v>9</v>
      </c>
      <c r="V3" s="35" t="s">
        <v>10</v>
      </c>
      <c r="W3" s="38" t="s">
        <v>11</v>
      </c>
      <c r="X3" s="38" t="s">
        <v>12</v>
      </c>
      <c r="Y3" s="38" t="s">
        <v>13</v>
      </c>
      <c r="Z3" s="39" t="s">
        <v>7</v>
      </c>
      <c r="AA3" s="35" t="s">
        <v>8</v>
      </c>
      <c r="AB3" s="35" t="s">
        <v>9</v>
      </c>
      <c r="AC3" s="35" t="s">
        <v>10</v>
      </c>
      <c r="AD3" s="38" t="s">
        <v>11</v>
      </c>
      <c r="AE3" s="38" t="s">
        <v>12</v>
      </c>
      <c r="AF3" s="38" t="s">
        <v>13</v>
      </c>
    </row>
    <row r="4" spans="1:46" x14ac:dyDescent="0.2">
      <c r="A4" s="57">
        <v>0.8</v>
      </c>
      <c r="B4" s="53" t="s">
        <v>14</v>
      </c>
      <c r="C4" s="53" t="s">
        <v>14</v>
      </c>
      <c r="D4" s="37" t="s">
        <v>15</v>
      </c>
      <c r="E4" s="36">
        <v>1200</v>
      </c>
      <c r="F4" s="37">
        <v>715</v>
      </c>
      <c r="G4" s="37">
        <v>1564</v>
      </c>
      <c r="H4" s="37">
        <v>1587</v>
      </c>
      <c r="I4" s="40">
        <f t="shared" ref="I4:I35" si="0">F4/1200</f>
        <v>0.59583333333333333</v>
      </c>
      <c r="J4" s="40">
        <f t="shared" ref="J4:J35" si="1">G4/H4</f>
        <v>0.98550724637681164</v>
      </c>
      <c r="K4" s="40">
        <f>2*I4*J4/(I4+J4)</f>
        <v>0.74265857104670252</v>
      </c>
      <c r="L4" s="52">
        <v>1400</v>
      </c>
      <c r="M4" s="47">
        <v>1218</v>
      </c>
      <c r="N4" s="47">
        <v>1997</v>
      </c>
      <c r="O4" s="47">
        <v>2056</v>
      </c>
      <c r="P4" s="49">
        <f>M4/L4</f>
        <v>0.87</v>
      </c>
      <c r="Q4" s="45">
        <f>N4/O4</f>
        <v>0.97130350194552528</v>
      </c>
      <c r="R4" s="45">
        <f>2*P4*Q4/(P4+Q4)</f>
        <v>0.91786502963769112</v>
      </c>
      <c r="S4" s="36">
        <v>1200</v>
      </c>
      <c r="T4" s="37">
        <v>1194</v>
      </c>
      <c r="U4" s="37">
        <v>1024</v>
      </c>
      <c r="V4" s="37">
        <v>1103</v>
      </c>
      <c r="W4" s="40">
        <f t="shared" ref="W4:W24" si="2">T4/1200</f>
        <v>0.995</v>
      </c>
      <c r="X4" s="40">
        <f>U4/V4</f>
        <v>0.92837715321849501</v>
      </c>
      <c r="Y4" s="40">
        <f>2*W4*X4/(W4+X4)</f>
        <v>0.96053471978354776</v>
      </c>
      <c r="Z4" s="52">
        <v>1400</v>
      </c>
      <c r="AA4" s="47">
        <v>1398</v>
      </c>
      <c r="AB4" s="47">
        <v>1590</v>
      </c>
      <c r="AC4" s="47">
        <v>1681</v>
      </c>
      <c r="AD4" s="49">
        <f>AA4/Z4</f>
        <v>0.99857142857142855</v>
      </c>
      <c r="AE4" s="45">
        <f>AB4/AC4</f>
        <v>0.94586555621653778</v>
      </c>
      <c r="AF4" s="45">
        <f>2*AD4*AE4/(AD4+AE4)</f>
        <v>0.9715041702013838</v>
      </c>
      <c r="AG4" s="32"/>
      <c r="AK4" s="32"/>
      <c r="AL4" s="32"/>
      <c r="AM4" s="32"/>
      <c r="AN4" s="32"/>
      <c r="AR4" s="32"/>
      <c r="AS4" s="32"/>
      <c r="AT4" s="32"/>
    </row>
    <row r="5" spans="1:46" x14ac:dyDescent="0.2">
      <c r="A5" s="53"/>
      <c r="B5" s="53"/>
      <c r="C5" s="53"/>
      <c r="D5" s="37" t="s">
        <v>16</v>
      </c>
      <c r="E5" s="36">
        <v>1200</v>
      </c>
      <c r="F5" s="37">
        <v>690</v>
      </c>
      <c r="G5" s="37">
        <v>1579</v>
      </c>
      <c r="H5" s="37">
        <v>1595</v>
      </c>
      <c r="I5" s="40">
        <f t="shared" si="0"/>
        <v>0.57499999999999996</v>
      </c>
      <c r="J5" s="40">
        <f t="shared" si="1"/>
        <v>0.98996865203761752</v>
      </c>
      <c r="K5" s="40">
        <f t="shared" ref="K5:K68" si="3">2*I5*J5/(I5+J5)</f>
        <v>0.72746757474084822</v>
      </c>
      <c r="L5" s="50"/>
      <c r="M5" s="47"/>
      <c r="N5" s="47"/>
      <c r="O5" s="47"/>
      <c r="P5" s="45"/>
      <c r="Q5" s="45"/>
      <c r="R5" s="45"/>
      <c r="S5" s="36">
        <v>1200</v>
      </c>
      <c r="T5" s="37">
        <v>1199</v>
      </c>
      <c r="U5" s="37">
        <v>1077</v>
      </c>
      <c r="V5" s="37">
        <v>1156</v>
      </c>
      <c r="W5" s="40">
        <f t="shared" si="2"/>
        <v>0.99916666666666665</v>
      </c>
      <c r="X5" s="40">
        <f t="shared" ref="X5:X9" si="4">U5/V5</f>
        <v>0.93166089965397925</v>
      </c>
      <c r="Y5" s="40">
        <f t="shared" ref="Y5:Y68" si="5">2*W5*X5/(W5+X5)</f>
        <v>0.9642337118117833</v>
      </c>
      <c r="Z5" s="50"/>
      <c r="AA5" s="47"/>
      <c r="AB5" s="47"/>
      <c r="AC5" s="47"/>
      <c r="AD5" s="45"/>
      <c r="AE5" s="45"/>
      <c r="AF5" s="45"/>
      <c r="AG5" s="32"/>
      <c r="AK5" s="32"/>
      <c r="AL5" s="32"/>
      <c r="AM5" s="32"/>
      <c r="AN5" s="32"/>
      <c r="AR5" s="32"/>
      <c r="AS5" s="32"/>
      <c r="AT5" s="32"/>
    </row>
    <row r="6" spans="1:46" x14ac:dyDescent="0.2">
      <c r="A6" s="53"/>
      <c r="B6" s="53"/>
      <c r="C6" s="53"/>
      <c r="D6" s="37" t="s">
        <v>17</v>
      </c>
      <c r="E6" s="36">
        <v>1200</v>
      </c>
      <c r="F6" s="37">
        <v>707</v>
      </c>
      <c r="G6" s="37">
        <v>1609</v>
      </c>
      <c r="H6" s="37">
        <v>1629</v>
      </c>
      <c r="I6" s="40">
        <f t="shared" si="0"/>
        <v>0.58916666666666662</v>
      </c>
      <c r="J6" s="40">
        <f t="shared" si="1"/>
        <v>0.98772252915899328</v>
      </c>
      <c r="K6" s="40">
        <f t="shared" si="3"/>
        <v>0.73807746496921489</v>
      </c>
      <c r="L6" s="50"/>
      <c r="M6" s="47"/>
      <c r="N6" s="47"/>
      <c r="O6" s="47"/>
      <c r="P6" s="45"/>
      <c r="Q6" s="45"/>
      <c r="R6" s="45"/>
      <c r="S6" s="36">
        <v>1200</v>
      </c>
      <c r="T6" s="37">
        <v>1178</v>
      </c>
      <c r="U6" s="37">
        <v>1319</v>
      </c>
      <c r="V6" s="37">
        <v>1319</v>
      </c>
      <c r="W6" s="40">
        <f t="shared" si="2"/>
        <v>0.98166666666666669</v>
      </c>
      <c r="X6" s="40">
        <f t="shared" si="4"/>
        <v>1</v>
      </c>
      <c r="Y6" s="40">
        <f t="shared" si="5"/>
        <v>0.99074852817493697</v>
      </c>
      <c r="Z6" s="50"/>
      <c r="AA6" s="47"/>
      <c r="AB6" s="47"/>
      <c r="AC6" s="47"/>
      <c r="AD6" s="45"/>
      <c r="AE6" s="45"/>
      <c r="AF6" s="45"/>
      <c r="AG6" s="32"/>
      <c r="AK6" s="32"/>
      <c r="AL6" s="32"/>
      <c r="AM6" s="32"/>
      <c r="AN6" s="32"/>
      <c r="AR6" s="32"/>
      <c r="AS6" s="32"/>
      <c r="AT6" s="32"/>
    </row>
    <row r="7" spans="1:46" x14ac:dyDescent="0.2">
      <c r="A7" s="53"/>
      <c r="B7" s="53"/>
      <c r="C7" s="53"/>
      <c r="D7" s="37" t="s">
        <v>18</v>
      </c>
      <c r="E7" s="36">
        <v>1200</v>
      </c>
      <c r="F7" s="37">
        <v>702</v>
      </c>
      <c r="G7" s="37">
        <v>1588</v>
      </c>
      <c r="H7" s="37">
        <v>1601</v>
      </c>
      <c r="I7" s="40">
        <f t="shared" si="0"/>
        <v>0.58499999999999996</v>
      </c>
      <c r="J7" s="40">
        <f t="shared" si="1"/>
        <v>0.99188007495315433</v>
      </c>
      <c r="K7" s="40">
        <f t="shared" si="3"/>
        <v>0.73594670015071784</v>
      </c>
      <c r="L7" s="50"/>
      <c r="M7" s="47"/>
      <c r="N7" s="47"/>
      <c r="O7" s="47"/>
      <c r="P7" s="45"/>
      <c r="Q7" s="45"/>
      <c r="R7" s="45"/>
      <c r="S7" s="36">
        <v>1200</v>
      </c>
      <c r="T7" s="37">
        <v>1169</v>
      </c>
      <c r="U7" s="37">
        <v>1322</v>
      </c>
      <c r="V7" s="37">
        <v>1322</v>
      </c>
      <c r="W7" s="40">
        <f t="shared" si="2"/>
        <v>0.97416666666666663</v>
      </c>
      <c r="X7" s="40">
        <f t="shared" si="4"/>
        <v>1</v>
      </c>
      <c r="Y7" s="40">
        <f t="shared" si="5"/>
        <v>0.98691430983537354</v>
      </c>
      <c r="Z7" s="50"/>
      <c r="AA7" s="47"/>
      <c r="AB7" s="47"/>
      <c r="AC7" s="47"/>
      <c r="AD7" s="45"/>
      <c r="AE7" s="45"/>
      <c r="AF7" s="45"/>
      <c r="AG7" s="32"/>
      <c r="AK7" s="32"/>
      <c r="AL7" s="32"/>
      <c r="AM7" s="32"/>
      <c r="AN7" s="32"/>
      <c r="AR7" s="32"/>
      <c r="AS7" s="32"/>
      <c r="AT7" s="32"/>
    </row>
    <row r="8" spans="1:46" x14ac:dyDescent="0.2">
      <c r="A8" s="53"/>
      <c r="B8" s="53"/>
      <c r="C8" s="53"/>
      <c r="D8" s="37" t="s">
        <v>19</v>
      </c>
      <c r="E8" s="36">
        <v>1200</v>
      </c>
      <c r="F8" s="37">
        <v>679</v>
      </c>
      <c r="G8" s="37">
        <v>1585</v>
      </c>
      <c r="H8" s="37">
        <v>1599</v>
      </c>
      <c r="I8" s="40">
        <f t="shared" si="0"/>
        <v>0.5658333333333333</v>
      </c>
      <c r="J8" s="40">
        <f t="shared" si="1"/>
        <v>0.9912445278298937</v>
      </c>
      <c r="K8" s="40">
        <f t="shared" si="3"/>
        <v>0.72042536769664911</v>
      </c>
      <c r="L8" s="50"/>
      <c r="M8" s="47"/>
      <c r="N8" s="47"/>
      <c r="O8" s="47"/>
      <c r="P8" s="45"/>
      <c r="Q8" s="45"/>
      <c r="R8" s="45"/>
      <c r="S8" s="36">
        <v>1200</v>
      </c>
      <c r="T8" s="37">
        <v>1162</v>
      </c>
      <c r="U8" s="37">
        <v>1349</v>
      </c>
      <c r="V8" s="37">
        <v>1349</v>
      </c>
      <c r="W8" s="40">
        <f t="shared" si="2"/>
        <v>0.96833333333333338</v>
      </c>
      <c r="X8" s="40">
        <f t="shared" si="4"/>
        <v>1</v>
      </c>
      <c r="Y8" s="40">
        <f t="shared" si="5"/>
        <v>0.98391193903471641</v>
      </c>
      <c r="Z8" s="50"/>
      <c r="AA8" s="47"/>
      <c r="AB8" s="47"/>
      <c r="AC8" s="47"/>
      <c r="AD8" s="45"/>
      <c r="AE8" s="45"/>
      <c r="AF8" s="45"/>
      <c r="AG8" s="32"/>
      <c r="AK8" s="32"/>
      <c r="AL8" s="32"/>
      <c r="AM8" s="32"/>
      <c r="AN8" s="32"/>
      <c r="AR8" s="32"/>
      <c r="AS8" s="32"/>
      <c r="AT8" s="32"/>
    </row>
    <row r="9" spans="1:46" x14ac:dyDescent="0.2">
      <c r="A9" s="53"/>
      <c r="B9" s="53" t="s">
        <v>20</v>
      </c>
      <c r="C9" s="53" t="s">
        <v>20</v>
      </c>
      <c r="D9" s="37" t="s">
        <v>15</v>
      </c>
      <c r="E9" s="36">
        <v>1200</v>
      </c>
      <c r="F9" s="37">
        <v>693</v>
      </c>
      <c r="G9" s="37">
        <v>1530</v>
      </c>
      <c r="H9" s="37">
        <v>1547</v>
      </c>
      <c r="I9" s="40">
        <f t="shared" si="0"/>
        <v>0.57750000000000001</v>
      </c>
      <c r="J9" s="40">
        <f t="shared" si="1"/>
        <v>0.98901098901098905</v>
      </c>
      <c r="K9" s="40">
        <f t="shared" si="3"/>
        <v>0.72920502972589052</v>
      </c>
      <c r="L9" s="50">
        <v>1600</v>
      </c>
      <c r="M9" s="47">
        <v>1357</v>
      </c>
      <c r="N9" s="47">
        <v>2244</v>
      </c>
      <c r="O9" s="47">
        <v>2308</v>
      </c>
      <c r="P9" s="45">
        <f>M9/L9</f>
        <v>0.84812500000000002</v>
      </c>
      <c r="Q9" s="45">
        <f>N9/O9</f>
        <v>0.97227036395147315</v>
      </c>
      <c r="R9" s="45">
        <f t="shared" ref="R9" si="6">2*P9*Q9/(P9+Q9)</f>
        <v>0.90596451601194583</v>
      </c>
      <c r="S9" s="36">
        <v>1200</v>
      </c>
      <c r="T9" s="37">
        <v>1199</v>
      </c>
      <c r="U9" s="37">
        <v>1047</v>
      </c>
      <c r="V9" s="37">
        <v>1121</v>
      </c>
      <c r="W9" s="40">
        <f t="shared" si="2"/>
        <v>0.99916666666666665</v>
      </c>
      <c r="X9" s="40">
        <f t="shared" si="4"/>
        <v>0.93398751115075829</v>
      </c>
      <c r="Y9" s="40">
        <f t="shared" si="5"/>
        <v>0.96547828303939387</v>
      </c>
      <c r="Z9" s="50">
        <v>1600</v>
      </c>
      <c r="AA9" s="47">
        <v>1598</v>
      </c>
      <c r="AB9" s="47">
        <v>2132</v>
      </c>
      <c r="AC9" s="47">
        <v>2314</v>
      </c>
      <c r="AD9" s="45">
        <f>AA9/Z9</f>
        <v>0.99875000000000003</v>
      </c>
      <c r="AE9" s="45">
        <f>AB9/AC9</f>
        <v>0.9213483146067416</v>
      </c>
      <c r="AF9" s="45">
        <f t="shared" ref="AF9" si="7">2*AD9*AE9/(AD9+AE9)</f>
        <v>0.95848907549502238</v>
      </c>
      <c r="AG9" s="32"/>
      <c r="AK9" s="32"/>
      <c r="AL9" s="32"/>
      <c r="AM9" s="32"/>
      <c r="AN9" s="32"/>
      <c r="AR9" s="32"/>
      <c r="AS9" s="32"/>
      <c r="AT9" s="32"/>
    </row>
    <row r="10" spans="1:46" x14ac:dyDescent="0.2">
      <c r="A10" s="53"/>
      <c r="B10" s="53"/>
      <c r="C10" s="53"/>
      <c r="D10" s="37" t="s">
        <v>16</v>
      </c>
      <c r="E10" s="36">
        <v>1200</v>
      </c>
      <c r="F10" s="37">
        <v>724</v>
      </c>
      <c r="G10" s="37">
        <v>1536</v>
      </c>
      <c r="H10" s="37">
        <v>1546</v>
      </c>
      <c r="I10" s="40">
        <f t="shared" si="0"/>
        <v>0.60333333333333339</v>
      </c>
      <c r="J10" s="40">
        <f t="shared" si="1"/>
        <v>0.99353169469598968</v>
      </c>
      <c r="K10" s="40">
        <f t="shared" si="3"/>
        <v>0.75075949264541086</v>
      </c>
      <c r="L10" s="50"/>
      <c r="M10" s="47"/>
      <c r="N10" s="47"/>
      <c r="O10" s="47"/>
      <c r="P10" s="45"/>
      <c r="Q10" s="45"/>
      <c r="R10" s="45"/>
      <c r="S10" s="36">
        <v>1200</v>
      </c>
      <c r="T10" s="37">
        <v>1198</v>
      </c>
      <c r="U10" s="37">
        <v>1102</v>
      </c>
      <c r="V10" s="37">
        <v>1179</v>
      </c>
      <c r="W10" s="40">
        <f t="shared" si="2"/>
        <v>0.99833333333333329</v>
      </c>
      <c r="X10" s="40">
        <f t="shared" ref="X10:X73" si="8">U10/V10</f>
        <v>0.93469041560644617</v>
      </c>
      <c r="Y10" s="40">
        <f t="shared" si="5"/>
        <v>0.96546418403695711</v>
      </c>
      <c r="Z10" s="50"/>
      <c r="AA10" s="47"/>
      <c r="AB10" s="47"/>
      <c r="AC10" s="47"/>
      <c r="AD10" s="45"/>
      <c r="AE10" s="45"/>
      <c r="AF10" s="45"/>
      <c r="AG10" s="32"/>
      <c r="AK10" s="32"/>
      <c r="AL10" s="32"/>
      <c r="AM10" s="32"/>
      <c r="AN10" s="32"/>
      <c r="AR10" s="32"/>
      <c r="AS10" s="32"/>
      <c r="AT10" s="32"/>
    </row>
    <row r="11" spans="1:46" x14ac:dyDescent="0.2">
      <c r="A11" s="53"/>
      <c r="B11" s="53"/>
      <c r="C11" s="53"/>
      <c r="D11" s="37" t="s">
        <v>17</v>
      </c>
      <c r="E11" s="36">
        <v>1200</v>
      </c>
      <c r="F11" s="37">
        <v>712</v>
      </c>
      <c r="G11" s="37">
        <v>1549</v>
      </c>
      <c r="H11" s="37">
        <v>1558</v>
      </c>
      <c r="I11" s="40">
        <f t="shared" si="0"/>
        <v>0.59333333333333338</v>
      </c>
      <c r="J11" s="40">
        <f t="shared" si="1"/>
        <v>0.99422336328626448</v>
      </c>
      <c r="K11" s="40">
        <f t="shared" si="3"/>
        <v>0.74316194624432641</v>
      </c>
      <c r="L11" s="50"/>
      <c r="M11" s="47"/>
      <c r="N11" s="47"/>
      <c r="O11" s="47"/>
      <c r="P11" s="45"/>
      <c r="Q11" s="45"/>
      <c r="R11" s="45"/>
      <c r="S11" s="36">
        <v>1200</v>
      </c>
      <c r="T11" s="37">
        <v>1200</v>
      </c>
      <c r="U11" s="37">
        <v>1067</v>
      </c>
      <c r="V11" s="37">
        <v>1135</v>
      </c>
      <c r="W11" s="40">
        <f t="shared" si="2"/>
        <v>1</v>
      </c>
      <c r="X11" s="40">
        <f t="shared" si="8"/>
        <v>0.94008810572687229</v>
      </c>
      <c r="Y11" s="40">
        <f t="shared" si="5"/>
        <v>0.96911898274296093</v>
      </c>
      <c r="Z11" s="50"/>
      <c r="AA11" s="47"/>
      <c r="AB11" s="47"/>
      <c r="AC11" s="47"/>
      <c r="AD11" s="45"/>
      <c r="AE11" s="45"/>
      <c r="AF11" s="45"/>
      <c r="AG11" s="32"/>
      <c r="AK11" s="32"/>
      <c r="AL11" s="32"/>
      <c r="AM11" s="32"/>
      <c r="AN11" s="32"/>
      <c r="AR11" s="32"/>
      <c r="AS11" s="32"/>
      <c r="AT11" s="32"/>
    </row>
    <row r="12" spans="1:46" x14ac:dyDescent="0.2">
      <c r="A12" s="53"/>
      <c r="B12" s="53"/>
      <c r="C12" s="53"/>
      <c r="D12" s="37" t="s">
        <v>18</v>
      </c>
      <c r="E12" s="36">
        <v>1200</v>
      </c>
      <c r="F12" s="37">
        <v>745</v>
      </c>
      <c r="G12" s="37">
        <v>1553</v>
      </c>
      <c r="H12" s="37">
        <v>1562</v>
      </c>
      <c r="I12" s="40">
        <f t="shared" si="0"/>
        <v>0.62083333333333335</v>
      </c>
      <c r="J12" s="40">
        <f t="shared" si="1"/>
        <v>0.99423815620998723</v>
      </c>
      <c r="K12" s="40">
        <f t="shared" si="3"/>
        <v>0.76437011320355841</v>
      </c>
      <c r="L12" s="50"/>
      <c r="M12" s="47"/>
      <c r="N12" s="47"/>
      <c r="O12" s="47"/>
      <c r="P12" s="45"/>
      <c r="Q12" s="45"/>
      <c r="R12" s="45"/>
      <c r="S12" s="36">
        <v>1200</v>
      </c>
      <c r="T12" s="37">
        <v>1199</v>
      </c>
      <c r="U12" s="37">
        <v>1054</v>
      </c>
      <c r="V12" s="37">
        <v>1129</v>
      </c>
      <c r="W12" s="40">
        <f t="shared" si="2"/>
        <v>0.99916666666666665</v>
      </c>
      <c r="X12" s="40">
        <f t="shared" si="8"/>
        <v>0.93356953055801595</v>
      </c>
      <c r="Y12" s="40">
        <f t="shared" si="5"/>
        <v>0.96525491403189112</v>
      </c>
      <c r="Z12" s="50"/>
      <c r="AA12" s="47"/>
      <c r="AB12" s="47"/>
      <c r="AC12" s="47"/>
      <c r="AD12" s="45"/>
      <c r="AE12" s="45"/>
      <c r="AF12" s="45"/>
      <c r="AG12" s="32"/>
      <c r="AK12" s="32"/>
      <c r="AL12" s="32"/>
      <c r="AM12" s="32"/>
      <c r="AN12" s="32"/>
      <c r="AR12" s="32"/>
      <c r="AS12" s="32"/>
      <c r="AT12" s="32"/>
    </row>
    <row r="13" spans="1:46" x14ac:dyDescent="0.2">
      <c r="A13" s="53"/>
      <c r="B13" s="53"/>
      <c r="C13" s="53"/>
      <c r="D13" s="37" t="s">
        <v>19</v>
      </c>
      <c r="E13" s="36">
        <v>1200</v>
      </c>
      <c r="F13" s="37">
        <v>672</v>
      </c>
      <c r="G13" s="37">
        <v>1584</v>
      </c>
      <c r="H13" s="37">
        <v>1600</v>
      </c>
      <c r="I13" s="40">
        <f t="shared" si="0"/>
        <v>0.56000000000000005</v>
      </c>
      <c r="J13" s="40">
        <f t="shared" si="1"/>
        <v>0.99</v>
      </c>
      <c r="K13" s="40">
        <f t="shared" si="3"/>
        <v>0.71535483870967742</v>
      </c>
      <c r="L13" s="50"/>
      <c r="M13" s="47"/>
      <c r="N13" s="47"/>
      <c r="O13" s="47"/>
      <c r="P13" s="45"/>
      <c r="Q13" s="45"/>
      <c r="R13" s="45"/>
      <c r="S13" s="36">
        <v>1200</v>
      </c>
      <c r="T13" s="37">
        <v>1198</v>
      </c>
      <c r="U13" s="37">
        <v>1067</v>
      </c>
      <c r="V13" s="37">
        <v>1148</v>
      </c>
      <c r="W13" s="40">
        <f t="shared" si="2"/>
        <v>0.99833333333333329</v>
      </c>
      <c r="X13" s="40">
        <f t="shared" si="8"/>
        <v>0.92944250871080136</v>
      </c>
      <c r="Y13" s="40">
        <f t="shared" si="5"/>
        <v>0.96265698285652312</v>
      </c>
      <c r="Z13" s="50"/>
      <c r="AA13" s="47"/>
      <c r="AB13" s="47"/>
      <c r="AC13" s="47"/>
      <c r="AD13" s="45"/>
      <c r="AE13" s="45"/>
      <c r="AF13" s="45"/>
      <c r="AG13" s="32"/>
      <c r="AK13" s="32"/>
      <c r="AL13" s="32"/>
      <c r="AM13" s="32"/>
      <c r="AN13" s="32"/>
      <c r="AR13" s="32"/>
      <c r="AS13" s="32"/>
      <c r="AT13" s="32"/>
    </row>
    <row r="14" spans="1:46" x14ac:dyDescent="0.2">
      <c r="A14" s="53"/>
      <c r="B14" s="53" t="s">
        <v>21</v>
      </c>
      <c r="C14" s="53" t="s">
        <v>22</v>
      </c>
      <c r="D14" s="37" t="s">
        <v>15</v>
      </c>
      <c r="E14" s="36">
        <v>1200</v>
      </c>
      <c r="F14" s="37">
        <v>711</v>
      </c>
      <c r="G14" s="37">
        <v>1512</v>
      </c>
      <c r="H14" s="37">
        <v>1531</v>
      </c>
      <c r="I14" s="40">
        <f t="shared" si="0"/>
        <v>0.59250000000000003</v>
      </c>
      <c r="J14" s="40">
        <f t="shared" si="1"/>
        <v>0.98758981058131945</v>
      </c>
      <c r="K14" s="40">
        <f t="shared" si="3"/>
        <v>0.74065025779028926</v>
      </c>
      <c r="L14" s="50">
        <v>1792</v>
      </c>
      <c r="M14" s="47">
        <v>1499</v>
      </c>
      <c r="N14" s="47">
        <v>2464</v>
      </c>
      <c r="O14" s="47">
        <v>2537</v>
      </c>
      <c r="P14" s="45">
        <f>M14/L14</f>
        <v>0.8364955357142857</v>
      </c>
      <c r="Q14" s="45">
        <f>N14/O14</f>
        <v>0.97122585731178557</v>
      </c>
      <c r="R14" s="45">
        <f t="shared" ref="R14" si="9">2*P14*Q14/(P14+Q14)</f>
        <v>0.89883993954578556</v>
      </c>
      <c r="S14" s="36">
        <v>1200</v>
      </c>
      <c r="T14" s="37">
        <v>1200</v>
      </c>
      <c r="U14" s="37">
        <v>1047</v>
      </c>
      <c r="V14" s="37">
        <v>1107</v>
      </c>
      <c r="W14" s="40">
        <f t="shared" si="2"/>
        <v>1</v>
      </c>
      <c r="X14" s="40">
        <f t="shared" si="8"/>
        <v>0.94579945799457998</v>
      </c>
      <c r="Y14" s="40">
        <f t="shared" si="5"/>
        <v>0.97214484679665736</v>
      </c>
      <c r="Z14" s="50">
        <v>1792</v>
      </c>
      <c r="AA14" s="47">
        <v>1792</v>
      </c>
      <c r="AB14" s="47">
        <v>2398</v>
      </c>
      <c r="AC14" s="47">
        <v>2545</v>
      </c>
      <c r="AD14" s="45">
        <f t="shared" ref="AD14" si="10">AA14/Z14</f>
        <v>1</v>
      </c>
      <c r="AE14" s="45">
        <f>AB14/AC14</f>
        <v>0.94223968565815319</v>
      </c>
      <c r="AF14" s="45">
        <f t="shared" ref="AF14" si="11">2*AD14*AE14/(AD14+AE14)</f>
        <v>0.97026097511632614</v>
      </c>
      <c r="AG14" s="32"/>
      <c r="AK14" s="32"/>
      <c r="AL14" s="32"/>
      <c r="AM14" s="32"/>
      <c r="AN14" s="32"/>
      <c r="AR14" s="32"/>
      <c r="AS14" s="32"/>
      <c r="AT14" s="32"/>
    </row>
    <row r="15" spans="1:46" x14ac:dyDescent="0.2">
      <c r="A15" s="53"/>
      <c r="B15" s="53"/>
      <c r="C15" s="53"/>
      <c r="D15" s="37" t="s">
        <v>16</v>
      </c>
      <c r="E15" s="36">
        <v>1200</v>
      </c>
      <c r="F15" s="37">
        <v>723</v>
      </c>
      <c r="G15" s="37">
        <v>1502</v>
      </c>
      <c r="H15" s="37">
        <v>1515</v>
      </c>
      <c r="I15" s="40">
        <f t="shared" si="0"/>
        <v>0.60250000000000004</v>
      </c>
      <c r="J15" s="40">
        <f t="shared" si="1"/>
        <v>0.99141914191419145</v>
      </c>
      <c r="K15" s="40">
        <f t="shared" si="3"/>
        <v>0.74951108534394839</v>
      </c>
      <c r="L15" s="50"/>
      <c r="M15" s="47"/>
      <c r="N15" s="47"/>
      <c r="O15" s="47"/>
      <c r="P15" s="45"/>
      <c r="Q15" s="45"/>
      <c r="R15" s="45"/>
      <c r="S15" s="36">
        <v>1200</v>
      </c>
      <c r="T15" s="37">
        <v>1200</v>
      </c>
      <c r="U15" s="37">
        <v>1004</v>
      </c>
      <c r="V15" s="37">
        <v>1080</v>
      </c>
      <c r="W15" s="40">
        <f t="shared" si="2"/>
        <v>1</v>
      </c>
      <c r="X15" s="40">
        <f t="shared" si="8"/>
        <v>0.92962962962962958</v>
      </c>
      <c r="Y15" s="40">
        <f t="shared" si="5"/>
        <v>0.96353166986564298</v>
      </c>
      <c r="Z15" s="50"/>
      <c r="AA15" s="47"/>
      <c r="AB15" s="47"/>
      <c r="AC15" s="47"/>
      <c r="AD15" s="45"/>
      <c r="AE15" s="45"/>
      <c r="AF15" s="45"/>
      <c r="AG15" s="32"/>
      <c r="AK15" s="32"/>
      <c r="AL15" s="32"/>
      <c r="AM15" s="32"/>
      <c r="AN15" s="32"/>
      <c r="AR15" s="32"/>
      <c r="AS15" s="32"/>
      <c r="AT15" s="32"/>
    </row>
    <row r="16" spans="1:46" x14ac:dyDescent="0.2">
      <c r="A16" s="53"/>
      <c r="B16" s="53"/>
      <c r="C16" s="53"/>
      <c r="D16" s="37" t="s">
        <v>17</v>
      </c>
      <c r="E16" s="36">
        <v>1200</v>
      </c>
      <c r="F16" s="37">
        <v>712</v>
      </c>
      <c r="G16" s="37">
        <v>1512</v>
      </c>
      <c r="H16" s="37">
        <v>1525</v>
      </c>
      <c r="I16" s="40">
        <f t="shared" si="0"/>
        <v>0.59333333333333338</v>
      </c>
      <c r="J16" s="40">
        <f t="shared" si="1"/>
        <v>0.99147540983606552</v>
      </c>
      <c r="K16" s="40">
        <f t="shared" si="3"/>
        <v>0.74239293841804022</v>
      </c>
      <c r="L16" s="50"/>
      <c r="M16" s="47"/>
      <c r="N16" s="47"/>
      <c r="O16" s="47"/>
      <c r="P16" s="45"/>
      <c r="Q16" s="45"/>
      <c r="R16" s="45"/>
      <c r="S16" s="36">
        <v>1200</v>
      </c>
      <c r="T16" s="37">
        <v>1200</v>
      </c>
      <c r="U16" s="37">
        <v>1115</v>
      </c>
      <c r="V16" s="37">
        <v>1168</v>
      </c>
      <c r="W16" s="40">
        <f t="shared" si="2"/>
        <v>1</v>
      </c>
      <c r="X16" s="40">
        <f t="shared" si="8"/>
        <v>0.95462328767123283</v>
      </c>
      <c r="Y16" s="40">
        <f t="shared" si="5"/>
        <v>0.97678493210687689</v>
      </c>
      <c r="Z16" s="50"/>
      <c r="AA16" s="47"/>
      <c r="AB16" s="47"/>
      <c r="AC16" s="47"/>
      <c r="AD16" s="45"/>
      <c r="AE16" s="45"/>
      <c r="AF16" s="45"/>
      <c r="AG16" s="32"/>
      <c r="AK16" s="32"/>
      <c r="AL16" s="32"/>
      <c r="AM16" s="32"/>
      <c r="AN16" s="32"/>
      <c r="AR16" s="32"/>
      <c r="AS16" s="32"/>
      <c r="AT16" s="32"/>
    </row>
    <row r="17" spans="1:46" x14ac:dyDescent="0.2">
      <c r="A17" s="53"/>
      <c r="B17" s="53"/>
      <c r="C17" s="53"/>
      <c r="D17" s="37" t="s">
        <v>18</v>
      </c>
      <c r="E17" s="36">
        <v>1200</v>
      </c>
      <c r="F17" s="37">
        <v>724</v>
      </c>
      <c r="G17" s="37">
        <v>1533</v>
      </c>
      <c r="H17" s="37">
        <v>1548</v>
      </c>
      <c r="I17" s="40">
        <f t="shared" si="0"/>
        <v>0.60333333333333339</v>
      </c>
      <c r="J17" s="40">
        <f t="shared" si="1"/>
        <v>0.99031007751937983</v>
      </c>
      <c r="K17" s="40">
        <f t="shared" si="3"/>
        <v>0.74983785711969397</v>
      </c>
      <c r="L17" s="50"/>
      <c r="M17" s="47"/>
      <c r="N17" s="47"/>
      <c r="O17" s="47"/>
      <c r="P17" s="45"/>
      <c r="Q17" s="45"/>
      <c r="R17" s="45"/>
      <c r="S17" s="36">
        <v>1200</v>
      </c>
      <c r="T17" s="37">
        <v>1199</v>
      </c>
      <c r="U17" s="37">
        <v>1001</v>
      </c>
      <c r="V17" s="37">
        <v>1057</v>
      </c>
      <c r="W17" s="40">
        <f t="shared" si="2"/>
        <v>0.99916666666666665</v>
      </c>
      <c r="X17" s="40">
        <f t="shared" si="8"/>
        <v>0.94701986754966883</v>
      </c>
      <c r="Y17" s="40">
        <f t="shared" si="5"/>
        <v>0.97239464736891346</v>
      </c>
      <c r="Z17" s="50"/>
      <c r="AA17" s="47"/>
      <c r="AB17" s="47"/>
      <c r="AC17" s="47"/>
      <c r="AD17" s="45"/>
      <c r="AE17" s="45"/>
      <c r="AF17" s="45"/>
      <c r="AG17" s="32"/>
      <c r="AK17" s="32"/>
      <c r="AL17" s="32"/>
      <c r="AM17" s="32"/>
      <c r="AN17" s="32"/>
      <c r="AR17" s="32"/>
      <c r="AS17" s="32"/>
      <c r="AT17" s="32"/>
    </row>
    <row r="18" spans="1:46" x14ac:dyDescent="0.2">
      <c r="A18" s="53"/>
      <c r="B18" s="53"/>
      <c r="C18" s="53"/>
      <c r="D18" s="37" t="s">
        <v>19</v>
      </c>
      <c r="E18" s="36">
        <v>1200</v>
      </c>
      <c r="F18" s="37">
        <v>725</v>
      </c>
      <c r="G18" s="37">
        <v>1499</v>
      </c>
      <c r="H18" s="37">
        <v>1524</v>
      </c>
      <c r="I18" s="40">
        <f t="shared" si="0"/>
        <v>0.60416666666666663</v>
      </c>
      <c r="J18" s="40">
        <f t="shared" si="1"/>
        <v>0.98359580052493434</v>
      </c>
      <c r="K18" s="40">
        <f t="shared" si="3"/>
        <v>0.74854495987877523</v>
      </c>
      <c r="L18" s="50"/>
      <c r="M18" s="47"/>
      <c r="N18" s="47"/>
      <c r="O18" s="47"/>
      <c r="P18" s="45"/>
      <c r="Q18" s="45"/>
      <c r="R18" s="45"/>
      <c r="S18" s="36">
        <v>1200</v>
      </c>
      <c r="T18" s="37">
        <v>1200</v>
      </c>
      <c r="U18" s="37">
        <v>1076</v>
      </c>
      <c r="V18" s="37">
        <v>1143</v>
      </c>
      <c r="W18" s="40">
        <f t="shared" si="2"/>
        <v>1</v>
      </c>
      <c r="X18" s="40">
        <f t="shared" si="8"/>
        <v>0.94138232720909887</v>
      </c>
      <c r="Y18" s="40">
        <f t="shared" si="5"/>
        <v>0.96980621901757547</v>
      </c>
      <c r="Z18" s="50"/>
      <c r="AA18" s="47"/>
      <c r="AB18" s="47"/>
      <c r="AC18" s="47"/>
      <c r="AD18" s="45"/>
      <c r="AE18" s="45"/>
      <c r="AF18" s="45"/>
      <c r="AG18" s="32"/>
      <c r="AK18" s="32"/>
      <c r="AL18" s="32"/>
      <c r="AM18" s="32"/>
      <c r="AN18" s="32"/>
      <c r="AR18" s="32"/>
      <c r="AS18" s="32"/>
      <c r="AT18" s="32"/>
    </row>
    <row r="19" spans="1:46" x14ac:dyDescent="0.2">
      <c r="A19" s="53"/>
      <c r="B19" s="53" t="s">
        <v>23</v>
      </c>
      <c r="C19" s="53" t="s">
        <v>24</v>
      </c>
      <c r="D19" s="37" t="s">
        <v>15</v>
      </c>
      <c r="E19" s="36">
        <v>1200</v>
      </c>
      <c r="F19" s="37">
        <v>717</v>
      </c>
      <c r="G19" s="37">
        <v>1616</v>
      </c>
      <c r="H19" s="37">
        <v>1641</v>
      </c>
      <c r="I19" s="40">
        <f t="shared" si="0"/>
        <v>0.59750000000000003</v>
      </c>
      <c r="J19" s="40">
        <f t="shared" si="1"/>
        <v>0.98476538695917126</v>
      </c>
      <c r="K19" s="40">
        <f t="shared" si="3"/>
        <v>0.74374036562715728</v>
      </c>
      <c r="L19" s="50">
        <v>1980</v>
      </c>
      <c r="M19" s="47">
        <v>1595</v>
      </c>
      <c r="N19" s="47">
        <v>2819</v>
      </c>
      <c r="O19" s="47">
        <v>2894</v>
      </c>
      <c r="P19" s="45">
        <f>M19/L19</f>
        <v>0.80555555555555558</v>
      </c>
      <c r="Q19" s="45">
        <f>N19/O19</f>
        <v>0.97408431237042159</v>
      </c>
      <c r="R19" s="45">
        <f t="shared" ref="R19" si="12">2*P19*Q19/(P19+Q19)</f>
        <v>0.88184024594142707</v>
      </c>
      <c r="S19" s="36">
        <v>1200</v>
      </c>
      <c r="T19" s="37">
        <v>1194</v>
      </c>
      <c r="U19" s="37">
        <v>1048</v>
      </c>
      <c r="V19" s="37">
        <v>1119</v>
      </c>
      <c r="W19" s="40">
        <f t="shared" si="2"/>
        <v>0.995</v>
      </c>
      <c r="X19" s="40">
        <f t="shared" si="8"/>
        <v>0.93655049151027703</v>
      </c>
      <c r="Y19" s="40">
        <f t="shared" si="5"/>
        <v>0.9648908927294978</v>
      </c>
      <c r="Z19" s="50">
        <v>1980</v>
      </c>
      <c r="AA19" s="47">
        <v>1976</v>
      </c>
      <c r="AB19" s="47">
        <v>2208</v>
      </c>
      <c r="AC19" s="47">
        <v>2401</v>
      </c>
      <c r="AD19" s="45">
        <f t="shared" ref="AD19" si="13">AA19/Z19</f>
        <v>0.99797979797979797</v>
      </c>
      <c r="AE19" s="45">
        <f>AB19/AC19</f>
        <v>0.91961682632236563</v>
      </c>
      <c r="AF19" s="45">
        <f t="shared" ref="AF19" si="14">2*AD19*AE19/(AD19+AE19)</f>
        <v>0.95719715285377172</v>
      </c>
      <c r="AG19" s="32"/>
      <c r="AK19" s="32"/>
      <c r="AL19" s="32"/>
      <c r="AM19" s="32"/>
      <c r="AN19" s="32"/>
      <c r="AR19" s="32"/>
      <c r="AS19" s="32"/>
      <c r="AT19" s="32"/>
    </row>
    <row r="20" spans="1:46" x14ac:dyDescent="0.2">
      <c r="A20" s="53"/>
      <c r="B20" s="53"/>
      <c r="C20" s="53"/>
      <c r="D20" s="37" t="s">
        <v>16</v>
      </c>
      <c r="E20" s="36">
        <v>1200</v>
      </c>
      <c r="F20" s="37">
        <v>721</v>
      </c>
      <c r="G20" s="37">
        <v>1547</v>
      </c>
      <c r="H20" s="37">
        <v>1562</v>
      </c>
      <c r="I20" s="40">
        <f t="shared" si="0"/>
        <v>0.60083333333333333</v>
      </c>
      <c r="J20" s="40">
        <f t="shared" si="1"/>
        <v>0.99039692701664528</v>
      </c>
      <c r="K20" s="40">
        <f t="shared" si="3"/>
        <v>0.7479288218810286</v>
      </c>
      <c r="L20" s="50"/>
      <c r="M20" s="47"/>
      <c r="N20" s="47"/>
      <c r="O20" s="47"/>
      <c r="P20" s="45"/>
      <c r="Q20" s="45"/>
      <c r="R20" s="45"/>
      <c r="S20" s="36">
        <v>1200</v>
      </c>
      <c r="T20" s="37">
        <v>1198</v>
      </c>
      <c r="U20" s="37">
        <v>1086</v>
      </c>
      <c r="V20" s="37">
        <v>1161</v>
      </c>
      <c r="W20" s="40">
        <f t="shared" si="2"/>
        <v>0.99833333333333329</v>
      </c>
      <c r="X20" s="40">
        <f t="shared" si="8"/>
        <v>0.93540051679586567</v>
      </c>
      <c r="Y20" s="40">
        <f t="shared" si="5"/>
        <v>0.96584285978356976</v>
      </c>
      <c r="Z20" s="50"/>
      <c r="AA20" s="47"/>
      <c r="AB20" s="47"/>
      <c r="AC20" s="47"/>
      <c r="AD20" s="45"/>
      <c r="AE20" s="45"/>
      <c r="AF20" s="45"/>
      <c r="AG20" s="32"/>
      <c r="AK20" s="32"/>
      <c r="AL20" s="32"/>
      <c r="AM20" s="32"/>
      <c r="AN20" s="32"/>
      <c r="AR20" s="32"/>
      <c r="AS20" s="32"/>
      <c r="AT20" s="32"/>
    </row>
    <row r="21" spans="1:46" x14ac:dyDescent="0.2">
      <c r="A21" s="53"/>
      <c r="B21" s="53"/>
      <c r="C21" s="53"/>
      <c r="D21" s="37" t="s">
        <v>17</v>
      </c>
      <c r="E21" s="36">
        <v>1200</v>
      </c>
      <c r="F21" s="37">
        <v>731</v>
      </c>
      <c r="G21" s="37">
        <v>1524</v>
      </c>
      <c r="H21" s="37">
        <v>1537</v>
      </c>
      <c r="I21" s="40">
        <f t="shared" si="0"/>
        <v>0.60916666666666663</v>
      </c>
      <c r="J21" s="40">
        <f t="shared" si="1"/>
        <v>0.99154196486662327</v>
      </c>
      <c r="K21" s="40">
        <f t="shared" si="3"/>
        <v>0.75468364660387144</v>
      </c>
      <c r="L21" s="50"/>
      <c r="M21" s="47"/>
      <c r="N21" s="47"/>
      <c r="O21" s="47"/>
      <c r="P21" s="45"/>
      <c r="Q21" s="45"/>
      <c r="R21" s="45"/>
      <c r="S21" s="36">
        <v>1200</v>
      </c>
      <c r="T21" s="37">
        <v>1196</v>
      </c>
      <c r="U21" s="37">
        <v>1030</v>
      </c>
      <c r="V21" s="37">
        <v>1096</v>
      </c>
      <c r="W21" s="40">
        <f t="shared" si="2"/>
        <v>0.9966666666666667</v>
      </c>
      <c r="X21" s="40">
        <f t="shared" si="8"/>
        <v>0.93978102189781021</v>
      </c>
      <c r="Y21" s="40">
        <f t="shared" si="5"/>
        <v>0.96738829974368001</v>
      </c>
      <c r="Z21" s="50"/>
      <c r="AA21" s="47"/>
      <c r="AB21" s="47"/>
      <c r="AC21" s="47"/>
      <c r="AD21" s="45"/>
      <c r="AE21" s="45"/>
      <c r="AF21" s="45"/>
      <c r="AG21" s="32"/>
      <c r="AK21" s="32"/>
      <c r="AL21" s="32"/>
      <c r="AM21" s="32"/>
      <c r="AN21" s="32"/>
      <c r="AR21" s="32"/>
      <c r="AS21" s="32"/>
      <c r="AT21" s="32"/>
    </row>
    <row r="22" spans="1:46" x14ac:dyDescent="0.2">
      <c r="A22" s="53"/>
      <c r="B22" s="53"/>
      <c r="C22" s="53"/>
      <c r="D22" s="37" t="s">
        <v>18</v>
      </c>
      <c r="E22" s="36">
        <v>1200</v>
      </c>
      <c r="F22" s="37">
        <v>695</v>
      </c>
      <c r="G22" s="37">
        <v>1573</v>
      </c>
      <c r="H22" s="37">
        <v>1591</v>
      </c>
      <c r="I22" s="40">
        <f t="shared" si="0"/>
        <v>0.57916666666666672</v>
      </c>
      <c r="J22" s="40">
        <f t="shared" si="1"/>
        <v>0.98868636077938399</v>
      </c>
      <c r="K22" s="40">
        <f t="shared" si="3"/>
        <v>0.73044370094325917</v>
      </c>
      <c r="L22" s="50"/>
      <c r="M22" s="47"/>
      <c r="N22" s="47"/>
      <c r="O22" s="47"/>
      <c r="P22" s="45"/>
      <c r="Q22" s="45"/>
      <c r="R22" s="45"/>
      <c r="S22" s="36">
        <v>1200</v>
      </c>
      <c r="T22" s="37">
        <v>1197</v>
      </c>
      <c r="U22" s="37">
        <v>1118</v>
      </c>
      <c r="V22" s="37">
        <v>1184</v>
      </c>
      <c r="W22" s="40">
        <f t="shared" si="2"/>
        <v>0.99750000000000005</v>
      </c>
      <c r="X22" s="40">
        <f t="shared" si="8"/>
        <v>0.9442567567567568</v>
      </c>
      <c r="Y22" s="40">
        <f t="shared" si="5"/>
        <v>0.97014840977103489</v>
      </c>
      <c r="Z22" s="50"/>
      <c r="AA22" s="47"/>
      <c r="AB22" s="47"/>
      <c r="AC22" s="47"/>
      <c r="AD22" s="45"/>
      <c r="AE22" s="45"/>
      <c r="AF22" s="45"/>
      <c r="AG22" s="32"/>
      <c r="AK22" s="32"/>
      <c r="AL22" s="32"/>
      <c r="AM22" s="32"/>
      <c r="AN22" s="32"/>
      <c r="AR22" s="32"/>
      <c r="AS22" s="32"/>
      <c r="AT22" s="32"/>
    </row>
    <row r="23" spans="1:46" x14ac:dyDescent="0.2">
      <c r="A23" s="53"/>
      <c r="B23" s="53"/>
      <c r="C23" s="53"/>
      <c r="D23" s="37" t="s">
        <v>19</v>
      </c>
      <c r="E23" s="36">
        <v>1200</v>
      </c>
      <c r="F23" s="37">
        <v>708</v>
      </c>
      <c r="G23" s="37">
        <v>1614</v>
      </c>
      <c r="H23" s="37">
        <v>1634</v>
      </c>
      <c r="I23" s="40">
        <f t="shared" si="0"/>
        <v>0.59</v>
      </c>
      <c r="J23" s="40">
        <f t="shared" si="1"/>
        <v>0.9877600979192166</v>
      </c>
      <c r="K23" s="40">
        <f t="shared" si="3"/>
        <v>0.73874153433201706</v>
      </c>
      <c r="L23" s="50"/>
      <c r="M23" s="47"/>
      <c r="N23" s="47"/>
      <c r="O23" s="47"/>
      <c r="P23" s="45"/>
      <c r="Q23" s="45"/>
      <c r="R23" s="45"/>
      <c r="S23" s="36">
        <v>1200</v>
      </c>
      <c r="T23" s="37">
        <v>1197</v>
      </c>
      <c r="U23" s="37">
        <v>1030</v>
      </c>
      <c r="V23" s="37">
        <v>1095</v>
      </c>
      <c r="W23" s="40">
        <f t="shared" si="2"/>
        <v>0.99750000000000005</v>
      </c>
      <c r="X23" s="40">
        <f t="shared" si="8"/>
        <v>0.94063926940639264</v>
      </c>
      <c r="Y23" s="40">
        <f t="shared" si="5"/>
        <v>0.96823555050329535</v>
      </c>
      <c r="Z23" s="50"/>
      <c r="AA23" s="47"/>
      <c r="AB23" s="47"/>
      <c r="AC23" s="47"/>
      <c r="AD23" s="45"/>
      <c r="AE23" s="45"/>
      <c r="AF23" s="45"/>
      <c r="AG23" s="32"/>
      <c r="AK23" s="32"/>
      <c r="AL23" s="32"/>
      <c r="AM23" s="32"/>
      <c r="AN23" s="32"/>
      <c r="AR23" s="32"/>
      <c r="AS23" s="32"/>
      <c r="AT23" s="32"/>
    </row>
    <row r="24" spans="1:46" x14ac:dyDescent="0.2">
      <c r="A24" s="53"/>
      <c r="B24" s="53" t="s">
        <v>25</v>
      </c>
      <c r="C24" s="53" t="s">
        <v>26</v>
      </c>
      <c r="D24" s="37" t="s">
        <v>15</v>
      </c>
      <c r="E24" s="36">
        <v>1200</v>
      </c>
      <c r="F24" s="37">
        <v>727</v>
      </c>
      <c r="G24" s="37">
        <v>1611</v>
      </c>
      <c r="H24" s="37">
        <v>1622</v>
      </c>
      <c r="I24" s="40">
        <f t="shared" si="0"/>
        <v>0.60583333333333333</v>
      </c>
      <c r="J24" s="40">
        <f t="shared" si="1"/>
        <v>0.99321824907521583</v>
      </c>
      <c r="K24" s="40">
        <f t="shared" si="3"/>
        <v>0.75260201632569668</v>
      </c>
      <c r="L24" s="50">
        <v>2156</v>
      </c>
      <c r="M24" s="47">
        <v>1717</v>
      </c>
      <c r="N24" s="47">
        <v>3019</v>
      </c>
      <c r="O24" s="47">
        <v>3085</v>
      </c>
      <c r="P24" s="45">
        <f>M24/L24</f>
        <v>0.79638218923933213</v>
      </c>
      <c r="Q24" s="45">
        <f>N24/O24</f>
        <v>0.97860615883306323</v>
      </c>
      <c r="R24" s="45">
        <f t="shared" ref="R24" si="15">2*P24*Q24/(P24+Q24)</f>
        <v>0.8781404295086469</v>
      </c>
      <c r="S24" s="36">
        <v>1200</v>
      </c>
      <c r="T24" s="37">
        <v>1197</v>
      </c>
      <c r="U24" s="37">
        <v>1273</v>
      </c>
      <c r="V24" s="37">
        <v>1331</v>
      </c>
      <c r="W24" s="40">
        <f t="shared" si="2"/>
        <v>0.99750000000000005</v>
      </c>
      <c r="X24" s="40">
        <f t="shared" si="8"/>
        <v>0.95642374154770848</v>
      </c>
      <c r="Y24" s="40">
        <f t="shared" si="5"/>
        <v>0.97653010903910431</v>
      </c>
      <c r="Z24" s="50">
        <v>2156</v>
      </c>
      <c r="AA24" s="47">
        <v>2156</v>
      </c>
      <c r="AB24" s="47">
        <v>2399</v>
      </c>
      <c r="AC24" s="47">
        <v>2591</v>
      </c>
      <c r="AD24" s="45">
        <f>AA24/Z24</f>
        <v>1</v>
      </c>
      <c r="AE24" s="45">
        <f>AB24/AC24</f>
        <v>0.9258973369355461</v>
      </c>
      <c r="AF24" s="45">
        <f t="shared" ref="AF24" si="16">2*AD24*AE24/(AD24+AE24)</f>
        <v>0.96152304609218431</v>
      </c>
      <c r="AG24" s="32"/>
      <c r="AK24" s="32"/>
      <c r="AL24" s="32"/>
      <c r="AM24" s="32"/>
      <c r="AN24" s="32"/>
      <c r="AR24" s="32"/>
      <c r="AS24" s="32"/>
      <c r="AT24" s="32"/>
    </row>
    <row r="25" spans="1:46" x14ac:dyDescent="0.2">
      <c r="A25" s="53"/>
      <c r="B25" s="53"/>
      <c r="C25" s="53"/>
      <c r="D25" s="37" t="s">
        <v>16</v>
      </c>
      <c r="E25" s="36">
        <v>1200</v>
      </c>
      <c r="F25" s="37">
        <v>715</v>
      </c>
      <c r="G25" s="37">
        <v>1568</v>
      </c>
      <c r="H25" s="37">
        <v>1584</v>
      </c>
      <c r="I25" s="40">
        <f t="shared" si="0"/>
        <v>0.59583333333333333</v>
      </c>
      <c r="J25" s="40">
        <f t="shared" si="1"/>
        <v>0.98989898989898994</v>
      </c>
      <c r="K25" s="40">
        <f t="shared" si="3"/>
        <v>0.74390211534888651</v>
      </c>
      <c r="L25" s="50"/>
      <c r="M25" s="47"/>
      <c r="N25" s="47"/>
      <c r="O25" s="47"/>
      <c r="P25" s="45"/>
      <c r="Q25" s="45"/>
      <c r="R25" s="45"/>
      <c r="S25" s="36">
        <v>1200</v>
      </c>
      <c r="T25" s="37">
        <v>1198</v>
      </c>
      <c r="U25" s="37">
        <v>1060</v>
      </c>
      <c r="V25" s="37">
        <v>1123</v>
      </c>
      <c r="W25" s="40">
        <f t="shared" ref="W25:W56" si="17">T25/1200</f>
        <v>0.99833333333333329</v>
      </c>
      <c r="X25" s="40">
        <f t="shared" si="8"/>
        <v>0.94390026714158504</v>
      </c>
      <c r="Y25" s="40">
        <f t="shared" si="5"/>
        <v>0.97035402929829129</v>
      </c>
      <c r="Z25" s="50"/>
      <c r="AA25" s="47"/>
      <c r="AB25" s="47"/>
      <c r="AC25" s="47"/>
      <c r="AD25" s="45"/>
      <c r="AE25" s="45"/>
      <c r="AF25" s="45"/>
      <c r="AG25" s="32"/>
      <c r="AK25" s="32"/>
      <c r="AL25" s="32"/>
      <c r="AM25" s="32"/>
      <c r="AN25" s="32"/>
      <c r="AR25" s="32"/>
      <c r="AS25" s="32"/>
      <c r="AT25" s="32"/>
    </row>
    <row r="26" spans="1:46" x14ac:dyDescent="0.2">
      <c r="A26" s="53"/>
      <c r="B26" s="53"/>
      <c r="C26" s="53"/>
      <c r="D26" s="37" t="s">
        <v>17</v>
      </c>
      <c r="E26" s="36">
        <v>1200</v>
      </c>
      <c r="F26" s="37">
        <v>739</v>
      </c>
      <c r="G26" s="37">
        <v>1537</v>
      </c>
      <c r="H26" s="37">
        <v>1555</v>
      </c>
      <c r="I26" s="40">
        <f t="shared" si="0"/>
        <v>0.61583333333333334</v>
      </c>
      <c r="J26" s="40">
        <f t="shared" si="1"/>
        <v>0.9884244372990354</v>
      </c>
      <c r="K26" s="40">
        <f t="shared" si="3"/>
        <v>0.75886148362560113</v>
      </c>
      <c r="L26" s="50"/>
      <c r="M26" s="47"/>
      <c r="N26" s="47"/>
      <c r="O26" s="47"/>
      <c r="P26" s="45"/>
      <c r="Q26" s="45"/>
      <c r="R26" s="45"/>
      <c r="S26" s="36">
        <v>1200</v>
      </c>
      <c r="T26" s="37">
        <v>1199</v>
      </c>
      <c r="U26" s="37">
        <v>1102</v>
      </c>
      <c r="V26" s="37">
        <v>1162</v>
      </c>
      <c r="W26" s="40">
        <f t="shared" si="17"/>
        <v>0.99916666666666665</v>
      </c>
      <c r="X26" s="40">
        <f t="shared" si="8"/>
        <v>0.94836488812392428</v>
      </c>
      <c r="Y26" s="40">
        <f t="shared" si="5"/>
        <v>0.97310318974767629</v>
      </c>
      <c r="Z26" s="50"/>
      <c r="AA26" s="47"/>
      <c r="AB26" s="47"/>
      <c r="AC26" s="47"/>
      <c r="AD26" s="45"/>
      <c r="AE26" s="45"/>
      <c r="AF26" s="45"/>
      <c r="AG26" s="32"/>
      <c r="AK26" s="32"/>
      <c r="AL26" s="32"/>
      <c r="AM26" s="32"/>
      <c r="AN26" s="32"/>
      <c r="AR26" s="32"/>
      <c r="AS26" s="32"/>
      <c r="AT26" s="32"/>
    </row>
    <row r="27" spans="1:46" x14ac:dyDescent="0.2">
      <c r="A27" s="53"/>
      <c r="B27" s="53"/>
      <c r="C27" s="53"/>
      <c r="D27" s="37" t="s">
        <v>18</v>
      </c>
      <c r="E27" s="36">
        <v>1200</v>
      </c>
      <c r="F27" s="37">
        <v>745</v>
      </c>
      <c r="G27" s="37">
        <v>1570</v>
      </c>
      <c r="H27" s="37">
        <v>1587</v>
      </c>
      <c r="I27" s="40">
        <f t="shared" si="0"/>
        <v>0.62083333333333335</v>
      </c>
      <c r="J27" s="40">
        <f t="shared" si="1"/>
        <v>0.9892879647132955</v>
      </c>
      <c r="K27" s="40">
        <f t="shared" si="3"/>
        <v>0.76290270242946334</v>
      </c>
      <c r="L27" s="50"/>
      <c r="M27" s="47"/>
      <c r="N27" s="47"/>
      <c r="O27" s="47"/>
      <c r="P27" s="45"/>
      <c r="Q27" s="45"/>
      <c r="R27" s="45"/>
      <c r="S27" s="36">
        <v>1200</v>
      </c>
      <c r="T27" s="37">
        <v>1199</v>
      </c>
      <c r="U27" s="37">
        <v>1016</v>
      </c>
      <c r="V27" s="37">
        <v>1085</v>
      </c>
      <c r="W27" s="40">
        <f t="shared" si="17"/>
        <v>0.99916666666666665</v>
      </c>
      <c r="X27" s="40">
        <f t="shared" si="8"/>
        <v>0.93640552995391702</v>
      </c>
      <c r="Y27" s="40">
        <f t="shared" si="5"/>
        <v>0.96676858000527754</v>
      </c>
      <c r="Z27" s="50"/>
      <c r="AA27" s="47"/>
      <c r="AB27" s="47"/>
      <c r="AC27" s="47"/>
      <c r="AD27" s="45"/>
      <c r="AE27" s="45"/>
      <c r="AF27" s="45"/>
      <c r="AG27" s="32"/>
      <c r="AK27" s="32"/>
      <c r="AL27" s="32"/>
      <c r="AM27" s="32"/>
      <c r="AN27" s="32"/>
      <c r="AR27" s="32"/>
      <c r="AS27" s="32"/>
      <c r="AT27" s="32"/>
    </row>
    <row r="28" spans="1:46" x14ac:dyDescent="0.2">
      <c r="A28" s="53"/>
      <c r="B28" s="53"/>
      <c r="C28" s="53"/>
      <c r="D28" s="37" t="s">
        <v>19</v>
      </c>
      <c r="E28" s="36">
        <v>1200</v>
      </c>
      <c r="F28" s="37">
        <v>691</v>
      </c>
      <c r="G28" s="37">
        <v>1580</v>
      </c>
      <c r="H28" s="37">
        <v>1594</v>
      </c>
      <c r="I28" s="40">
        <f t="shared" si="0"/>
        <v>0.57583333333333331</v>
      </c>
      <c r="J28" s="40">
        <f t="shared" si="1"/>
        <v>0.99121706398996234</v>
      </c>
      <c r="K28" s="40">
        <f t="shared" si="3"/>
        <v>0.72847156286635251</v>
      </c>
      <c r="L28" s="50"/>
      <c r="M28" s="47"/>
      <c r="N28" s="47"/>
      <c r="O28" s="47"/>
      <c r="P28" s="45"/>
      <c r="Q28" s="45"/>
      <c r="R28" s="45"/>
      <c r="S28" s="36">
        <v>1200</v>
      </c>
      <c r="T28" s="37">
        <v>1199</v>
      </c>
      <c r="U28" s="37">
        <v>1073</v>
      </c>
      <c r="V28" s="37">
        <v>1135</v>
      </c>
      <c r="W28" s="40">
        <f t="shared" si="17"/>
        <v>0.99916666666666665</v>
      </c>
      <c r="X28" s="40">
        <f t="shared" si="8"/>
        <v>0.945374449339207</v>
      </c>
      <c r="Y28" s="40">
        <f t="shared" si="5"/>
        <v>0.97152652574226961</v>
      </c>
      <c r="Z28" s="50"/>
      <c r="AA28" s="47"/>
      <c r="AB28" s="47"/>
      <c r="AC28" s="47"/>
      <c r="AD28" s="45"/>
      <c r="AE28" s="45"/>
      <c r="AF28" s="45"/>
      <c r="AG28" s="32"/>
      <c r="AK28" s="32"/>
      <c r="AL28" s="32"/>
      <c r="AM28" s="32"/>
      <c r="AN28" s="32"/>
      <c r="AR28" s="32"/>
      <c r="AS28" s="32"/>
      <c r="AT28" s="32"/>
    </row>
    <row r="29" spans="1:46" x14ac:dyDescent="0.2">
      <c r="A29" s="57">
        <v>0.7</v>
      </c>
      <c r="B29" s="53" t="s">
        <v>27</v>
      </c>
      <c r="C29" s="53" t="s">
        <v>27</v>
      </c>
      <c r="D29" s="37" t="s">
        <v>15</v>
      </c>
      <c r="E29" s="36">
        <v>1200</v>
      </c>
      <c r="F29" s="37">
        <v>679</v>
      </c>
      <c r="G29" s="37">
        <v>1579</v>
      </c>
      <c r="H29" s="37">
        <v>1594</v>
      </c>
      <c r="I29" s="40">
        <f t="shared" si="0"/>
        <v>0.5658333333333333</v>
      </c>
      <c r="J29" s="40">
        <f t="shared" si="1"/>
        <v>0.99058971141781682</v>
      </c>
      <c r="K29" s="40">
        <f t="shared" si="3"/>
        <v>0.72025235075707239</v>
      </c>
      <c r="L29" s="50">
        <v>1400</v>
      </c>
      <c r="M29" s="47">
        <v>1194</v>
      </c>
      <c r="N29" s="47">
        <v>2013</v>
      </c>
      <c r="O29" s="47">
        <v>2070</v>
      </c>
      <c r="P29" s="45">
        <f>M29/L29</f>
        <v>0.85285714285714287</v>
      </c>
      <c r="Q29" s="45">
        <f>N29/O29</f>
        <v>0.97246376811594204</v>
      </c>
      <c r="R29" s="45">
        <f t="shared" ref="R29" si="18">2*P29*Q29/(P29+Q29)</f>
        <v>0.90874176241734061</v>
      </c>
      <c r="S29" s="36">
        <v>1200</v>
      </c>
      <c r="T29" s="37">
        <v>1198</v>
      </c>
      <c r="U29" s="37">
        <v>1116</v>
      </c>
      <c r="V29" s="37">
        <v>1183</v>
      </c>
      <c r="W29" s="40">
        <f t="shared" si="17"/>
        <v>0.99833333333333329</v>
      </c>
      <c r="X29" s="40">
        <f t="shared" si="8"/>
        <v>0.94336432797971259</v>
      </c>
      <c r="Y29" s="40">
        <f t="shared" si="5"/>
        <v>0.97007075083241601</v>
      </c>
      <c r="Z29" s="50">
        <v>1400</v>
      </c>
      <c r="AA29" s="47">
        <v>1399</v>
      </c>
      <c r="AB29" s="47">
        <v>1697</v>
      </c>
      <c r="AC29" s="47">
        <v>1795</v>
      </c>
      <c r="AD29" s="45">
        <f t="shared" ref="AD29" si="19">AA29/Z29</f>
        <v>0.99928571428571433</v>
      </c>
      <c r="AE29" s="45">
        <f>AB29/AC29</f>
        <v>0.94540389972144845</v>
      </c>
      <c r="AF29" s="45">
        <f t="shared" ref="AF29" si="20">2*AD29*AE29/(AD29+AE29)</f>
        <v>0.97159835113735304</v>
      </c>
      <c r="AG29" s="32"/>
      <c r="AK29" s="32"/>
      <c r="AL29" s="32"/>
      <c r="AM29" s="32"/>
      <c r="AN29" s="32"/>
      <c r="AR29" s="32"/>
      <c r="AS29" s="32"/>
      <c r="AT29" s="32"/>
    </row>
    <row r="30" spans="1:46" x14ac:dyDescent="0.2">
      <c r="A30" s="53"/>
      <c r="B30" s="53"/>
      <c r="C30" s="53"/>
      <c r="D30" s="37" t="s">
        <v>16</v>
      </c>
      <c r="E30" s="36">
        <v>1200</v>
      </c>
      <c r="F30" s="37">
        <v>707</v>
      </c>
      <c r="G30" s="37">
        <v>1541</v>
      </c>
      <c r="H30" s="37">
        <v>1558</v>
      </c>
      <c r="I30" s="40">
        <f t="shared" si="0"/>
        <v>0.58916666666666662</v>
      </c>
      <c r="J30" s="40">
        <f t="shared" si="1"/>
        <v>0.98908857509627723</v>
      </c>
      <c r="K30" s="40">
        <f t="shared" si="3"/>
        <v>0.73845852484117358</v>
      </c>
      <c r="L30" s="50"/>
      <c r="M30" s="47"/>
      <c r="N30" s="47"/>
      <c r="O30" s="47"/>
      <c r="P30" s="45"/>
      <c r="Q30" s="45"/>
      <c r="R30" s="45"/>
      <c r="S30" s="36">
        <v>1200</v>
      </c>
      <c r="T30" s="37">
        <v>1199</v>
      </c>
      <c r="U30" s="37">
        <v>1104</v>
      </c>
      <c r="V30" s="37">
        <v>1169</v>
      </c>
      <c r="W30" s="40">
        <f t="shared" si="17"/>
        <v>0.99916666666666665</v>
      </c>
      <c r="X30" s="40">
        <f t="shared" si="8"/>
        <v>0.94439692044482459</v>
      </c>
      <c r="Y30" s="40">
        <f t="shared" si="5"/>
        <v>0.97101008607956707</v>
      </c>
      <c r="Z30" s="50"/>
      <c r="AA30" s="47"/>
      <c r="AB30" s="47"/>
      <c r="AC30" s="47"/>
      <c r="AD30" s="45"/>
      <c r="AE30" s="45"/>
      <c r="AF30" s="45"/>
      <c r="AG30" s="32"/>
      <c r="AK30" s="32"/>
      <c r="AL30" s="32"/>
      <c r="AM30" s="32"/>
      <c r="AN30" s="32"/>
      <c r="AR30" s="32"/>
      <c r="AS30" s="32"/>
      <c r="AT30" s="32"/>
    </row>
    <row r="31" spans="1:46" x14ac:dyDescent="0.2">
      <c r="A31" s="53"/>
      <c r="B31" s="53"/>
      <c r="C31" s="53"/>
      <c r="D31" s="37" t="s">
        <v>17</v>
      </c>
      <c r="E31" s="36">
        <v>1200</v>
      </c>
      <c r="F31" s="37">
        <v>716</v>
      </c>
      <c r="G31" s="37">
        <v>1557</v>
      </c>
      <c r="H31" s="37">
        <v>1573</v>
      </c>
      <c r="I31" s="40">
        <f t="shared" si="0"/>
        <v>0.59666666666666668</v>
      </c>
      <c r="J31" s="40">
        <f t="shared" si="1"/>
        <v>0.98982835346471709</v>
      </c>
      <c r="K31" s="40">
        <f t="shared" si="3"/>
        <v>0.74453128026211923</v>
      </c>
      <c r="L31" s="50"/>
      <c r="M31" s="47"/>
      <c r="N31" s="47"/>
      <c r="O31" s="47"/>
      <c r="P31" s="45"/>
      <c r="Q31" s="45"/>
      <c r="R31" s="45"/>
      <c r="S31" s="36">
        <v>1200</v>
      </c>
      <c r="T31" s="37">
        <v>1197</v>
      </c>
      <c r="U31" s="37">
        <v>1131</v>
      </c>
      <c r="V31" s="37">
        <v>1189</v>
      </c>
      <c r="W31" s="40">
        <f t="shared" si="17"/>
        <v>0.99750000000000005</v>
      </c>
      <c r="X31" s="40">
        <f t="shared" si="8"/>
        <v>0.95121951219512191</v>
      </c>
      <c r="Y31" s="40">
        <f t="shared" si="5"/>
        <v>0.97381019431146154</v>
      </c>
      <c r="Z31" s="50"/>
      <c r="AA31" s="47"/>
      <c r="AB31" s="47"/>
      <c r="AC31" s="47"/>
      <c r="AD31" s="45"/>
      <c r="AE31" s="45"/>
      <c r="AF31" s="45"/>
      <c r="AG31" s="32"/>
      <c r="AK31" s="32"/>
      <c r="AL31" s="32"/>
      <c r="AM31" s="32"/>
      <c r="AN31" s="32"/>
      <c r="AR31" s="32"/>
      <c r="AS31" s="32"/>
      <c r="AT31" s="32"/>
    </row>
    <row r="32" spans="1:46" x14ac:dyDescent="0.2">
      <c r="A32" s="53"/>
      <c r="B32" s="53"/>
      <c r="C32" s="53"/>
      <c r="D32" s="37" t="s">
        <v>18</v>
      </c>
      <c r="E32" s="36">
        <v>1200</v>
      </c>
      <c r="F32" s="37">
        <v>687</v>
      </c>
      <c r="G32" s="37">
        <v>1619</v>
      </c>
      <c r="H32" s="37">
        <v>1634</v>
      </c>
      <c r="I32" s="40">
        <f t="shared" si="0"/>
        <v>0.57250000000000001</v>
      </c>
      <c r="J32" s="40">
        <f t="shared" si="1"/>
        <v>0.99082007343941247</v>
      </c>
      <c r="K32" s="40">
        <f t="shared" si="3"/>
        <v>0.72569207250833356</v>
      </c>
      <c r="L32" s="50"/>
      <c r="M32" s="47"/>
      <c r="N32" s="47"/>
      <c r="O32" s="47"/>
      <c r="P32" s="45"/>
      <c r="Q32" s="45"/>
      <c r="R32" s="45"/>
      <c r="S32" s="36">
        <v>1200</v>
      </c>
      <c r="T32" s="37">
        <v>1197</v>
      </c>
      <c r="U32" s="37">
        <v>1159</v>
      </c>
      <c r="V32" s="37">
        <v>1229</v>
      </c>
      <c r="W32" s="40">
        <f t="shared" si="17"/>
        <v>0.99750000000000005</v>
      </c>
      <c r="X32" s="40">
        <f t="shared" si="8"/>
        <v>0.94304312449145644</v>
      </c>
      <c r="Y32" s="40">
        <f t="shared" si="5"/>
        <v>0.96950745882212341</v>
      </c>
      <c r="Z32" s="50"/>
      <c r="AA32" s="47"/>
      <c r="AB32" s="47"/>
      <c r="AC32" s="47"/>
      <c r="AD32" s="45"/>
      <c r="AE32" s="45"/>
      <c r="AF32" s="45"/>
      <c r="AG32" s="32"/>
      <c r="AK32" s="32"/>
      <c r="AL32" s="32"/>
      <c r="AM32" s="32"/>
      <c r="AN32" s="32"/>
      <c r="AR32" s="32"/>
      <c r="AS32" s="32"/>
      <c r="AT32" s="32"/>
    </row>
    <row r="33" spans="1:46" x14ac:dyDescent="0.2">
      <c r="A33" s="53"/>
      <c r="B33" s="53"/>
      <c r="C33" s="53"/>
      <c r="D33" s="37" t="s">
        <v>19</v>
      </c>
      <c r="E33" s="36">
        <v>1200</v>
      </c>
      <c r="F33" s="37">
        <v>702</v>
      </c>
      <c r="G33" s="37">
        <v>1616</v>
      </c>
      <c r="H33" s="37">
        <v>1635</v>
      </c>
      <c r="I33" s="40">
        <f t="shared" si="0"/>
        <v>0.58499999999999996</v>
      </c>
      <c r="J33" s="40">
        <f t="shared" si="1"/>
        <v>0.98837920489296638</v>
      </c>
      <c r="K33" s="40">
        <f t="shared" si="3"/>
        <v>0.73498090360450541</v>
      </c>
      <c r="L33" s="50"/>
      <c r="M33" s="47"/>
      <c r="N33" s="47"/>
      <c r="O33" s="47"/>
      <c r="P33" s="45"/>
      <c r="Q33" s="45"/>
      <c r="R33" s="45"/>
      <c r="S33" s="36">
        <v>1200</v>
      </c>
      <c r="T33" s="37">
        <v>1198</v>
      </c>
      <c r="U33" s="37">
        <v>1118</v>
      </c>
      <c r="V33" s="37">
        <v>1170</v>
      </c>
      <c r="W33" s="40">
        <f t="shared" si="17"/>
        <v>0.99833333333333329</v>
      </c>
      <c r="X33" s="40">
        <f t="shared" si="8"/>
        <v>0.9555555555555556</v>
      </c>
      <c r="Y33" s="40">
        <f t="shared" si="5"/>
        <v>0.97647616339683452</v>
      </c>
      <c r="Z33" s="50"/>
      <c r="AA33" s="47"/>
      <c r="AB33" s="47"/>
      <c r="AC33" s="47"/>
      <c r="AD33" s="45"/>
      <c r="AE33" s="45"/>
      <c r="AF33" s="45"/>
      <c r="AG33" s="32"/>
      <c r="AK33" s="32"/>
      <c r="AL33" s="32"/>
      <c r="AM33" s="32"/>
      <c r="AN33" s="32"/>
      <c r="AR33" s="32"/>
      <c r="AS33" s="32"/>
      <c r="AT33" s="32"/>
    </row>
    <row r="34" spans="1:46" x14ac:dyDescent="0.2">
      <c r="A34" s="53"/>
      <c r="B34" s="53" t="s">
        <v>20</v>
      </c>
      <c r="C34" s="53" t="s">
        <v>28</v>
      </c>
      <c r="D34" s="37" t="s">
        <v>15</v>
      </c>
      <c r="E34" s="36">
        <v>1200</v>
      </c>
      <c r="F34" s="37">
        <v>708</v>
      </c>
      <c r="G34" s="37">
        <v>1525</v>
      </c>
      <c r="H34" s="37">
        <v>1538</v>
      </c>
      <c r="I34" s="40">
        <f t="shared" si="0"/>
        <v>0.59</v>
      </c>
      <c r="J34" s="40">
        <f t="shared" si="1"/>
        <v>0.99154746423927176</v>
      </c>
      <c r="K34" s="40">
        <f t="shared" si="3"/>
        <v>0.73979822563537545</v>
      </c>
      <c r="L34" s="50">
        <v>1598</v>
      </c>
      <c r="M34" s="47">
        <v>1353</v>
      </c>
      <c r="N34" s="47">
        <v>2178</v>
      </c>
      <c r="O34" s="47">
        <v>2237</v>
      </c>
      <c r="P34" s="45">
        <f>M34/L34</f>
        <v>0.84668335419274088</v>
      </c>
      <c r="Q34" s="45">
        <f>N34/O34</f>
        <v>0.97362539114886004</v>
      </c>
      <c r="R34" s="45">
        <f t="shared" ref="R34" si="21">2*P34*Q34/(P34+Q34)</f>
        <v>0.90572812333595354</v>
      </c>
      <c r="S34" s="36">
        <v>1200</v>
      </c>
      <c r="T34" s="37">
        <v>1199</v>
      </c>
      <c r="U34" s="37">
        <v>1137</v>
      </c>
      <c r="V34" s="37">
        <v>1212</v>
      </c>
      <c r="W34" s="40">
        <f t="shared" si="17"/>
        <v>0.99916666666666665</v>
      </c>
      <c r="X34" s="40">
        <f t="shared" si="8"/>
        <v>0.93811881188118806</v>
      </c>
      <c r="Y34" s="40">
        <f t="shared" si="5"/>
        <v>0.96768086746536397</v>
      </c>
      <c r="Z34" s="50">
        <v>1598</v>
      </c>
      <c r="AA34" s="47">
        <v>1597</v>
      </c>
      <c r="AB34" s="47">
        <v>1806</v>
      </c>
      <c r="AC34" s="47">
        <v>1952</v>
      </c>
      <c r="AD34" s="45">
        <f t="shared" ref="AD34" si="22">AA34/Z34</f>
        <v>0.99937421777221525</v>
      </c>
      <c r="AE34" s="45">
        <f>AB34/AC34</f>
        <v>0.92520491803278693</v>
      </c>
      <c r="AF34" s="45">
        <f t="shared" ref="AF34" si="23">2*AD34*AE34/(AD34+AE34)</f>
        <v>0.96086040218998392</v>
      </c>
      <c r="AG34" s="32"/>
      <c r="AK34" s="32"/>
      <c r="AL34" s="32"/>
      <c r="AM34" s="32"/>
      <c r="AN34" s="32"/>
      <c r="AR34" s="32"/>
      <c r="AS34" s="32"/>
      <c r="AT34" s="32"/>
    </row>
    <row r="35" spans="1:46" x14ac:dyDescent="0.2">
      <c r="A35" s="53"/>
      <c r="B35" s="53"/>
      <c r="C35" s="53"/>
      <c r="D35" s="37" t="s">
        <v>16</v>
      </c>
      <c r="E35" s="36">
        <v>1200</v>
      </c>
      <c r="F35" s="37">
        <v>700</v>
      </c>
      <c r="G35" s="37">
        <v>1523</v>
      </c>
      <c r="H35" s="37">
        <v>1538</v>
      </c>
      <c r="I35" s="40">
        <f t="shared" si="0"/>
        <v>0.58333333333333337</v>
      </c>
      <c r="J35" s="40">
        <f t="shared" si="1"/>
        <v>0.99024707412223667</v>
      </c>
      <c r="K35" s="40">
        <f t="shared" si="3"/>
        <v>0.73417808690861508</v>
      </c>
      <c r="L35" s="50"/>
      <c r="M35" s="47"/>
      <c r="N35" s="47"/>
      <c r="O35" s="47"/>
      <c r="P35" s="45"/>
      <c r="Q35" s="45"/>
      <c r="R35" s="45"/>
      <c r="S35" s="36">
        <v>1200</v>
      </c>
      <c r="T35" s="37">
        <v>1195</v>
      </c>
      <c r="U35" s="37">
        <v>1127</v>
      </c>
      <c r="V35" s="37">
        <v>1188</v>
      </c>
      <c r="W35" s="40">
        <f t="shared" si="17"/>
        <v>0.99583333333333335</v>
      </c>
      <c r="X35" s="40">
        <f t="shared" si="8"/>
        <v>0.94865319865319864</v>
      </c>
      <c r="Y35" s="40">
        <f t="shared" si="5"/>
        <v>0.97167088735453055</v>
      </c>
      <c r="Z35" s="50"/>
      <c r="AA35" s="47"/>
      <c r="AB35" s="47"/>
      <c r="AC35" s="47"/>
      <c r="AD35" s="45"/>
      <c r="AE35" s="45"/>
      <c r="AF35" s="45"/>
      <c r="AG35" s="32"/>
      <c r="AK35" s="32"/>
      <c r="AL35" s="32"/>
      <c r="AM35" s="32"/>
      <c r="AN35" s="32"/>
      <c r="AR35" s="32"/>
      <c r="AS35" s="32"/>
      <c r="AT35" s="32"/>
    </row>
    <row r="36" spans="1:46" x14ac:dyDescent="0.2">
      <c r="A36" s="53"/>
      <c r="B36" s="53"/>
      <c r="C36" s="53"/>
      <c r="D36" s="37" t="s">
        <v>17</v>
      </c>
      <c r="E36" s="36">
        <v>1200</v>
      </c>
      <c r="F36" s="37">
        <v>697</v>
      </c>
      <c r="G36" s="37">
        <v>1551</v>
      </c>
      <c r="H36" s="37">
        <v>1571</v>
      </c>
      <c r="I36" s="40">
        <f t="shared" ref="I36:I67" si="24">F36/1200</f>
        <v>0.58083333333333331</v>
      </c>
      <c r="J36" s="40">
        <f t="shared" ref="J36:J67" si="25">G36/H36</f>
        <v>0.98726925525143217</v>
      </c>
      <c r="K36" s="40">
        <f t="shared" si="3"/>
        <v>0.7313793071953838</v>
      </c>
      <c r="L36" s="50"/>
      <c r="M36" s="47"/>
      <c r="N36" s="47"/>
      <c r="O36" s="47"/>
      <c r="P36" s="45"/>
      <c r="Q36" s="45"/>
      <c r="R36" s="45"/>
      <c r="S36" s="36">
        <v>1200</v>
      </c>
      <c r="T36" s="37">
        <v>1198</v>
      </c>
      <c r="U36" s="37">
        <v>1097</v>
      </c>
      <c r="V36" s="37">
        <v>1165</v>
      </c>
      <c r="W36" s="40">
        <f t="shared" si="17"/>
        <v>0.99833333333333329</v>
      </c>
      <c r="X36" s="40">
        <f t="shared" si="8"/>
        <v>0.94163090128755367</v>
      </c>
      <c r="Y36" s="40">
        <f t="shared" si="5"/>
        <v>0.96915345105399198</v>
      </c>
      <c r="Z36" s="50"/>
      <c r="AA36" s="47"/>
      <c r="AB36" s="47"/>
      <c r="AC36" s="47"/>
      <c r="AD36" s="45"/>
      <c r="AE36" s="45"/>
      <c r="AF36" s="45"/>
      <c r="AG36" s="32"/>
      <c r="AK36" s="32"/>
      <c r="AL36" s="32"/>
      <c r="AM36" s="32"/>
      <c r="AN36" s="32"/>
      <c r="AR36" s="32"/>
      <c r="AS36" s="32"/>
      <c r="AT36" s="32"/>
    </row>
    <row r="37" spans="1:46" x14ac:dyDescent="0.2">
      <c r="A37" s="53"/>
      <c r="B37" s="53"/>
      <c r="C37" s="53"/>
      <c r="D37" s="37" t="s">
        <v>18</v>
      </c>
      <c r="E37" s="36">
        <v>1200</v>
      </c>
      <c r="F37" s="37">
        <v>685</v>
      </c>
      <c r="G37" s="37">
        <v>1568</v>
      </c>
      <c r="H37" s="37">
        <v>1582</v>
      </c>
      <c r="I37" s="40">
        <f t="shared" si="24"/>
        <v>0.5708333333333333</v>
      </c>
      <c r="J37" s="40">
        <f t="shared" si="25"/>
        <v>0.99115044247787609</v>
      </c>
      <c r="K37" s="40">
        <f t="shared" si="3"/>
        <v>0.72443993295720122</v>
      </c>
      <c r="L37" s="50"/>
      <c r="M37" s="47"/>
      <c r="N37" s="47"/>
      <c r="O37" s="47"/>
      <c r="P37" s="45"/>
      <c r="Q37" s="45"/>
      <c r="R37" s="45"/>
      <c r="S37" s="36">
        <v>1200</v>
      </c>
      <c r="T37" s="37">
        <v>1199</v>
      </c>
      <c r="U37" s="37">
        <v>1166</v>
      </c>
      <c r="V37" s="37">
        <v>1230</v>
      </c>
      <c r="W37" s="40">
        <f t="shared" si="17"/>
        <v>0.99916666666666665</v>
      </c>
      <c r="X37" s="40">
        <f t="shared" si="8"/>
        <v>0.94796747967479678</v>
      </c>
      <c r="Y37" s="40">
        <f t="shared" si="5"/>
        <v>0.97289394113369299</v>
      </c>
      <c r="Z37" s="50"/>
      <c r="AA37" s="47"/>
      <c r="AB37" s="47"/>
      <c r="AC37" s="47"/>
      <c r="AD37" s="45"/>
      <c r="AE37" s="45"/>
      <c r="AF37" s="45"/>
      <c r="AG37" s="32"/>
      <c r="AK37" s="32"/>
      <c r="AL37" s="32"/>
      <c r="AM37" s="32"/>
      <c r="AN37" s="32"/>
      <c r="AR37" s="32"/>
      <c r="AS37" s="32"/>
      <c r="AT37" s="32"/>
    </row>
    <row r="38" spans="1:46" x14ac:dyDescent="0.2">
      <c r="A38" s="53"/>
      <c r="B38" s="53"/>
      <c r="C38" s="53"/>
      <c r="D38" s="37" t="s">
        <v>19</v>
      </c>
      <c r="E38" s="36">
        <v>1200</v>
      </c>
      <c r="F38" s="37">
        <v>685</v>
      </c>
      <c r="G38" s="37">
        <v>1550</v>
      </c>
      <c r="H38" s="37">
        <v>1570</v>
      </c>
      <c r="I38" s="40">
        <f t="shared" si="24"/>
        <v>0.5708333333333333</v>
      </c>
      <c r="J38" s="40">
        <f t="shared" si="25"/>
        <v>0.98726114649681529</v>
      </c>
      <c r="K38" s="40">
        <f t="shared" si="3"/>
        <v>0.72339845679538062</v>
      </c>
      <c r="L38" s="50"/>
      <c r="M38" s="47"/>
      <c r="N38" s="47"/>
      <c r="O38" s="47"/>
      <c r="P38" s="45"/>
      <c r="Q38" s="45"/>
      <c r="R38" s="45"/>
      <c r="S38" s="36">
        <v>1200</v>
      </c>
      <c r="T38" s="37">
        <v>1199</v>
      </c>
      <c r="U38" s="37">
        <v>1102</v>
      </c>
      <c r="V38" s="37">
        <v>1167</v>
      </c>
      <c r="W38" s="40">
        <f t="shared" si="17"/>
        <v>0.99916666666666665</v>
      </c>
      <c r="X38" s="40">
        <f t="shared" si="8"/>
        <v>0.9443016281062554</v>
      </c>
      <c r="Y38" s="40">
        <f t="shared" si="5"/>
        <v>0.97095971425978445</v>
      </c>
      <c r="Z38" s="50"/>
      <c r="AA38" s="47"/>
      <c r="AB38" s="47"/>
      <c r="AC38" s="47"/>
      <c r="AD38" s="45"/>
      <c r="AE38" s="45"/>
      <c r="AF38" s="45"/>
      <c r="AG38" s="32"/>
      <c r="AK38" s="32"/>
      <c r="AL38" s="32"/>
      <c r="AM38" s="32"/>
      <c r="AN38" s="32"/>
      <c r="AR38" s="32"/>
      <c r="AS38" s="32"/>
      <c r="AT38" s="32"/>
    </row>
    <row r="39" spans="1:46" x14ac:dyDescent="0.2">
      <c r="A39" s="53"/>
      <c r="B39" s="53" t="s">
        <v>21</v>
      </c>
      <c r="C39" s="53" t="s">
        <v>29</v>
      </c>
      <c r="D39" s="37" t="s">
        <v>15</v>
      </c>
      <c r="E39" s="36">
        <v>1200</v>
      </c>
      <c r="F39" s="37">
        <v>718</v>
      </c>
      <c r="G39" s="37">
        <v>1544</v>
      </c>
      <c r="H39" s="37">
        <v>1559</v>
      </c>
      <c r="I39" s="40">
        <f t="shared" si="24"/>
        <v>0.59833333333333338</v>
      </c>
      <c r="J39" s="40">
        <f t="shared" si="25"/>
        <v>0.99037844772289929</v>
      </c>
      <c r="K39" s="40">
        <f t="shared" si="3"/>
        <v>0.74598356348005268</v>
      </c>
      <c r="L39" s="50">
        <v>1790</v>
      </c>
      <c r="M39" s="47">
        <v>1476</v>
      </c>
      <c r="N39" s="47">
        <v>2530</v>
      </c>
      <c r="O39" s="47">
        <v>2589</v>
      </c>
      <c r="P39" s="45">
        <f>M39/L39</f>
        <v>0.8245810055865922</v>
      </c>
      <c r="Q39" s="45">
        <f>N39/O39</f>
        <v>0.97721127848590195</v>
      </c>
      <c r="R39" s="45">
        <f t="shared" ref="R39" si="26">2*P39*Q39/(P39+Q39)</f>
        <v>0.89443146783066574</v>
      </c>
      <c r="S39" s="36">
        <v>1200</v>
      </c>
      <c r="T39" s="37">
        <v>1198</v>
      </c>
      <c r="U39" s="37">
        <v>1065</v>
      </c>
      <c r="V39" s="37">
        <v>1140</v>
      </c>
      <c r="W39" s="40">
        <f t="shared" si="17"/>
        <v>0.99833333333333329</v>
      </c>
      <c r="X39" s="40">
        <f t="shared" si="8"/>
        <v>0.93421052631578949</v>
      </c>
      <c r="Y39" s="40">
        <f t="shared" si="5"/>
        <v>0.96520811583677535</v>
      </c>
      <c r="Z39" s="50">
        <v>1790</v>
      </c>
      <c r="AA39" s="47">
        <v>1790</v>
      </c>
      <c r="AB39" s="47">
        <v>2007</v>
      </c>
      <c r="AC39" s="47">
        <v>2198</v>
      </c>
      <c r="AD39" s="45">
        <f>AA39/Z39</f>
        <v>1</v>
      </c>
      <c r="AE39" s="45">
        <f>AB39/AC39</f>
        <v>0.9131028207461328</v>
      </c>
      <c r="AF39" s="45">
        <f t="shared" ref="AF39" si="27">2*AD39*AE39/(AD39+AE39)</f>
        <v>0.95457788347205708</v>
      </c>
      <c r="AG39" s="32"/>
      <c r="AK39" s="32"/>
      <c r="AL39" s="32"/>
      <c r="AM39" s="32"/>
      <c r="AN39" s="32"/>
      <c r="AR39" s="32"/>
      <c r="AS39" s="32"/>
      <c r="AT39" s="32"/>
    </row>
    <row r="40" spans="1:46" x14ac:dyDescent="0.2">
      <c r="A40" s="53"/>
      <c r="B40" s="53"/>
      <c r="C40" s="53"/>
      <c r="D40" s="37" t="s">
        <v>16</v>
      </c>
      <c r="E40" s="36">
        <v>1200</v>
      </c>
      <c r="F40" s="37">
        <v>719</v>
      </c>
      <c r="G40" s="37">
        <v>1515</v>
      </c>
      <c r="H40" s="37">
        <v>1527</v>
      </c>
      <c r="I40" s="40">
        <f t="shared" si="24"/>
        <v>0.59916666666666663</v>
      </c>
      <c r="J40" s="40">
        <f t="shared" si="25"/>
        <v>0.99214145383104124</v>
      </c>
      <c r="K40" s="40">
        <f t="shared" si="3"/>
        <v>0.74713134445369245</v>
      </c>
      <c r="L40" s="50"/>
      <c r="M40" s="47"/>
      <c r="N40" s="47"/>
      <c r="O40" s="47"/>
      <c r="P40" s="45"/>
      <c r="Q40" s="45"/>
      <c r="R40" s="45"/>
      <c r="S40" s="36">
        <v>1200</v>
      </c>
      <c r="T40" s="37">
        <v>1199</v>
      </c>
      <c r="U40" s="37">
        <v>1107</v>
      </c>
      <c r="V40" s="37">
        <v>1170</v>
      </c>
      <c r="W40" s="40">
        <f t="shared" si="17"/>
        <v>0.99916666666666665</v>
      </c>
      <c r="X40" s="40">
        <f t="shared" si="8"/>
        <v>0.94615384615384612</v>
      </c>
      <c r="Y40" s="40">
        <f t="shared" si="5"/>
        <v>0.9719379180808646</v>
      </c>
      <c r="Z40" s="50"/>
      <c r="AA40" s="47"/>
      <c r="AB40" s="47"/>
      <c r="AC40" s="47"/>
      <c r="AD40" s="45"/>
      <c r="AE40" s="45"/>
      <c r="AF40" s="45"/>
      <c r="AG40" s="32"/>
      <c r="AK40" s="32"/>
      <c r="AL40" s="32"/>
      <c r="AM40" s="32"/>
      <c r="AN40" s="32"/>
      <c r="AR40" s="32"/>
      <c r="AS40" s="32"/>
      <c r="AT40" s="32"/>
    </row>
    <row r="41" spans="1:46" x14ac:dyDescent="0.2">
      <c r="A41" s="53"/>
      <c r="B41" s="53"/>
      <c r="C41" s="53"/>
      <c r="D41" s="37" t="s">
        <v>17</v>
      </c>
      <c r="E41" s="36">
        <v>1200</v>
      </c>
      <c r="F41" s="37">
        <v>696</v>
      </c>
      <c r="G41" s="37">
        <v>1591</v>
      </c>
      <c r="H41" s="37">
        <v>1607</v>
      </c>
      <c r="I41" s="40">
        <f t="shared" si="24"/>
        <v>0.57999999999999996</v>
      </c>
      <c r="J41" s="40">
        <f t="shared" si="25"/>
        <v>0.99004355942750466</v>
      </c>
      <c r="K41" s="40">
        <f t="shared" si="3"/>
        <v>0.73147685746672686</v>
      </c>
      <c r="L41" s="50"/>
      <c r="M41" s="47"/>
      <c r="N41" s="47"/>
      <c r="O41" s="47"/>
      <c r="P41" s="45"/>
      <c r="Q41" s="45"/>
      <c r="R41" s="45"/>
      <c r="S41" s="36">
        <v>1200</v>
      </c>
      <c r="T41" s="37">
        <v>1197</v>
      </c>
      <c r="U41" s="37">
        <v>1125</v>
      </c>
      <c r="V41" s="37">
        <v>1177</v>
      </c>
      <c r="W41" s="40">
        <f t="shared" si="17"/>
        <v>0.99750000000000005</v>
      </c>
      <c r="X41" s="40">
        <f t="shared" si="8"/>
        <v>0.95581988105352589</v>
      </c>
      <c r="Y41" s="40">
        <f t="shared" si="5"/>
        <v>0.97621525342450122</v>
      </c>
      <c r="Z41" s="50"/>
      <c r="AA41" s="47"/>
      <c r="AB41" s="47"/>
      <c r="AC41" s="47"/>
      <c r="AD41" s="45"/>
      <c r="AE41" s="45"/>
      <c r="AF41" s="45"/>
      <c r="AG41" s="32"/>
      <c r="AK41" s="32"/>
      <c r="AL41" s="32"/>
      <c r="AM41" s="32"/>
      <c r="AN41" s="32"/>
      <c r="AR41" s="32"/>
      <c r="AS41" s="32"/>
      <c r="AT41" s="32"/>
    </row>
    <row r="42" spans="1:46" x14ac:dyDescent="0.2">
      <c r="A42" s="53"/>
      <c r="B42" s="53"/>
      <c r="C42" s="53"/>
      <c r="D42" s="37" t="s">
        <v>18</v>
      </c>
      <c r="E42" s="36">
        <v>1200</v>
      </c>
      <c r="F42" s="37">
        <v>695</v>
      </c>
      <c r="G42" s="37">
        <v>1591</v>
      </c>
      <c r="H42" s="37">
        <v>1602</v>
      </c>
      <c r="I42" s="40">
        <f t="shared" si="24"/>
        <v>0.57916666666666672</v>
      </c>
      <c r="J42" s="40">
        <f t="shared" si="25"/>
        <v>0.99313358302122345</v>
      </c>
      <c r="K42" s="40">
        <f t="shared" si="3"/>
        <v>0.73165397887242412</v>
      </c>
      <c r="L42" s="50"/>
      <c r="M42" s="47"/>
      <c r="N42" s="47"/>
      <c r="O42" s="47"/>
      <c r="P42" s="45"/>
      <c r="Q42" s="45"/>
      <c r="R42" s="45"/>
      <c r="S42" s="36">
        <v>1200</v>
      </c>
      <c r="T42" s="37">
        <v>1198</v>
      </c>
      <c r="U42" s="37">
        <v>1077</v>
      </c>
      <c r="V42" s="37">
        <v>1136</v>
      </c>
      <c r="W42" s="40">
        <f t="shared" si="17"/>
        <v>0.99833333333333329</v>
      </c>
      <c r="X42" s="40">
        <f t="shared" si="8"/>
        <v>0.94806338028169013</v>
      </c>
      <c r="Y42" s="40">
        <f t="shared" si="5"/>
        <v>0.97254919105365034</v>
      </c>
      <c r="Z42" s="50"/>
      <c r="AA42" s="47"/>
      <c r="AB42" s="47"/>
      <c r="AC42" s="47"/>
      <c r="AD42" s="45"/>
      <c r="AE42" s="45"/>
      <c r="AF42" s="45"/>
      <c r="AG42" s="32"/>
      <c r="AK42" s="32"/>
      <c r="AL42" s="32"/>
      <c r="AM42" s="32"/>
      <c r="AN42" s="32"/>
      <c r="AR42" s="32"/>
      <c r="AS42" s="32"/>
      <c r="AT42" s="32"/>
    </row>
    <row r="43" spans="1:46" x14ac:dyDescent="0.2">
      <c r="A43" s="53"/>
      <c r="B43" s="53"/>
      <c r="C43" s="53"/>
      <c r="D43" s="37" t="s">
        <v>19</v>
      </c>
      <c r="E43" s="36">
        <v>1200</v>
      </c>
      <c r="F43" s="37">
        <v>722</v>
      </c>
      <c r="G43" s="37">
        <v>1502</v>
      </c>
      <c r="H43" s="37">
        <v>1521</v>
      </c>
      <c r="I43" s="40">
        <f t="shared" si="24"/>
        <v>0.60166666666666668</v>
      </c>
      <c r="J43" s="40">
        <f t="shared" si="25"/>
        <v>0.98750821827744906</v>
      </c>
      <c r="K43" s="40">
        <f t="shared" si="3"/>
        <v>0.74774750548342017</v>
      </c>
      <c r="L43" s="50"/>
      <c r="M43" s="47"/>
      <c r="N43" s="47"/>
      <c r="O43" s="47"/>
      <c r="P43" s="45"/>
      <c r="Q43" s="45"/>
      <c r="R43" s="45"/>
      <c r="S43" s="36">
        <v>1200</v>
      </c>
      <c r="T43" s="37">
        <v>1199</v>
      </c>
      <c r="U43" s="37">
        <v>1103</v>
      </c>
      <c r="V43" s="37">
        <v>1168</v>
      </c>
      <c r="W43" s="40">
        <f t="shared" si="17"/>
        <v>0.99916666666666665</v>
      </c>
      <c r="X43" s="40">
        <f t="shared" si="8"/>
        <v>0.94434931506849318</v>
      </c>
      <c r="Y43" s="40">
        <f t="shared" si="5"/>
        <v>0.97098492235039813</v>
      </c>
      <c r="Z43" s="50"/>
      <c r="AA43" s="47"/>
      <c r="AB43" s="47"/>
      <c r="AC43" s="47"/>
      <c r="AD43" s="45"/>
      <c r="AE43" s="45"/>
      <c r="AF43" s="45"/>
      <c r="AG43" s="32"/>
      <c r="AK43" s="32"/>
      <c r="AL43" s="32"/>
      <c r="AM43" s="32"/>
      <c r="AN43" s="32"/>
      <c r="AR43" s="32"/>
      <c r="AS43" s="32"/>
      <c r="AT43" s="32"/>
    </row>
    <row r="44" spans="1:46" x14ac:dyDescent="0.2">
      <c r="A44" s="53"/>
      <c r="B44" s="53" t="s">
        <v>23</v>
      </c>
      <c r="C44" s="53" t="s">
        <v>30</v>
      </c>
      <c r="D44" s="37" t="s">
        <v>15</v>
      </c>
      <c r="E44" s="36">
        <v>1200</v>
      </c>
      <c r="F44" s="37">
        <v>723</v>
      </c>
      <c r="G44" s="37">
        <v>1634</v>
      </c>
      <c r="H44" s="37">
        <v>1651</v>
      </c>
      <c r="I44" s="40">
        <f t="shared" si="24"/>
        <v>0.60250000000000004</v>
      </c>
      <c r="J44" s="40">
        <f t="shared" si="25"/>
        <v>0.9897032101756511</v>
      </c>
      <c r="K44" s="40">
        <f t="shared" si="3"/>
        <v>0.74902020083861875</v>
      </c>
      <c r="L44" s="50">
        <v>1983</v>
      </c>
      <c r="M44" s="47">
        <v>1582</v>
      </c>
      <c r="N44" s="47">
        <v>2837</v>
      </c>
      <c r="O44" s="47">
        <v>2908</v>
      </c>
      <c r="P44" s="45">
        <f>M44/L44</f>
        <v>0.79778113968734243</v>
      </c>
      <c r="Q44" s="45">
        <f>N44/O44</f>
        <v>0.97558459422283361</v>
      </c>
      <c r="R44" s="45">
        <f t="shared" ref="R44" si="28">2*P44*Q44/(P44+Q44)</f>
        <v>0.87776928871224946</v>
      </c>
      <c r="S44" s="36">
        <v>1200</v>
      </c>
      <c r="T44" s="37">
        <v>1196</v>
      </c>
      <c r="U44" s="37">
        <v>1135</v>
      </c>
      <c r="V44" s="37">
        <v>1194</v>
      </c>
      <c r="W44" s="40">
        <f t="shared" si="17"/>
        <v>0.9966666666666667</v>
      </c>
      <c r="X44" s="40">
        <f t="shared" si="8"/>
        <v>0.95058626465661644</v>
      </c>
      <c r="Y44" s="40">
        <f t="shared" si="5"/>
        <v>0.97308123514349698</v>
      </c>
      <c r="Z44" s="50">
        <v>1983</v>
      </c>
      <c r="AA44" s="47">
        <v>1982</v>
      </c>
      <c r="AB44" s="47">
        <v>2208</v>
      </c>
      <c r="AC44" s="47">
        <v>2377</v>
      </c>
      <c r="AD44" s="45">
        <f t="shared" ref="AD44" si="29">AA44/Z44</f>
        <v>0.99949571356530509</v>
      </c>
      <c r="AE44" s="45">
        <f>AB44/AC44</f>
        <v>0.92890197728228863</v>
      </c>
      <c r="AF44" s="45">
        <f t="shared" ref="AF44" si="30">2*AD44*AE44/(AD44+AE44)</f>
        <v>0.96290671682759288</v>
      </c>
      <c r="AG44" s="32"/>
      <c r="AK44" s="32"/>
      <c r="AL44" s="32"/>
      <c r="AM44" s="32"/>
      <c r="AN44" s="32"/>
      <c r="AR44" s="32"/>
      <c r="AS44" s="32"/>
      <c r="AT44" s="32"/>
    </row>
    <row r="45" spans="1:46" x14ac:dyDescent="0.2">
      <c r="A45" s="53"/>
      <c r="B45" s="53"/>
      <c r="C45" s="53"/>
      <c r="D45" s="37" t="s">
        <v>16</v>
      </c>
      <c r="E45" s="36">
        <v>1200</v>
      </c>
      <c r="F45" s="37">
        <v>715</v>
      </c>
      <c r="G45" s="37">
        <v>1563</v>
      </c>
      <c r="H45" s="37">
        <v>1578</v>
      </c>
      <c r="I45" s="40">
        <f t="shared" si="24"/>
        <v>0.59583333333333333</v>
      </c>
      <c r="J45" s="40">
        <f t="shared" si="25"/>
        <v>0.99049429657794674</v>
      </c>
      <c r="K45" s="40">
        <f t="shared" si="3"/>
        <v>0.74407014950713579</v>
      </c>
      <c r="L45" s="50"/>
      <c r="M45" s="47"/>
      <c r="N45" s="47"/>
      <c r="O45" s="47"/>
      <c r="P45" s="45"/>
      <c r="Q45" s="45"/>
      <c r="R45" s="45"/>
      <c r="S45" s="36">
        <v>1200</v>
      </c>
      <c r="T45" s="37">
        <v>1195</v>
      </c>
      <c r="U45" s="37">
        <v>1134</v>
      </c>
      <c r="V45" s="37">
        <v>1208</v>
      </c>
      <c r="W45" s="40">
        <f t="shared" si="17"/>
        <v>0.99583333333333335</v>
      </c>
      <c r="X45" s="40">
        <f t="shared" si="8"/>
        <v>0.9387417218543046</v>
      </c>
      <c r="Y45" s="40">
        <f t="shared" si="5"/>
        <v>0.96644510690496221</v>
      </c>
      <c r="Z45" s="50"/>
      <c r="AA45" s="47"/>
      <c r="AB45" s="47"/>
      <c r="AC45" s="47"/>
      <c r="AD45" s="45"/>
      <c r="AE45" s="45"/>
      <c r="AF45" s="45"/>
      <c r="AG45" s="32"/>
      <c r="AK45" s="32"/>
      <c r="AL45" s="32"/>
      <c r="AM45" s="32"/>
      <c r="AN45" s="32"/>
      <c r="AR45" s="32"/>
      <c r="AS45" s="32"/>
      <c r="AT45" s="32"/>
    </row>
    <row r="46" spans="1:46" x14ac:dyDescent="0.2">
      <c r="A46" s="53"/>
      <c r="B46" s="53"/>
      <c r="C46" s="53"/>
      <c r="D46" s="37" t="s">
        <v>17</v>
      </c>
      <c r="E46" s="36">
        <v>1200</v>
      </c>
      <c r="F46" s="37">
        <v>683</v>
      </c>
      <c r="G46" s="37">
        <v>1635</v>
      </c>
      <c r="H46" s="37">
        <v>1649</v>
      </c>
      <c r="I46" s="40">
        <f t="shared" si="24"/>
        <v>0.56916666666666671</v>
      </c>
      <c r="J46" s="40">
        <f t="shared" si="25"/>
        <v>0.99151000606428141</v>
      </c>
      <c r="K46" s="40">
        <f t="shared" si="3"/>
        <v>0.72319200380018955</v>
      </c>
      <c r="L46" s="50"/>
      <c r="M46" s="47"/>
      <c r="N46" s="47"/>
      <c r="O46" s="47"/>
      <c r="P46" s="45"/>
      <c r="Q46" s="45"/>
      <c r="R46" s="45"/>
      <c r="S46" s="36">
        <v>1200</v>
      </c>
      <c r="T46" s="37">
        <v>1197</v>
      </c>
      <c r="U46" s="37">
        <v>1107</v>
      </c>
      <c r="V46" s="37">
        <v>1181</v>
      </c>
      <c r="W46" s="40">
        <f t="shared" si="17"/>
        <v>0.99750000000000005</v>
      </c>
      <c r="X46" s="40">
        <f t="shared" si="8"/>
        <v>0.93734123624047416</v>
      </c>
      <c r="Y46" s="40">
        <f t="shared" si="5"/>
        <v>0.9664853794067737</v>
      </c>
      <c r="Z46" s="50"/>
      <c r="AA46" s="47"/>
      <c r="AB46" s="47"/>
      <c r="AC46" s="47"/>
      <c r="AD46" s="45"/>
      <c r="AE46" s="45"/>
      <c r="AF46" s="45"/>
      <c r="AG46" s="32"/>
      <c r="AK46" s="32"/>
      <c r="AL46" s="32"/>
      <c r="AM46" s="32"/>
      <c r="AN46" s="32"/>
      <c r="AR46" s="32"/>
      <c r="AS46" s="32"/>
      <c r="AT46" s="32"/>
    </row>
    <row r="47" spans="1:46" x14ac:dyDescent="0.2">
      <c r="A47" s="53"/>
      <c r="B47" s="53"/>
      <c r="C47" s="53"/>
      <c r="D47" s="37" t="s">
        <v>18</v>
      </c>
      <c r="E47" s="36">
        <v>1200</v>
      </c>
      <c r="F47" s="37">
        <v>725</v>
      </c>
      <c r="G47" s="37">
        <v>1565</v>
      </c>
      <c r="H47" s="37">
        <v>1580</v>
      </c>
      <c r="I47" s="40">
        <f t="shared" si="24"/>
        <v>0.60416666666666663</v>
      </c>
      <c r="J47" s="40">
        <f t="shared" si="25"/>
        <v>0.990506329113924</v>
      </c>
      <c r="K47" s="40">
        <f t="shared" si="3"/>
        <v>0.75053745659004467</v>
      </c>
      <c r="L47" s="50"/>
      <c r="M47" s="47"/>
      <c r="N47" s="47"/>
      <c r="O47" s="47"/>
      <c r="P47" s="45"/>
      <c r="Q47" s="45"/>
      <c r="R47" s="45"/>
      <c r="S47" s="36">
        <v>1200</v>
      </c>
      <c r="T47" s="37">
        <v>1195</v>
      </c>
      <c r="U47" s="37">
        <v>1077</v>
      </c>
      <c r="V47" s="37">
        <v>1135</v>
      </c>
      <c r="W47" s="40">
        <f t="shared" si="17"/>
        <v>0.99583333333333335</v>
      </c>
      <c r="X47" s="40">
        <f t="shared" si="8"/>
        <v>0.94889867841409692</v>
      </c>
      <c r="Y47" s="40">
        <f t="shared" si="5"/>
        <v>0.97179963944916903</v>
      </c>
      <c r="Z47" s="50"/>
      <c r="AA47" s="47"/>
      <c r="AB47" s="47"/>
      <c r="AC47" s="47"/>
      <c r="AD47" s="45"/>
      <c r="AE47" s="45"/>
      <c r="AF47" s="45"/>
      <c r="AG47" s="32"/>
      <c r="AK47" s="32"/>
      <c r="AL47" s="32"/>
      <c r="AM47" s="32"/>
      <c r="AN47" s="32"/>
      <c r="AR47" s="32"/>
      <c r="AS47" s="32"/>
      <c r="AT47" s="32"/>
    </row>
    <row r="48" spans="1:46" x14ac:dyDescent="0.2">
      <c r="A48" s="53"/>
      <c r="B48" s="53"/>
      <c r="C48" s="53"/>
      <c r="D48" s="37" t="s">
        <v>19</v>
      </c>
      <c r="E48" s="36">
        <v>1200</v>
      </c>
      <c r="F48" s="37">
        <v>688</v>
      </c>
      <c r="G48" s="37">
        <v>1587</v>
      </c>
      <c r="H48" s="37">
        <v>1611</v>
      </c>
      <c r="I48" s="40">
        <f t="shared" si="24"/>
        <v>0.57333333333333336</v>
      </c>
      <c r="J48" s="40">
        <f t="shared" si="25"/>
        <v>0.98510242085661082</v>
      </c>
      <c r="K48" s="40">
        <f t="shared" si="3"/>
        <v>0.7248191696141224</v>
      </c>
      <c r="L48" s="50"/>
      <c r="M48" s="47"/>
      <c r="N48" s="47"/>
      <c r="O48" s="47"/>
      <c r="P48" s="45"/>
      <c r="Q48" s="45"/>
      <c r="R48" s="45"/>
      <c r="S48" s="36">
        <v>1200</v>
      </c>
      <c r="T48" s="37">
        <v>1196</v>
      </c>
      <c r="U48" s="37">
        <v>1062</v>
      </c>
      <c r="V48" s="37">
        <v>1141</v>
      </c>
      <c r="W48" s="40">
        <f t="shared" si="17"/>
        <v>0.9966666666666667</v>
      </c>
      <c r="X48" s="40">
        <f t="shared" si="8"/>
        <v>0.93076248904469761</v>
      </c>
      <c r="Y48" s="40">
        <f t="shared" si="5"/>
        <v>0.96258785404973635</v>
      </c>
      <c r="Z48" s="50"/>
      <c r="AA48" s="47"/>
      <c r="AB48" s="47"/>
      <c r="AC48" s="47"/>
      <c r="AD48" s="45"/>
      <c r="AE48" s="45"/>
      <c r="AF48" s="45"/>
      <c r="AG48" s="32"/>
      <c r="AK48" s="32"/>
      <c r="AL48" s="32"/>
      <c r="AM48" s="32"/>
      <c r="AN48" s="32"/>
      <c r="AR48" s="32"/>
      <c r="AS48" s="32"/>
      <c r="AT48" s="32"/>
    </row>
    <row r="49" spans="1:46" x14ac:dyDescent="0.2">
      <c r="A49" s="53"/>
      <c r="B49" s="53" t="s">
        <v>25</v>
      </c>
      <c r="C49" s="53" t="s">
        <v>31</v>
      </c>
      <c r="D49" s="37" t="s">
        <v>15</v>
      </c>
      <c r="E49" s="36">
        <v>1200</v>
      </c>
      <c r="F49" s="37">
        <v>690</v>
      </c>
      <c r="G49" s="37">
        <v>1639</v>
      </c>
      <c r="H49" s="37">
        <v>1658</v>
      </c>
      <c r="I49" s="40">
        <f t="shared" si="24"/>
        <v>0.57499999999999996</v>
      </c>
      <c r="J49" s="40">
        <f t="shared" si="25"/>
        <v>0.98854041013269001</v>
      </c>
      <c r="K49" s="40">
        <f t="shared" si="3"/>
        <v>0.72708160549308543</v>
      </c>
      <c r="L49" s="50">
        <v>2157</v>
      </c>
      <c r="M49" s="47">
        <v>1711</v>
      </c>
      <c r="N49" s="47">
        <v>3011</v>
      </c>
      <c r="O49" s="47">
        <v>3090</v>
      </c>
      <c r="P49" s="45">
        <f>M49/L49</f>
        <v>0.79323133982382943</v>
      </c>
      <c r="Q49" s="45">
        <f>N49/O49</f>
        <v>0.97443365695792883</v>
      </c>
      <c r="R49" s="45">
        <f t="shared" ref="R49" si="31">2*P49*Q49/(P49+Q49)</f>
        <v>0.87454502599239137</v>
      </c>
      <c r="S49" s="36">
        <v>1200</v>
      </c>
      <c r="T49" s="37">
        <v>1197</v>
      </c>
      <c r="U49" s="37">
        <v>1105</v>
      </c>
      <c r="V49" s="37">
        <v>1171</v>
      </c>
      <c r="W49" s="40">
        <f t="shared" si="17"/>
        <v>0.99750000000000005</v>
      </c>
      <c r="X49" s="40">
        <f t="shared" si="8"/>
        <v>0.94363791631084548</v>
      </c>
      <c r="Y49" s="40">
        <f t="shared" si="5"/>
        <v>0.9698216840861873</v>
      </c>
      <c r="Z49" s="50">
        <v>2157</v>
      </c>
      <c r="AA49" s="47">
        <v>2155</v>
      </c>
      <c r="AB49" s="47">
        <v>2377</v>
      </c>
      <c r="AC49" s="47">
        <v>2551</v>
      </c>
      <c r="AD49" s="45">
        <f>AA49/Z49</f>
        <v>0.99907278627723695</v>
      </c>
      <c r="AE49" s="45">
        <f>AB49/AC49</f>
        <v>0.93179145433163468</v>
      </c>
      <c r="AF49" s="45">
        <f t="shared" ref="AF49" si="32">2*AD49*AE49/(AD49+AE49)</f>
        <v>0.96425990489613056</v>
      </c>
      <c r="AG49" s="32"/>
      <c r="AK49" s="32"/>
      <c r="AL49" s="32"/>
      <c r="AM49" s="32"/>
      <c r="AN49" s="32"/>
      <c r="AR49" s="32"/>
      <c r="AS49" s="32"/>
      <c r="AT49" s="32"/>
    </row>
    <row r="50" spans="1:46" x14ac:dyDescent="0.2">
      <c r="A50" s="53"/>
      <c r="B50" s="53"/>
      <c r="C50" s="53"/>
      <c r="D50" s="37" t="s">
        <v>16</v>
      </c>
      <c r="E50" s="36">
        <v>1200</v>
      </c>
      <c r="F50" s="37">
        <v>719</v>
      </c>
      <c r="G50" s="37">
        <v>1567</v>
      </c>
      <c r="H50" s="37">
        <v>1589</v>
      </c>
      <c r="I50" s="40">
        <f t="shared" si="24"/>
        <v>0.59916666666666663</v>
      </c>
      <c r="J50" s="40">
        <f t="shared" si="25"/>
        <v>0.98615481434864694</v>
      </c>
      <c r="K50" s="40">
        <f t="shared" si="3"/>
        <v>0.74542747323671277</v>
      </c>
      <c r="L50" s="50"/>
      <c r="M50" s="47"/>
      <c r="N50" s="47"/>
      <c r="O50" s="47"/>
      <c r="P50" s="45"/>
      <c r="Q50" s="45"/>
      <c r="R50" s="45"/>
      <c r="S50" s="36">
        <v>1200</v>
      </c>
      <c r="T50" s="37">
        <v>1198</v>
      </c>
      <c r="U50" s="37">
        <v>1097</v>
      </c>
      <c r="V50" s="37">
        <v>1162</v>
      </c>
      <c r="W50" s="40">
        <f t="shared" si="17"/>
        <v>0.99833333333333329</v>
      </c>
      <c r="X50" s="40">
        <f t="shared" si="8"/>
        <v>0.94406196213425131</v>
      </c>
      <c r="Y50" s="40">
        <f t="shared" si="5"/>
        <v>0.97043946485034394</v>
      </c>
      <c r="Z50" s="50"/>
      <c r="AA50" s="47"/>
      <c r="AB50" s="47"/>
      <c r="AC50" s="47"/>
      <c r="AD50" s="45"/>
      <c r="AE50" s="45"/>
      <c r="AF50" s="45"/>
      <c r="AG50" s="32"/>
      <c r="AK50" s="32"/>
      <c r="AL50" s="32"/>
      <c r="AM50" s="32"/>
      <c r="AN50" s="32"/>
      <c r="AR50" s="32"/>
      <c r="AS50" s="32"/>
      <c r="AT50" s="32"/>
    </row>
    <row r="51" spans="1:46" x14ac:dyDescent="0.2">
      <c r="A51" s="53"/>
      <c r="B51" s="53"/>
      <c r="C51" s="53"/>
      <c r="D51" s="37" t="s">
        <v>17</v>
      </c>
      <c r="E51" s="36">
        <v>1200</v>
      </c>
      <c r="F51" s="37">
        <v>749</v>
      </c>
      <c r="G51" s="37">
        <v>1570</v>
      </c>
      <c r="H51" s="37">
        <v>1584</v>
      </c>
      <c r="I51" s="40">
        <f t="shared" si="24"/>
        <v>0.62416666666666665</v>
      </c>
      <c r="J51" s="40">
        <f t="shared" si="25"/>
        <v>0.99116161616161613</v>
      </c>
      <c r="K51" s="40">
        <f t="shared" si="3"/>
        <v>0.7659743826243739</v>
      </c>
      <c r="L51" s="50"/>
      <c r="M51" s="47"/>
      <c r="N51" s="47"/>
      <c r="O51" s="47"/>
      <c r="P51" s="45"/>
      <c r="Q51" s="45"/>
      <c r="R51" s="45"/>
      <c r="S51" s="36">
        <v>1200</v>
      </c>
      <c r="T51" s="37">
        <v>1196</v>
      </c>
      <c r="U51" s="37">
        <v>1107</v>
      </c>
      <c r="V51" s="37">
        <v>1174</v>
      </c>
      <c r="W51" s="40">
        <f t="shared" si="17"/>
        <v>0.9966666666666667</v>
      </c>
      <c r="X51" s="40">
        <f t="shared" si="8"/>
        <v>0.94293015332197616</v>
      </c>
      <c r="Y51" s="40">
        <f t="shared" si="5"/>
        <v>0.96905402517251571</v>
      </c>
      <c r="Z51" s="50"/>
      <c r="AA51" s="47"/>
      <c r="AB51" s="47"/>
      <c r="AC51" s="47"/>
      <c r="AD51" s="45"/>
      <c r="AE51" s="45"/>
      <c r="AF51" s="45"/>
      <c r="AG51" s="32"/>
      <c r="AK51" s="32"/>
      <c r="AL51" s="32"/>
      <c r="AM51" s="32"/>
      <c r="AN51" s="32"/>
      <c r="AR51" s="32"/>
      <c r="AS51" s="32"/>
      <c r="AT51" s="32"/>
    </row>
    <row r="52" spans="1:46" x14ac:dyDescent="0.2">
      <c r="A52" s="53"/>
      <c r="B52" s="53"/>
      <c r="C52" s="53"/>
      <c r="D52" s="37" t="s">
        <v>18</v>
      </c>
      <c r="E52" s="36">
        <v>1200</v>
      </c>
      <c r="F52" s="37">
        <v>716</v>
      </c>
      <c r="G52" s="37">
        <v>1601</v>
      </c>
      <c r="H52" s="37">
        <v>1617</v>
      </c>
      <c r="I52" s="40">
        <f t="shared" si="24"/>
        <v>0.59666666666666668</v>
      </c>
      <c r="J52" s="40">
        <f t="shared" si="25"/>
        <v>0.99010513296227587</v>
      </c>
      <c r="K52" s="40">
        <f t="shared" si="3"/>
        <v>0.74460956449100546</v>
      </c>
      <c r="L52" s="50"/>
      <c r="M52" s="47"/>
      <c r="N52" s="47"/>
      <c r="O52" s="47"/>
      <c r="P52" s="45"/>
      <c r="Q52" s="45"/>
      <c r="R52" s="45"/>
      <c r="S52" s="36">
        <v>1200</v>
      </c>
      <c r="T52" s="37">
        <v>1200</v>
      </c>
      <c r="U52" s="37">
        <v>1126</v>
      </c>
      <c r="V52" s="37">
        <v>1191</v>
      </c>
      <c r="W52" s="40">
        <f t="shared" si="17"/>
        <v>1</v>
      </c>
      <c r="X52" s="40">
        <f t="shared" si="8"/>
        <v>0.94542401343408899</v>
      </c>
      <c r="Y52" s="40">
        <f t="shared" si="5"/>
        <v>0.97194648252050064</v>
      </c>
      <c r="Z52" s="50"/>
      <c r="AA52" s="47"/>
      <c r="AB52" s="47"/>
      <c r="AC52" s="47"/>
      <c r="AD52" s="45"/>
      <c r="AE52" s="45"/>
      <c r="AF52" s="45"/>
      <c r="AG52" s="32"/>
      <c r="AK52" s="32"/>
      <c r="AL52" s="32"/>
      <c r="AM52" s="32"/>
      <c r="AN52" s="32"/>
      <c r="AR52" s="32"/>
      <c r="AS52" s="32"/>
      <c r="AT52" s="32"/>
    </row>
    <row r="53" spans="1:46" x14ac:dyDescent="0.2">
      <c r="A53" s="53"/>
      <c r="B53" s="53"/>
      <c r="C53" s="53"/>
      <c r="D53" s="37" t="s">
        <v>19</v>
      </c>
      <c r="E53" s="36">
        <v>1200</v>
      </c>
      <c r="F53" s="37">
        <v>735</v>
      </c>
      <c r="G53" s="37">
        <v>1528</v>
      </c>
      <c r="H53" s="37">
        <v>1542</v>
      </c>
      <c r="I53" s="40">
        <f t="shared" si="24"/>
        <v>0.61250000000000004</v>
      </c>
      <c r="J53" s="40">
        <f t="shared" si="25"/>
        <v>0.99092088197146566</v>
      </c>
      <c r="K53" s="40">
        <f t="shared" si="3"/>
        <v>0.75705517750432261</v>
      </c>
      <c r="L53" s="50"/>
      <c r="M53" s="47"/>
      <c r="N53" s="47"/>
      <c r="O53" s="47"/>
      <c r="P53" s="45"/>
      <c r="Q53" s="45"/>
      <c r="R53" s="45"/>
      <c r="S53" s="36">
        <v>1200</v>
      </c>
      <c r="T53" s="37">
        <v>1198</v>
      </c>
      <c r="U53" s="37">
        <v>1110</v>
      </c>
      <c r="V53" s="37">
        <v>1184</v>
      </c>
      <c r="W53" s="40">
        <f t="shared" si="17"/>
        <v>0.99833333333333329</v>
      </c>
      <c r="X53" s="40">
        <f t="shared" si="8"/>
        <v>0.9375</v>
      </c>
      <c r="Y53" s="40">
        <f t="shared" si="5"/>
        <v>0.96696082651743431</v>
      </c>
      <c r="Z53" s="50"/>
      <c r="AA53" s="47"/>
      <c r="AB53" s="47"/>
      <c r="AC53" s="47"/>
      <c r="AD53" s="45"/>
      <c r="AE53" s="45"/>
      <c r="AF53" s="45"/>
      <c r="AG53" s="32"/>
      <c r="AK53" s="32"/>
      <c r="AL53" s="32"/>
      <c r="AM53" s="32"/>
      <c r="AN53" s="32"/>
      <c r="AR53" s="32"/>
      <c r="AS53" s="32"/>
      <c r="AT53" s="32"/>
    </row>
    <row r="54" spans="1:46" x14ac:dyDescent="0.2">
      <c r="A54" s="57">
        <v>0.6</v>
      </c>
      <c r="B54" s="53" t="s">
        <v>27</v>
      </c>
      <c r="C54" s="53" t="s">
        <v>27</v>
      </c>
      <c r="D54" s="37" t="s">
        <v>15</v>
      </c>
      <c r="E54" s="36">
        <v>1200</v>
      </c>
      <c r="F54" s="37">
        <v>674</v>
      </c>
      <c r="G54" s="37">
        <v>1557</v>
      </c>
      <c r="H54" s="37">
        <v>1578</v>
      </c>
      <c r="I54" s="40">
        <f t="shared" si="24"/>
        <v>0.56166666666666665</v>
      </c>
      <c r="J54" s="40">
        <f t="shared" si="25"/>
        <v>0.98669201520912553</v>
      </c>
      <c r="K54" s="40">
        <f t="shared" si="3"/>
        <v>0.7158444896472409</v>
      </c>
      <c r="L54" s="50">
        <v>1400</v>
      </c>
      <c r="M54" s="47">
        <v>1209</v>
      </c>
      <c r="N54" s="47">
        <v>2022</v>
      </c>
      <c r="O54" s="47">
        <v>2076</v>
      </c>
      <c r="P54" s="45">
        <f>M54/L54</f>
        <v>0.86357142857142855</v>
      </c>
      <c r="Q54" s="45">
        <f>N54/O54</f>
        <v>0.97398843930635837</v>
      </c>
      <c r="R54" s="45">
        <f t="shared" ref="R54" si="33">2*P54*Q54/(P54+Q54)</f>
        <v>0.91546251379036836</v>
      </c>
      <c r="S54" s="36">
        <v>1200</v>
      </c>
      <c r="T54" s="37">
        <v>1195</v>
      </c>
      <c r="U54" s="37">
        <v>1174</v>
      </c>
      <c r="V54" s="37">
        <v>1228</v>
      </c>
      <c r="W54" s="40">
        <f t="shared" si="17"/>
        <v>0.99583333333333335</v>
      </c>
      <c r="X54" s="40">
        <f t="shared" si="8"/>
        <v>0.9560260586319218</v>
      </c>
      <c r="Y54" s="40">
        <f t="shared" si="5"/>
        <v>0.9755237704519063</v>
      </c>
      <c r="Z54" s="50">
        <v>1400</v>
      </c>
      <c r="AA54" s="47">
        <v>1399</v>
      </c>
      <c r="AB54" s="47">
        <v>2108</v>
      </c>
      <c r="AC54" s="47">
        <v>2292</v>
      </c>
      <c r="AD54" s="45">
        <f t="shared" ref="AD54" si="34">AA54/Z54</f>
        <v>0.99928571428571433</v>
      </c>
      <c r="AE54" s="45">
        <f>AB54/AC54</f>
        <v>0.91972076788830714</v>
      </c>
      <c r="AF54" s="45">
        <f t="shared" ref="AF54" si="35">2*AD54*AE54/(AD54+AE54)</f>
        <v>0.9578537988485325</v>
      </c>
      <c r="AG54" s="32"/>
      <c r="AK54" s="32"/>
      <c r="AL54" s="32"/>
      <c r="AM54" s="32"/>
      <c r="AN54" s="32"/>
      <c r="AR54" s="32"/>
      <c r="AS54" s="32"/>
      <c r="AT54" s="32"/>
    </row>
    <row r="55" spans="1:46" x14ac:dyDescent="0.2">
      <c r="A55" s="53"/>
      <c r="B55" s="53"/>
      <c r="C55" s="53"/>
      <c r="D55" s="37" t="s">
        <v>16</v>
      </c>
      <c r="E55" s="36">
        <v>1200</v>
      </c>
      <c r="F55" s="37">
        <v>694</v>
      </c>
      <c r="G55" s="37">
        <v>1582</v>
      </c>
      <c r="H55" s="37">
        <v>1597</v>
      </c>
      <c r="I55" s="40">
        <f t="shared" si="24"/>
        <v>0.57833333333333337</v>
      </c>
      <c r="J55" s="40">
        <f t="shared" si="25"/>
        <v>0.99060738885410149</v>
      </c>
      <c r="K55" s="40">
        <f t="shared" si="3"/>
        <v>0.73030327420130525</v>
      </c>
      <c r="L55" s="50"/>
      <c r="M55" s="47"/>
      <c r="N55" s="47"/>
      <c r="O55" s="47"/>
      <c r="P55" s="45"/>
      <c r="Q55" s="45"/>
      <c r="R55" s="45"/>
      <c r="S55" s="36">
        <v>1200</v>
      </c>
      <c r="T55" s="37">
        <v>1198</v>
      </c>
      <c r="U55" s="37">
        <v>1148</v>
      </c>
      <c r="V55" s="37">
        <v>1218</v>
      </c>
      <c r="W55" s="40">
        <f t="shared" si="17"/>
        <v>0.99833333333333329</v>
      </c>
      <c r="X55" s="40">
        <f t="shared" si="8"/>
        <v>0.94252873563218387</v>
      </c>
      <c r="Y55" s="40">
        <f t="shared" si="5"/>
        <v>0.96962877419482196</v>
      </c>
      <c r="Z55" s="50"/>
      <c r="AA55" s="47"/>
      <c r="AB55" s="47"/>
      <c r="AC55" s="47"/>
      <c r="AD55" s="45"/>
      <c r="AE55" s="45"/>
      <c r="AF55" s="45"/>
      <c r="AG55" s="32"/>
      <c r="AK55" s="32"/>
      <c r="AL55" s="32"/>
      <c r="AM55" s="32"/>
      <c r="AN55" s="32"/>
      <c r="AR55" s="32"/>
      <c r="AS55" s="32"/>
      <c r="AT55" s="32"/>
    </row>
    <row r="56" spans="1:46" x14ac:dyDescent="0.2">
      <c r="A56" s="53"/>
      <c r="B56" s="53"/>
      <c r="C56" s="53"/>
      <c r="D56" s="37" t="s">
        <v>17</v>
      </c>
      <c r="E56" s="36">
        <v>1200</v>
      </c>
      <c r="F56" s="37">
        <v>666</v>
      </c>
      <c r="G56" s="37">
        <v>1621</v>
      </c>
      <c r="H56" s="37">
        <v>1641</v>
      </c>
      <c r="I56" s="40">
        <f t="shared" si="24"/>
        <v>0.55500000000000005</v>
      </c>
      <c r="J56" s="40">
        <f t="shared" si="25"/>
        <v>0.98781230956733701</v>
      </c>
      <c r="K56" s="40">
        <f t="shared" si="3"/>
        <v>0.71069673013384005</v>
      </c>
      <c r="L56" s="50"/>
      <c r="M56" s="47"/>
      <c r="N56" s="47"/>
      <c r="O56" s="47"/>
      <c r="P56" s="45"/>
      <c r="Q56" s="45"/>
      <c r="R56" s="45"/>
      <c r="S56" s="36">
        <v>1200</v>
      </c>
      <c r="T56" s="37">
        <v>1195</v>
      </c>
      <c r="U56" s="37">
        <v>1157</v>
      </c>
      <c r="V56" s="37">
        <v>1218</v>
      </c>
      <c r="W56" s="40">
        <f t="shared" si="17"/>
        <v>0.99583333333333335</v>
      </c>
      <c r="X56" s="40">
        <f t="shared" si="8"/>
        <v>0.94991789819376027</v>
      </c>
      <c r="Y56" s="40">
        <f t="shared" si="5"/>
        <v>0.9723338642924706</v>
      </c>
      <c r="Z56" s="50"/>
      <c r="AA56" s="47"/>
      <c r="AB56" s="47"/>
      <c r="AC56" s="47"/>
      <c r="AD56" s="45"/>
      <c r="AE56" s="45"/>
      <c r="AF56" s="45"/>
      <c r="AG56" s="32"/>
      <c r="AK56" s="32"/>
      <c r="AL56" s="32"/>
      <c r="AM56" s="32"/>
      <c r="AN56" s="32"/>
      <c r="AR56" s="32"/>
      <c r="AS56" s="32"/>
      <c r="AT56" s="32"/>
    </row>
    <row r="57" spans="1:46" x14ac:dyDescent="0.2">
      <c r="A57" s="53"/>
      <c r="B57" s="53"/>
      <c r="C57" s="53"/>
      <c r="D57" s="37" t="s">
        <v>18</v>
      </c>
      <c r="E57" s="36">
        <v>1200</v>
      </c>
      <c r="F57" s="37">
        <v>683</v>
      </c>
      <c r="G57" s="37">
        <v>1577</v>
      </c>
      <c r="H57" s="37">
        <v>1593</v>
      </c>
      <c r="I57" s="40">
        <f t="shared" si="24"/>
        <v>0.56916666666666671</v>
      </c>
      <c r="J57" s="40">
        <f t="shared" si="25"/>
        <v>0.98995605775266793</v>
      </c>
      <c r="K57" s="40">
        <f t="shared" si="3"/>
        <v>0.72277824024071791</v>
      </c>
      <c r="L57" s="50"/>
      <c r="M57" s="47"/>
      <c r="N57" s="47"/>
      <c r="O57" s="47"/>
      <c r="P57" s="45"/>
      <c r="Q57" s="45"/>
      <c r="R57" s="45"/>
      <c r="S57" s="36">
        <v>1200</v>
      </c>
      <c r="T57" s="37">
        <v>1197</v>
      </c>
      <c r="U57" s="37">
        <v>1171</v>
      </c>
      <c r="V57" s="37">
        <v>1242</v>
      </c>
      <c r="W57" s="40">
        <f t="shared" ref="W57:W88" si="36">T57/1200</f>
        <v>0.99750000000000005</v>
      </c>
      <c r="X57" s="40">
        <f t="shared" si="8"/>
        <v>0.94283413848631237</v>
      </c>
      <c r="Y57" s="40">
        <f t="shared" si="5"/>
        <v>0.96939700692353825</v>
      </c>
      <c r="Z57" s="50"/>
      <c r="AA57" s="47"/>
      <c r="AB57" s="47"/>
      <c r="AC57" s="47"/>
      <c r="AD57" s="45"/>
      <c r="AE57" s="45"/>
      <c r="AF57" s="45"/>
      <c r="AG57" s="32"/>
      <c r="AK57" s="32"/>
      <c r="AL57" s="32"/>
      <c r="AM57" s="32"/>
      <c r="AN57" s="32"/>
      <c r="AR57" s="32"/>
      <c r="AS57" s="32"/>
      <c r="AT57" s="32"/>
    </row>
    <row r="58" spans="1:46" x14ac:dyDescent="0.2">
      <c r="A58" s="53"/>
      <c r="B58" s="53"/>
      <c r="C58" s="53"/>
      <c r="D58" s="37" t="s">
        <v>19</v>
      </c>
      <c r="E58" s="36">
        <v>1200</v>
      </c>
      <c r="F58" s="37">
        <v>704</v>
      </c>
      <c r="G58" s="37">
        <v>1570</v>
      </c>
      <c r="H58" s="37">
        <v>1580</v>
      </c>
      <c r="I58" s="40">
        <f t="shared" si="24"/>
        <v>0.58666666666666667</v>
      </c>
      <c r="J58" s="40">
        <f t="shared" si="25"/>
        <v>0.99367088607594933</v>
      </c>
      <c r="K58" s="40">
        <f t="shared" si="3"/>
        <v>0.73775831686869231</v>
      </c>
      <c r="L58" s="50"/>
      <c r="M58" s="47"/>
      <c r="N58" s="47"/>
      <c r="O58" s="47"/>
      <c r="P58" s="45"/>
      <c r="Q58" s="45"/>
      <c r="R58" s="45"/>
      <c r="S58" s="36">
        <v>1200</v>
      </c>
      <c r="T58" s="37">
        <v>1193</v>
      </c>
      <c r="U58" s="37">
        <v>1156</v>
      </c>
      <c r="V58" s="37">
        <v>1200</v>
      </c>
      <c r="W58" s="40">
        <f t="shared" si="36"/>
        <v>0.99416666666666664</v>
      </c>
      <c r="X58" s="40">
        <f t="shared" si="8"/>
        <v>0.96333333333333337</v>
      </c>
      <c r="Y58" s="40">
        <f t="shared" si="5"/>
        <v>0.97850716617000133</v>
      </c>
      <c r="Z58" s="50"/>
      <c r="AA58" s="47"/>
      <c r="AB58" s="47"/>
      <c r="AC58" s="47"/>
      <c r="AD58" s="45"/>
      <c r="AE58" s="45"/>
      <c r="AF58" s="45"/>
      <c r="AG58" s="32"/>
      <c r="AK58" s="32"/>
      <c r="AL58" s="32"/>
      <c r="AM58" s="32"/>
      <c r="AN58" s="32"/>
      <c r="AR58" s="32"/>
      <c r="AS58" s="32"/>
      <c r="AT58" s="32"/>
    </row>
    <row r="59" spans="1:46" x14ac:dyDescent="0.2">
      <c r="A59" s="53"/>
      <c r="B59" s="53" t="s">
        <v>20</v>
      </c>
      <c r="C59" s="53" t="s">
        <v>32</v>
      </c>
      <c r="D59" s="37" t="s">
        <v>15</v>
      </c>
      <c r="E59" s="36">
        <v>1200</v>
      </c>
      <c r="F59" s="37">
        <v>693</v>
      </c>
      <c r="G59" s="37">
        <v>1549</v>
      </c>
      <c r="H59" s="37">
        <v>1558</v>
      </c>
      <c r="I59" s="40">
        <f t="shared" si="24"/>
        <v>0.57750000000000001</v>
      </c>
      <c r="J59" s="40">
        <f t="shared" si="25"/>
        <v>0.99422336328626448</v>
      </c>
      <c r="K59" s="40">
        <f t="shared" si="3"/>
        <v>0.73061711203085666</v>
      </c>
      <c r="L59" s="50">
        <v>1595</v>
      </c>
      <c r="M59" s="47">
        <v>1312</v>
      </c>
      <c r="N59" s="47">
        <v>2260</v>
      </c>
      <c r="O59" s="47">
        <v>2324</v>
      </c>
      <c r="P59" s="45">
        <f>M59/L59</f>
        <v>0.82257053291536053</v>
      </c>
      <c r="Q59" s="45">
        <f>N59/O59</f>
        <v>0.97246127366609292</v>
      </c>
      <c r="R59" s="45">
        <f t="shared" ref="R59" si="37">2*P59*Q59/(P59+Q59)</f>
        <v>0.89125773168607114</v>
      </c>
      <c r="S59" s="36">
        <v>1200</v>
      </c>
      <c r="T59" s="37">
        <v>1195</v>
      </c>
      <c r="U59" s="37">
        <v>1207</v>
      </c>
      <c r="V59" s="37">
        <v>1264</v>
      </c>
      <c r="W59" s="40">
        <f t="shared" si="36"/>
        <v>0.99583333333333335</v>
      </c>
      <c r="X59" s="40">
        <f t="shared" si="8"/>
        <v>0.95490506329113922</v>
      </c>
      <c r="Y59" s="40">
        <f t="shared" si="5"/>
        <v>0.97493984210241713</v>
      </c>
      <c r="Z59" s="50">
        <v>1595</v>
      </c>
      <c r="AA59" s="47">
        <v>1595</v>
      </c>
      <c r="AB59" s="47">
        <v>2068</v>
      </c>
      <c r="AC59" s="47">
        <v>2214</v>
      </c>
      <c r="AD59" s="45">
        <f>AA59/Z59</f>
        <v>1</v>
      </c>
      <c r="AE59" s="45">
        <f>AB59/AC59</f>
        <v>0.93405600722673898</v>
      </c>
      <c r="AF59" s="45">
        <f t="shared" ref="AF59" si="38">2*AD59*AE59/(AD59+AE59)</f>
        <v>0.96590378327884174</v>
      </c>
      <c r="AG59" s="32"/>
      <c r="AK59" s="32"/>
      <c r="AL59" s="32"/>
      <c r="AM59" s="32"/>
      <c r="AN59" s="32"/>
      <c r="AR59" s="32"/>
      <c r="AS59" s="32"/>
      <c r="AT59" s="32"/>
    </row>
    <row r="60" spans="1:46" x14ac:dyDescent="0.2">
      <c r="A60" s="53"/>
      <c r="B60" s="53"/>
      <c r="C60" s="53"/>
      <c r="D60" s="37" t="s">
        <v>16</v>
      </c>
      <c r="E60" s="36">
        <v>1200</v>
      </c>
      <c r="F60" s="37">
        <v>698</v>
      </c>
      <c r="G60" s="37">
        <v>1558</v>
      </c>
      <c r="H60" s="37">
        <v>1577</v>
      </c>
      <c r="I60" s="40">
        <f t="shared" si="24"/>
        <v>0.58166666666666667</v>
      </c>
      <c r="J60" s="40">
        <f t="shared" si="25"/>
        <v>0.98795180722891562</v>
      </c>
      <c r="K60" s="40">
        <f t="shared" si="3"/>
        <v>0.73222715468164312</v>
      </c>
      <c r="L60" s="50"/>
      <c r="M60" s="47"/>
      <c r="N60" s="47"/>
      <c r="O60" s="47"/>
      <c r="P60" s="45"/>
      <c r="Q60" s="45"/>
      <c r="R60" s="45"/>
      <c r="S60" s="36">
        <v>1200</v>
      </c>
      <c r="T60" s="37">
        <v>1197</v>
      </c>
      <c r="U60" s="37">
        <v>1242</v>
      </c>
      <c r="V60" s="37">
        <v>1295</v>
      </c>
      <c r="W60" s="40">
        <f t="shared" si="36"/>
        <v>0.99750000000000005</v>
      </c>
      <c r="X60" s="40">
        <f t="shared" si="8"/>
        <v>0.95907335907335911</v>
      </c>
      <c r="Y60" s="40">
        <f t="shared" si="5"/>
        <v>0.97790933443840933</v>
      </c>
      <c r="Z60" s="50"/>
      <c r="AA60" s="47"/>
      <c r="AB60" s="47"/>
      <c r="AC60" s="47"/>
      <c r="AD60" s="45"/>
      <c r="AE60" s="45"/>
      <c r="AF60" s="45"/>
      <c r="AG60" s="32"/>
      <c r="AK60" s="32"/>
      <c r="AL60" s="32"/>
      <c r="AM60" s="32"/>
      <c r="AN60" s="32"/>
      <c r="AR60" s="32"/>
      <c r="AS60" s="32"/>
      <c r="AT60" s="32"/>
    </row>
    <row r="61" spans="1:46" x14ac:dyDescent="0.2">
      <c r="A61" s="53"/>
      <c r="B61" s="53"/>
      <c r="C61" s="53"/>
      <c r="D61" s="37" t="s">
        <v>17</v>
      </c>
      <c r="E61" s="36">
        <v>1200</v>
      </c>
      <c r="F61" s="37">
        <v>693</v>
      </c>
      <c r="G61" s="37">
        <v>1489</v>
      </c>
      <c r="H61" s="37">
        <v>1508</v>
      </c>
      <c r="I61" s="40">
        <f t="shared" si="24"/>
        <v>0.57750000000000001</v>
      </c>
      <c r="J61" s="40">
        <f t="shared" si="25"/>
        <v>0.9874005305039788</v>
      </c>
      <c r="K61" s="40">
        <f t="shared" si="3"/>
        <v>0.72876683885129268</v>
      </c>
      <c r="L61" s="50"/>
      <c r="M61" s="47"/>
      <c r="N61" s="47"/>
      <c r="O61" s="47"/>
      <c r="P61" s="45"/>
      <c r="Q61" s="45"/>
      <c r="R61" s="45"/>
      <c r="S61" s="36">
        <v>1200</v>
      </c>
      <c r="T61" s="37">
        <v>1195</v>
      </c>
      <c r="U61" s="37">
        <v>1257</v>
      </c>
      <c r="V61" s="37">
        <v>1308</v>
      </c>
      <c r="W61" s="40">
        <f t="shared" si="36"/>
        <v>0.99583333333333335</v>
      </c>
      <c r="X61" s="40">
        <f t="shared" si="8"/>
        <v>0.96100917431192656</v>
      </c>
      <c r="Y61" s="40">
        <f t="shared" si="5"/>
        <v>0.9781113867672051</v>
      </c>
      <c r="Z61" s="50"/>
      <c r="AA61" s="47"/>
      <c r="AB61" s="47"/>
      <c r="AC61" s="47"/>
      <c r="AD61" s="45"/>
      <c r="AE61" s="45"/>
      <c r="AF61" s="45"/>
      <c r="AG61" s="32"/>
      <c r="AK61" s="32"/>
      <c r="AL61" s="32"/>
      <c r="AM61" s="32"/>
      <c r="AN61" s="32"/>
      <c r="AR61" s="32"/>
      <c r="AS61" s="32"/>
      <c r="AT61" s="32"/>
    </row>
    <row r="62" spans="1:46" x14ac:dyDescent="0.2">
      <c r="A62" s="53"/>
      <c r="B62" s="53"/>
      <c r="C62" s="53"/>
      <c r="D62" s="37" t="s">
        <v>18</v>
      </c>
      <c r="E62" s="36">
        <v>1200</v>
      </c>
      <c r="F62" s="37">
        <v>670</v>
      </c>
      <c r="G62" s="37">
        <v>1555</v>
      </c>
      <c r="H62" s="37">
        <v>1566</v>
      </c>
      <c r="I62" s="40">
        <f t="shared" si="24"/>
        <v>0.55833333333333335</v>
      </c>
      <c r="J62" s="40">
        <f t="shared" si="25"/>
        <v>0.99297573435504471</v>
      </c>
      <c r="K62" s="40">
        <f t="shared" si="3"/>
        <v>0.71476595248386066</v>
      </c>
      <c r="L62" s="50"/>
      <c r="M62" s="47"/>
      <c r="N62" s="47"/>
      <c r="O62" s="47"/>
      <c r="P62" s="45"/>
      <c r="Q62" s="45"/>
      <c r="R62" s="45"/>
      <c r="S62" s="36">
        <v>1200</v>
      </c>
      <c r="T62" s="37">
        <v>1191</v>
      </c>
      <c r="U62" s="37">
        <v>1212</v>
      </c>
      <c r="V62" s="37">
        <v>1273</v>
      </c>
      <c r="W62" s="40">
        <f t="shared" si="36"/>
        <v>0.99250000000000005</v>
      </c>
      <c r="X62" s="40">
        <f t="shared" si="8"/>
        <v>0.95208169677926158</v>
      </c>
      <c r="Y62" s="40">
        <f t="shared" si="5"/>
        <v>0.97187079937910337</v>
      </c>
      <c r="Z62" s="50"/>
      <c r="AA62" s="47"/>
      <c r="AB62" s="47"/>
      <c r="AC62" s="47"/>
      <c r="AD62" s="45"/>
      <c r="AE62" s="45"/>
      <c r="AF62" s="45"/>
      <c r="AG62" s="32"/>
      <c r="AK62" s="32"/>
      <c r="AL62" s="32"/>
      <c r="AM62" s="32"/>
      <c r="AN62" s="32"/>
      <c r="AR62" s="32"/>
      <c r="AS62" s="32"/>
      <c r="AT62" s="32"/>
    </row>
    <row r="63" spans="1:46" x14ac:dyDescent="0.2">
      <c r="A63" s="53"/>
      <c r="B63" s="53"/>
      <c r="C63" s="53"/>
      <c r="D63" s="37" t="s">
        <v>19</v>
      </c>
      <c r="E63" s="36">
        <v>1200</v>
      </c>
      <c r="F63" s="37">
        <v>665</v>
      </c>
      <c r="G63" s="37">
        <v>1611</v>
      </c>
      <c r="H63" s="37">
        <v>1621</v>
      </c>
      <c r="I63" s="40">
        <f t="shared" si="24"/>
        <v>0.5541666666666667</v>
      </c>
      <c r="J63" s="40">
        <f t="shared" si="25"/>
        <v>0.99383096853793951</v>
      </c>
      <c r="K63" s="40">
        <f t="shared" si="3"/>
        <v>0.71156180415221337</v>
      </c>
      <c r="L63" s="50"/>
      <c r="M63" s="47"/>
      <c r="N63" s="47"/>
      <c r="O63" s="47"/>
      <c r="P63" s="45"/>
      <c r="Q63" s="45"/>
      <c r="R63" s="45"/>
      <c r="S63" s="36">
        <v>1200</v>
      </c>
      <c r="T63" s="37">
        <v>1196</v>
      </c>
      <c r="U63" s="37">
        <v>1232</v>
      </c>
      <c r="V63" s="37">
        <v>1291</v>
      </c>
      <c r="W63" s="40">
        <f t="shared" si="36"/>
        <v>0.9966666666666667</v>
      </c>
      <c r="X63" s="40">
        <f t="shared" si="8"/>
        <v>0.95429899302865995</v>
      </c>
      <c r="Y63" s="40">
        <f t="shared" si="5"/>
        <v>0.97502279618162302</v>
      </c>
      <c r="Z63" s="50"/>
      <c r="AA63" s="47"/>
      <c r="AB63" s="47"/>
      <c r="AC63" s="47"/>
      <c r="AD63" s="45"/>
      <c r="AE63" s="45"/>
      <c r="AF63" s="45"/>
      <c r="AG63" s="32"/>
      <c r="AK63" s="32"/>
      <c r="AL63" s="32"/>
      <c r="AM63" s="32"/>
      <c r="AN63" s="32"/>
      <c r="AR63" s="32"/>
      <c r="AS63" s="32"/>
      <c r="AT63" s="32"/>
    </row>
    <row r="64" spans="1:46" x14ac:dyDescent="0.2">
      <c r="A64" s="53"/>
      <c r="B64" s="53" t="s">
        <v>21</v>
      </c>
      <c r="C64" s="53" t="s">
        <v>33</v>
      </c>
      <c r="D64" s="37" t="s">
        <v>15</v>
      </c>
      <c r="E64" s="36">
        <v>1200</v>
      </c>
      <c r="F64" s="37">
        <v>688</v>
      </c>
      <c r="G64" s="37">
        <v>1548</v>
      </c>
      <c r="H64" s="37">
        <v>1572</v>
      </c>
      <c r="I64" s="40">
        <f t="shared" si="24"/>
        <v>0.57333333333333336</v>
      </c>
      <c r="J64" s="40">
        <f t="shared" si="25"/>
        <v>0.98473282442748089</v>
      </c>
      <c r="K64" s="40">
        <f t="shared" si="3"/>
        <v>0.7247191011235955</v>
      </c>
      <c r="L64" s="50">
        <v>1795</v>
      </c>
      <c r="M64" s="47">
        <v>1449</v>
      </c>
      <c r="N64" s="47">
        <v>2557</v>
      </c>
      <c r="O64" s="47">
        <v>2647</v>
      </c>
      <c r="P64" s="45">
        <f>M64/L64</f>
        <v>0.80724233983286908</v>
      </c>
      <c r="Q64" s="45">
        <f>N64/O64</f>
        <v>0.96599924442765395</v>
      </c>
      <c r="R64" s="45">
        <f t="shared" ref="R64" si="39">2*P64*Q64/(P64+Q64)</f>
        <v>0.87951410261310015</v>
      </c>
      <c r="S64" s="36">
        <v>1200</v>
      </c>
      <c r="T64" s="37">
        <v>1195</v>
      </c>
      <c r="U64" s="37">
        <v>1190</v>
      </c>
      <c r="V64" s="37">
        <v>1240</v>
      </c>
      <c r="W64" s="40">
        <f t="shared" si="36"/>
        <v>0.99583333333333335</v>
      </c>
      <c r="X64" s="40">
        <f t="shared" si="8"/>
        <v>0.95967741935483875</v>
      </c>
      <c r="Y64" s="40">
        <f t="shared" si="5"/>
        <v>0.97742112859990371</v>
      </c>
      <c r="Z64" s="50">
        <v>1795</v>
      </c>
      <c r="AA64" s="47">
        <v>1794</v>
      </c>
      <c r="AB64" s="47">
        <v>2303</v>
      </c>
      <c r="AC64" s="47">
        <v>2437</v>
      </c>
      <c r="AD64" s="45">
        <f>AA64/Z64</f>
        <v>0.99944289693593313</v>
      </c>
      <c r="AE64" s="45">
        <f>AB64/AC64</f>
        <v>0.9450143619203939</v>
      </c>
      <c r="AF64" s="45">
        <f t="shared" ref="AF64" si="40">2*AD64*AE64/(AD64+AE64)</f>
        <v>0.9714668576251464</v>
      </c>
      <c r="AG64" s="32"/>
      <c r="AK64" s="32"/>
      <c r="AL64" s="32"/>
      <c r="AM64" s="32"/>
      <c r="AN64" s="32"/>
      <c r="AR64" s="32"/>
      <c r="AS64" s="32"/>
      <c r="AT64" s="32"/>
    </row>
    <row r="65" spans="1:46" x14ac:dyDescent="0.2">
      <c r="A65" s="53"/>
      <c r="B65" s="53"/>
      <c r="C65" s="53"/>
      <c r="D65" s="37" t="s">
        <v>16</v>
      </c>
      <c r="E65" s="36">
        <v>1200</v>
      </c>
      <c r="F65" s="37">
        <v>693</v>
      </c>
      <c r="G65" s="37">
        <v>1558</v>
      </c>
      <c r="H65" s="37">
        <v>1574</v>
      </c>
      <c r="I65" s="40">
        <f t="shared" si="24"/>
        <v>0.57750000000000001</v>
      </c>
      <c r="J65" s="40">
        <f t="shared" si="25"/>
        <v>0.9898348157560356</v>
      </c>
      <c r="K65" s="40">
        <f t="shared" si="3"/>
        <v>0.72942883722438534</v>
      </c>
      <c r="L65" s="50"/>
      <c r="M65" s="47"/>
      <c r="N65" s="47"/>
      <c r="O65" s="47"/>
      <c r="P65" s="45"/>
      <c r="Q65" s="45"/>
      <c r="R65" s="45"/>
      <c r="S65" s="36">
        <v>1200</v>
      </c>
      <c r="T65" s="37">
        <v>1199</v>
      </c>
      <c r="U65" s="37">
        <v>1175</v>
      </c>
      <c r="V65" s="37">
        <v>1234</v>
      </c>
      <c r="W65" s="40">
        <f t="shared" si="36"/>
        <v>0.99916666666666665</v>
      </c>
      <c r="X65" s="40">
        <f t="shared" si="8"/>
        <v>0.95218800648298219</v>
      </c>
      <c r="Y65" s="40">
        <f t="shared" si="5"/>
        <v>0.97511183340335539</v>
      </c>
      <c r="Z65" s="50"/>
      <c r="AA65" s="47"/>
      <c r="AB65" s="47"/>
      <c r="AC65" s="47"/>
      <c r="AD65" s="45"/>
      <c r="AE65" s="45"/>
      <c r="AF65" s="45"/>
      <c r="AG65" s="32"/>
      <c r="AK65" s="32"/>
      <c r="AL65" s="32"/>
      <c r="AM65" s="32"/>
      <c r="AN65" s="32"/>
      <c r="AR65" s="32"/>
      <c r="AS65" s="32"/>
      <c r="AT65" s="32"/>
    </row>
    <row r="66" spans="1:46" x14ac:dyDescent="0.2">
      <c r="A66" s="53"/>
      <c r="B66" s="53"/>
      <c r="C66" s="53"/>
      <c r="D66" s="37" t="s">
        <v>17</v>
      </c>
      <c r="E66" s="36">
        <v>1200</v>
      </c>
      <c r="F66" s="37">
        <v>699</v>
      </c>
      <c r="G66" s="37">
        <v>1542</v>
      </c>
      <c r="H66" s="37">
        <v>1560</v>
      </c>
      <c r="I66" s="40">
        <f t="shared" si="24"/>
        <v>0.58250000000000002</v>
      </c>
      <c r="J66" s="40">
        <f t="shared" si="25"/>
        <v>0.9884615384615385</v>
      </c>
      <c r="K66" s="40">
        <f t="shared" si="3"/>
        <v>0.73302729832292823</v>
      </c>
      <c r="L66" s="50"/>
      <c r="M66" s="47"/>
      <c r="N66" s="47"/>
      <c r="O66" s="47"/>
      <c r="P66" s="45"/>
      <c r="Q66" s="45"/>
      <c r="R66" s="45"/>
      <c r="S66" s="36">
        <v>1200</v>
      </c>
      <c r="T66" s="37">
        <v>1198</v>
      </c>
      <c r="U66" s="37">
        <v>1163</v>
      </c>
      <c r="V66" s="37">
        <v>1216</v>
      </c>
      <c r="W66" s="40">
        <f t="shared" si="36"/>
        <v>0.99833333333333329</v>
      </c>
      <c r="X66" s="40">
        <f t="shared" si="8"/>
        <v>0.95641447368421051</v>
      </c>
      <c r="Y66" s="40">
        <f t="shared" si="5"/>
        <v>0.97692443611763979</v>
      </c>
      <c r="Z66" s="50"/>
      <c r="AA66" s="47"/>
      <c r="AB66" s="47"/>
      <c r="AC66" s="47"/>
      <c r="AD66" s="45"/>
      <c r="AE66" s="45"/>
      <c r="AF66" s="45"/>
      <c r="AG66" s="32"/>
      <c r="AK66" s="32"/>
      <c r="AL66" s="32"/>
      <c r="AM66" s="32"/>
      <c r="AN66" s="32"/>
      <c r="AR66" s="32"/>
      <c r="AS66" s="32"/>
      <c r="AT66" s="32"/>
    </row>
    <row r="67" spans="1:46" x14ac:dyDescent="0.2">
      <c r="A67" s="53"/>
      <c r="B67" s="53"/>
      <c r="C67" s="53"/>
      <c r="D67" s="37" t="s">
        <v>18</v>
      </c>
      <c r="E67" s="36">
        <v>1200</v>
      </c>
      <c r="F67" s="37">
        <v>711</v>
      </c>
      <c r="G67" s="37">
        <v>1501</v>
      </c>
      <c r="H67" s="37">
        <v>1515</v>
      </c>
      <c r="I67" s="40">
        <f t="shared" si="24"/>
        <v>0.59250000000000003</v>
      </c>
      <c r="J67" s="40">
        <f t="shared" si="25"/>
        <v>0.99075907590759071</v>
      </c>
      <c r="K67" s="40">
        <f t="shared" si="3"/>
        <v>0.7415397282832441</v>
      </c>
      <c r="L67" s="50"/>
      <c r="M67" s="47"/>
      <c r="N67" s="47"/>
      <c r="O67" s="47"/>
      <c r="P67" s="45"/>
      <c r="Q67" s="45"/>
      <c r="R67" s="45"/>
      <c r="S67" s="36">
        <v>1200</v>
      </c>
      <c r="T67" s="37">
        <v>1196</v>
      </c>
      <c r="U67" s="37">
        <v>1196</v>
      </c>
      <c r="V67" s="37">
        <v>1252</v>
      </c>
      <c r="W67" s="40">
        <f t="shared" si="36"/>
        <v>0.9966666666666667</v>
      </c>
      <c r="X67" s="40">
        <f t="shared" si="8"/>
        <v>0.95527156549520764</v>
      </c>
      <c r="Y67" s="40">
        <f t="shared" si="5"/>
        <v>0.97553017944535081</v>
      </c>
      <c r="Z67" s="50"/>
      <c r="AA67" s="47"/>
      <c r="AB67" s="47"/>
      <c r="AC67" s="47"/>
      <c r="AD67" s="45"/>
      <c r="AE67" s="45"/>
      <c r="AF67" s="45"/>
      <c r="AG67" s="32"/>
      <c r="AK67" s="32"/>
      <c r="AL67" s="32"/>
      <c r="AM67" s="32"/>
      <c r="AN67" s="32"/>
      <c r="AR67" s="32"/>
      <c r="AS67" s="32"/>
      <c r="AT67" s="32"/>
    </row>
    <row r="68" spans="1:46" x14ac:dyDescent="0.2">
      <c r="A68" s="53"/>
      <c r="B68" s="53"/>
      <c r="C68" s="53"/>
      <c r="D68" s="37" t="s">
        <v>19</v>
      </c>
      <c r="E68" s="36">
        <v>1200</v>
      </c>
      <c r="F68" s="37">
        <v>708</v>
      </c>
      <c r="G68" s="37">
        <v>1577</v>
      </c>
      <c r="H68" s="37">
        <v>1595</v>
      </c>
      <c r="I68" s="40">
        <f t="shared" ref="I68:I99" si="41">F68/1200</f>
        <v>0.59</v>
      </c>
      <c r="J68" s="40">
        <f t="shared" ref="J68:J99" si="42">G68/H68</f>
        <v>0.98871473354231976</v>
      </c>
      <c r="K68" s="40">
        <f t="shared" si="3"/>
        <v>0.73900835964337475</v>
      </c>
      <c r="L68" s="50"/>
      <c r="M68" s="47"/>
      <c r="N68" s="47"/>
      <c r="O68" s="47"/>
      <c r="P68" s="45"/>
      <c r="Q68" s="45"/>
      <c r="R68" s="45"/>
      <c r="S68" s="36">
        <v>1200</v>
      </c>
      <c r="T68" s="37">
        <v>1199</v>
      </c>
      <c r="U68" s="37">
        <v>1184</v>
      </c>
      <c r="V68" s="37">
        <v>1245</v>
      </c>
      <c r="W68" s="40">
        <f t="shared" si="36"/>
        <v>0.99916666666666665</v>
      </c>
      <c r="X68" s="40">
        <f t="shared" si="8"/>
        <v>0.951004016064257</v>
      </c>
      <c r="Y68" s="40">
        <f t="shared" si="5"/>
        <v>0.97449061370044499</v>
      </c>
      <c r="Z68" s="50"/>
      <c r="AA68" s="47"/>
      <c r="AB68" s="47"/>
      <c r="AC68" s="47"/>
      <c r="AD68" s="45"/>
      <c r="AE68" s="45"/>
      <c r="AF68" s="45"/>
      <c r="AG68" s="32"/>
      <c r="AK68" s="32"/>
      <c r="AL68" s="32"/>
      <c r="AM68" s="32"/>
      <c r="AN68" s="32"/>
      <c r="AR68" s="32"/>
      <c r="AS68" s="32"/>
      <c r="AT68" s="32"/>
    </row>
    <row r="69" spans="1:46" x14ac:dyDescent="0.2">
      <c r="A69" s="53"/>
      <c r="B69" s="53" t="s">
        <v>23</v>
      </c>
      <c r="C69" s="53" t="s">
        <v>34</v>
      </c>
      <c r="D69" s="37" t="s">
        <v>15</v>
      </c>
      <c r="E69" s="36">
        <v>1200</v>
      </c>
      <c r="F69" s="37">
        <v>742</v>
      </c>
      <c r="G69" s="37">
        <v>1560</v>
      </c>
      <c r="H69" s="37">
        <v>1578</v>
      </c>
      <c r="I69" s="40">
        <f t="shared" si="41"/>
        <v>0.61833333333333329</v>
      </c>
      <c r="J69" s="40">
        <f t="shared" si="42"/>
        <v>0.98859315589353614</v>
      </c>
      <c r="K69" s="40">
        <f t="shared" ref="K69:K132" si="43">2*I69*J69/(I69+J69)</f>
        <v>0.76080655274812381</v>
      </c>
      <c r="L69" s="50">
        <v>1985</v>
      </c>
      <c r="M69" s="47">
        <v>1570</v>
      </c>
      <c r="N69" s="47">
        <v>2857</v>
      </c>
      <c r="O69" s="47">
        <v>2929</v>
      </c>
      <c r="P69" s="45">
        <f>M69/L69</f>
        <v>0.79093198992443325</v>
      </c>
      <c r="Q69" s="45">
        <f>N69/O69</f>
        <v>0.9754182314783203</v>
      </c>
      <c r="R69" s="45">
        <f t="shared" ref="R69" si="44">2*P69*Q69/(P69+Q69)</f>
        <v>0.87354078877861285</v>
      </c>
      <c r="S69" s="36">
        <v>1200</v>
      </c>
      <c r="T69" s="37">
        <v>1193</v>
      </c>
      <c r="U69" s="37">
        <v>1153</v>
      </c>
      <c r="V69" s="37">
        <v>1212</v>
      </c>
      <c r="W69" s="40">
        <f t="shared" si="36"/>
        <v>0.99416666666666664</v>
      </c>
      <c r="X69" s="40">
        <f t="shared" si="8"/>
        <v>0.95132013201320131</v>
      </c>
      <c r="Y69" s="40">
        <f t="shared" ref="Y69:Y132" si="45">2*W69*X69/(W69+X69)</f>
        <v>0.97227158284314352</v>
      </c>
      <c r="Z69" s="50">
        <v>1985</v>
      </c>
      <c r="AA69" s="47">
        <v>1981</v>
      </c>
      <c r="AB69" s="47">
        <v>2366</v>
      </c>
      <c r="AC69" s="47">
        <v>2512</v>
      </c>
      <c r="AD69" s="45">
        <f>AA69/Z69</f>
        <v>0.99798488664987406</v>
      </c>
      <c r="AE69" s="45">
        <f>AB69/AC69</f>
        <v>0.94187898089171973</v>
      </c>
      <c r="AF69" s="45">
        <f t="shared" ref="AF69" si="46">2*AD69*AE69/(AD69+AE69)</f>
        <v>0.96912056944940972</v>
      </c>
      <c r="AG69" s="32"/>
      <c r="AK69" s="32"/>
      <c r="AL69" s="32"/>
      <c r="AM69" s="32"/>
      <c r="AN69" s="32"/>
      <c r="AR69" s="32"/>
      <c r="AS69" s="32"/>
      <c r="AT69" s="32"/>
    </row>
    <row r="70" spans="1:46" x14ac:dyDescent="0.2">
      <c r="A70" s="53"/>
      <c r="B70" s="53"/>
      <c r="C70" s="53"/>
      <c r="D70" s="37" t="s">
        <v>16</v>
      </c>
      <c r="E70" s="36">
        <v>1200</v>
      </c>
      <c r="F70" s="37">
        <v>693</v>
      </c>
      <c r="G70" s="37">
        <v>1586</v>
      </c>
      <c r="H70" s="37">
        <v>1605</v>
      </c>
      <c r="I70" s="40">
        <f t="shared" si="41"/>
        <v>0.57750000000000001</v>
      </c>
      <c r="J70" s="40">
        <f t="shared" si="42"/>
        <v>0.98816199376947045</v>
      </c>
      <c r="K70" s="40">
        <f t="shared" si="43"/>
        <v>0.72897413831697599</v>
      </c>
      <c r="L70" s="50"/>
      <c r="M70" s="47"/>
      <c r="N70" s="47"/>
      <c r="O70" s="47"/>
      <c r="P70" s="45"/>
      <c r="Q70" s="45"/>
      <c r="R70" s="45"/>
      <c r="S70" s="36">
        <v>1200</v>
      </c>
      <c r="T70" s="37">
        <v>1196</v>
      </c>
      <c r="U70" s="37">
        <v>1198</v>
      </c>
      <c r="V70" s="37">
        <v>1268</v>
      </c>
      <c r="W70" s="40">
        <f t="shared" si="36"/>
        <v>0.9966666666666667</v>
      </c>
      <c r="X70" s="40">
        <f t="shared" si="8"/>
        <v>0.94479495268138802</v>
      </c>
      <c r="Y70" s="40">
        <f t="shared" si="45"/>
        <v>0.97003785888763117</v>
      </c>
      <c r="Z70" s="50"/>
      <c r="AA70" s="47"/>
      <c r="AB70" s="47"/>
      <c r="AC70" s="47"/>
      <c r="AD70" s="45"/>
      <c r="AE70" s="45"/>
      <c r="AF70" s="45"/>
      <c r="AG70" s="32"/>
      <c r="AK70" s="32"/>
      <c r="AL70" s="32"/>
      <c r="AM70" s="32"/>
      <c r="AN70" s="32"/>
      <c r="AR70" s="32"/>
      <c r="AS70" s="32"/>
      <c r="AT70" s="32"/>
    </row>
    <row r="71" spans="1:46" x14ac:dyDescent="0.2">
      <c r="A71" s="53"/>
      <c r="B71" s="53"/>
      <c r="C71" s="53"/>
      <c r="D71" s="37" t="s">
        <v>17</v>
      </c>
      <c r="E71" s="36">
        <v>1200</v>
      </c>
      <c r="F71" s="37">
        <v>702</v>
      </c>
      <c r="G71" s="37">
        <v>1533</v>
      </c>
      <c r="H71" s="37">
        <v>1549</v>
      </c>
      <c r="I71" s="40">
        <f t="shared" si="41"/>
        <v>0.58499999999999996</v>
      </c>
      <c r="J71" s="40">
        <f t="shared" si="42"/>
        <v>0.98967075532601678</v>
      </c>
      <c r="K71" s="40">
        <f t="shared" si="43"/>
        <v>0.73533770778114649</v>
      </c>
      <c r="L71" s="50"/>
      <c r="M71" s="47"/>
      <c r="N71" s="47"/>
      <c r="O71" s="47"/>
      <c r="P71" s="45"/>
      <c r="Q71" s="45"/>
      <c r="R71" s="45"/>
      <c r="S71" s="36">
        <v>1200</v>
      </c>
      <c r="T71" s="37">
        <v>1191</v>
      </c>
      <c r="U71" s="37">
        <v>1181</v>
      </c>
      <c r="V71" s="37">
        <v>1243</v>
      </c>
      <c r="W71" s="40">
        <f t="shared" si="36"/>
        <v>0.99250000000000005</v>
      </c>
      <c r="X71" s="40">
        <f t="shared" si="8"/>
        <v>0.95012067578439263</v>
      </c>
      <c r="Y71" s="40">
        <f t="shared" si="45"/>
        <v>0.97084807391463257</v>
      </c>
      <c r="Z71" s="50"/>
      <c r="AA71" s="47"/>
      <c r="AB71" s="47"/>
      <c r="AC71" s="47"/>
      <c r="AD71" s="45"/>
      <c r="AE71" s="45"/>
      <c r="AF71" s="45"/>
      <c r="AG71" s="32"/>
      <c r="AK71" s="32"/>
      <c r="AL71" s="32"/>
      <c r="AM71" s="32"/>
      <c r="AN71" s="32"/>
      <c r="AR71" s="32"/>
      <c r="AS71" s="32"/>
      <c r="AT71" s="32"/>
    </row>
    <row r="72" spans="1:46" x14ac:dyDescent="0.2">
      <c r="A72" s="53"/>
      <c r="B72" s="53"/>
      <c r="C72" s="53"/>
      <c r="D72" s="37" t="s">
        <v>18</v>
      </c>
      <c r="E72" s="36">
        <v>1200</v>
      </c>
      <c r="F72" s="37">
        <v>705</v>
      </c>
      <c r="G72" s="37">
        <v>1636</v>
      </c>
      <c r="H72" s="37">
        <v>1650</v>
      </c>
      <c r="I72" s="40">
        <f t="shared" si="41"/>
        <v>0.58750000000000002</v>
      </c>
      <c r="J72" s="40">
        <f t="shared" si="42"/>
        <v>0.99151515151515146</v>
      </c>
      <c r="K72" s="40">
        <f t="shared" si="43"/>
        <v>0.737820851125078</v>
      </c>
      <c r="L72" s="50"/>
      <c r="M72" s="47"/>
      <c r="N72" s="47"/>
      <c r="O72" s="47"/>
      <c r="P72" s="45"/>
      <c r="Q72" s="45"/>
      <c r="R72" s="45"/>
      <c r="S72" s="36">
        <v>1200</v>
      </c>
      <c r="T72" s="37">
        <v>1188</v>
      </c>
      <c r="U72" s="37">
        <v>1215</v>
      </c>
      <c r="V72" s="37">
        <v>1266</v>
      </c>
      <c r="W72" s="40">
        <f t="shared" si="36"/>
        <v>0.99</v>
      </c>
      <c r="X72" s="40">
        <f t="shared" si="8"/>
        <v>0.95971563981042651</v>
      </c>
      <c r="Y72" s="40">
        <f t="shared" si="45"/>
        <v>0.97462262087070661</v>
      </c>
      <c r="Z72" s="50"/>
      <c r="AA72" s="47"/>
      <c r="AB72" s="47"/>
      <c r="AC72" s="47"/>
      <c r="AD72" s="45"/>
      <c r="AE72" s="45"/>
      <c r="AF72" s="45"/>
      <c r="AG72" s="32"/>
      <c r="AK72" s="32"/>
      <c r="AL72" s="32"/>
      <c r="AM72" s="32"/>
      <c r="AN72" s="32"/>
      <c r="AR72" s="32"/>
      <c r="AS72" s="32"/>
      <c r="AT72" s="32"/>
    </row>
    <row r="73" spans="1:46" x14ac:dyDescent="0.2">
      <c r="A73" s="53"/>
      <c r="B73" s="53"/>
      <c r="C73" s="53"/>
      <c r="D73" s="37" t="s">
        <v>19</v>
      </c>
      <c r="E73" s="36">
        <v>1200</v>
      </c>
      <c r="F73" s="37">
        <v>682</v>
      </c>
      <c r="G73" s="37">
        <v>1595</v>
      </c>
      <c r="H73" s="37">
        <v>1607</v>
      </c>
      <c r="I73" s="40">
        <f t="shared" si="41"/>
        <v>0.56833333333333336</v>
      </c>
      <c r="J73" s="40">
        <f t="shared" si="42"/>
        <v>0.99253266957062847</v>
      </c>
      <c r="K73" s="40">
        <f t="shared" si="43"/>
        <v>0.72279029652747839</v>
      </c>
      <c r="L73" s="50"/>
      <c r="M73" s="47"/>
      <c r="N73" s="47"/>
      <c r="O73" s="47"/>
      <c r="P73" s="45"/>
      <c r="Q73" s="45"/>
      <c r="R73" s="45"/>
      <c r="S73" s="36">
        <v>1200</v>
      </c>
      <c r="T73" s="37">
        <v>1194</v>
      </c>
      <c r="U73" s="37">
        <v>1232</v>
      </c>
      <c r="V73" s="37">
        <v>1292</v>
      </c>
      <c r="W73" s="40">
        <f t="shared" si="36"/>
        <v>0.995</v>
      </c>
      <c r="X73" s="40">
        <f t="shared" si="8"/>
        <v>0.95356037151702788</v>
      </c>
      <c r="Y73" s="40">
        <f t="shared" si="45"/>
        <v>0.97383954177490717</v>
      </c>
      <c r="Z73" s="50"/>
      <c r="AA73" s="47"/>
      <c r="AB73" s="47"/>
      <c r="AC73" s="47"/>
      <c r="AD73" s="45"/>
      <c r="AE73" s="45"/>
      <c r="AF73" s="45"/>
      <c r="AG73" s="32"/>
      <c r="AK73" s="32"/>
      <c r="AL73" s="32"/>
      <c r="AM73" s="32"/>
      <c r="AN73" s="32"/>
      <c r="AR73" s="32"/>
      <c r="AS73" s="32"/>
      <c r="AT73" s="32"/>
    </row>
    <row r="74" spans="1:46" x14ac:dyDescent="0.2">
      <c r="A74" s="53"/>
      <c r="B74" s="53" t="s">
        <v>25</v>
      </c>
      <c r="C74" s="53" t="s">
        <v>35</v>
      </c>
      <c r="D74" s="37" t="s">
        <v>15</v>
      </c>
      <c r="E74" s="36">
        <v>1200</v>
      </c>
      <c r="F74" s="37">
        <v>697</v>
      </c>
      <c r="G74" s="37">
        <v>1547</v>
      </c>
      <c r="H74" s="37">
        <v>1563</v>
      </c>
      <c r="I74" s="40">
        <f t="shared" si="41"/>
        <v>0.58083333333333331</v>
      </c>
      <c r="J74" s="40">
        <f t="shared" si="42"/>
        <v>0.98976327575175949</v>
      </c>
      <c r="K74" s="40">
        <f t="shared" si="43"/>
        <v>0.7320625797106467</v>
      </c>
      <c r="L74" s="50">
        <v>2154</v>
      </c>
      <c r="M74" s="47">
        <v>1691</v>
      </c>
      <c r="N74" s="47">
        <v>3039</v>
      </c>
      <c r="O74" s="47">
        <v>3121</v>
      </c>
      <c r="P74" s="45">
        <f>M74/L74</f>
        <v>0.78505106778087275</v>
      </c>
      <c r="Q74" s="45">
        <f>N74/O74</f>
        <v>0.97372636975328419</v>
      </c>
      <c r="R74" s="45">
        <f t="shared" ref="R74" si="47">2*P74*Q74/(P74+Q74)</f>
        <v>0.86926851571731378</v>
      </c>
      <c r="S74" s="36">
        <v>1200</v>
      </c>
      <c r="T74" s="37">
        <v>1193</v>
      </c>
      <c r="U74" s="37">
        <v>1139</v>
      </c>
      <c r="V74" s="37">
        <v>1197</v>
      </c>
      <c r="W74" s="40">
        <f t="shared" si="36"/>
        <v>0.99416666666666664</v>
      </c>
      <c r="X74" s="40">
        <f t="shared" ref="X74:X137" si="48">U74/V74</f>
        <v>0.95154553049289892</v>
      </c>
      <c r="Y74" s="40">
        <f t="shared" si="45"/>
        <v>0.97238928718511852</v>
      </c>
      <c r="Z74" s="50">
        <v>2154</v>
      </c>
      <c r="AA74" s="47">
        <v>2150</v>
      </c>
      <c r="AB74" s="47">
        <v>2508</v>
      </c>
      <c r="AC74" s="47">
        <v>2705</v>
      </c>
      <c r="AD74" s="45">
        <f>AA74/Z74</f>
        <v>0.99814298978644378</v>
      </c>
      <c r="AE74" s="45">
        <f>AB74/AC74</f>
        <v>0.92717190388170057</v>
      </c>
      <c r="AF74" s="45">
        <f t="shared" ref="AF74" si="49">2*AD74*AE74/(AD74+AE74)</f>
        <v>0.96134937638516449</v>
      </c>
      <c r="AG74" s="32"/>
      <c r="AK74" s="32"/>
      <c r="AL74" s="32"/>
      <c r="AM74" s="32"/>
      <c r="AN74" s="32"/>
      <c r="AR74" s="32"/>
      <c r="AS74" s="32"/>
      <c r="AT74" s="32"/>
    </row>
    <row r="75" spans="1:46" x14ac:dyDescent="0.2">
      <c r="A75" s="53"/>
      <c r="B75" s="53"/>
      <c r="C75" s="53"/>
      <c r="D75" s="37" t="s">
        <v>16</v>
      </c>
      <c r="E75" s="36">
        <v>1200</v>
      </c>
      <c r="F75" s="37">
        <v>707</v>
      </c>
      <c r="G75" s="37">
        <v>1587</v>
      </c>
      <c r="H75" s="37">
        <v>1600</v>
      </c>
      <c r="I75" s="40">
        <f t="shared" si="41"/>
        <v>0.58916666666666662</v>
      </c>
      <c r="J75" s="40">
        <f t="shared" si="42"/>
        <v>0.99187499999999995</v>
      </c>
      <c r="K75" s="40">
        <f t="shared" si="43"/>
        <v>0.7392337593885886</v>
      </c>
      <c r="L75" s="50"/>
      <c r="M75" s="47"/>
      <c r="N75" s="47"/>
      <c r="O75" s="47"/>
      <c r="P75" s="45"/>
      <c r="Q75" s="45"/>
      <c r="R75" s="45"/>
      <c r="S75" s="36">
        <v>1200</v>
      </c>
      <c r="T75" s="37">
        <v>1198</v>
      </c>
      <c r="U75" s="37">
        <v>1168</v>
      </c>
      <c r="V75" s="37">
        <v>1216</v>
      </c>
      <c r="W75" s="40">
        <f t="shared" si="36"/>
        <v>0.99833333333333329</v>
      </c>
      <c r="X75" s="40">
        <f t="shared" si="48"/>
        <v>0.96052631578947367</v>
      </c>
      <c r="Y75" s="40">
        <f t="shared" si="45"/>
        <v>0.97906497693788896</v>
      </c>
      <c r="Z75" s="50"/>
      <c r="AA75" s="47"/>
      <c r="AB75" s="47"/>
      <c r="AC75" s="47"/>
      <c r="AD75" s="45"/>
      <c r="AE75" s="45"/>
      <c r="AF75" s="45"/>
      <c r="AG75" s="32"/>
      <c r="AK75" s="32"/>
      <c r="AL75" s="32"/>
      <c r="AM75" s="32"/>
      <c r="AN75" s="32"/>
      <c r="AR75" s="32"/>
      <c r="AS75" s="32"/>
      <c r="AT75" s="32"/>
    </row>
    <row r="76" spans="1:46" x14ac:dyDescent="0.2">
      <c r="A76" s="53"/>
      <c r="B76" s="53"/>
      <c r="C76" s="53"/>
      <c r="D76" s="37" t="s">
        <v>17</v>
      </c>
      <c r="E76" s="36">
        <v>1200</v>
      </c>
      <c r="F76" s="37">
        <v>733</v>
      </c>
      <c r="G76" s="37">
        <v>1559</v>
      </c>
      <c r="H76" s="37">
        <v>1574</v>
      </c>
      <c r="I76" s="40">
        <f t="shared" si="41"/>
        <v>0.61083333333333334</v>
      </c>
      <c r="J76" s="40">
        <f t="shared" si="42"/>
        <v>0.9904701397712834</v>
      </c>
      <c r="K76" s="40">
        <f t="shared" si="43"/>
        <v>0.75564961571041178</v>
      </c>
      <c r="L76" s="50"/>
      <c r="M76" s="47"/>
      <c r="N76" s="47"/>
      <c r="O76" s="47"/>
      <c r="P76" s="45"/>
      <c r="Q76" s="45"/>
      <c r="R76" s="45"/>
      <c r="S76" s="36">
        <v>1200</v>
      </c>
      <c r="T76" s="37">
        <v>1198</v>
      </c>
      <c r="U76" s="37">
        <v>1174</v>
      </c>
      <c r="V76" s="37">
        <v>1218</v>
      </c>
      <c r="W76" s="40">
        <f t="shared" si="36"/>
        <v>0.99833333333333329</v>
      </c>
      <c r="X76" s="40">
        <f t="shared" si="48"/>
        <v>0.96387520525451564</v>
      </c>
      <c r="Y76" s="40">
        <f t="shared" si="45"/>
        <v>0.98080171159749574</v>
      </c>
      <c r="Z76" s="50"/>
      <c r="AA76" s="47"/>
      <c r="AB76" s="47"/>
      <c r="AC76" s="47"/>
      <c r="AD76" s="45"/>
      <c r="AE76" s="45"/>
      <c r="AF76" s="45"/>
      <c r="AG76" s="32"/>
      <c r="AK76" s="32"/>
      <c r="AL76" s="32"/>
      <c r="AM76" s="32"/>
      <c r="AN76" s="32"/>
      <c r="AR76" s="32"/>
      <c r="AS76" s="32"/>
      <c r="AT76" s="32"/>
    </row>
    <row r="77" spans="1:46" x14ac:dyDescent="0.2">
      <c r="A77" s="53"/>
      <c r="B77" s="53"/>
      <c r="C77" s="53"/>
      <c r="D77" s="37" t="s">
        <v>18</v>
      </c>
      <c r="E77" s="36">
        <v>1200</v>
      </c>
      <c r="F77" s="37">
        <v>699</v>
      </c>
      <c r="G77" s="37">
        <v>1525</v>
      </c>
      <c r="H77" s="37">
        <v>1540</v>
      </c>
      <c r="I77" s="40">
        <f t="shared" si="41"/>
        <v>0.58250000000000002</v>
      </c>
      <c r="J77" s="40">
        <f t="shared" si="42"/>
        <v>0.99025974025974028</v>
      </c>
      <c r="K77" s="40">
        <f t="shared" si="43"/>
        <v>0.73352119072686373</v>
      </c>
      <c r="L77" s="50"/>
      <c r="M77" s="47"/>
      <c r="N77" s="47"/>
      <c r="O77" s="47"/>
      <c r="P77" s="45"/>
      <c r="Q77" s="45"/>
      <c r="R77" s="45"/>
      <c r="S77" s="36">
        <v>1200</v>
      </c>
      <c r="T77" s="37">
        <v>1196</v>
      </c>
      <c r="U77" s="37">
        <v>1173</v>
      </c>
      <c r="V77" s="37">
        <v>1235</v>
      </c>
      <c r="W77" s="40">
        <f t="shared" si="36"/>
        <v>0.9966666666666667</v>
      </c>
      <c r="X77" s="40">
        <f t="shared" si="48"/>
        <v>0.94979757085020244</v>
      </c>
      <c r="Y77" s="40">
        <f t="shared" si="45"/>
        <v>0.97266783607080221</v>
      </c>
      <c r="Z77" s="50"/>
      <c r="AA77" s="47"/>
      <c r="AB77" s="47"/>
      <c r="AC77" s="47"/>
      <c r="AD77" s="45"/>
      <c r="AE77" s="45"/>
      <c r="AF77" s="45"/>
      <c r="AG77" s="32"/>
      <c r="AK77" s="32"/>
      <c r="AL77" s="32"/>
      <c r="AM77" s="32"/>
      <c r="AN77" s="32"/>
      <c r="AR77" s="32"/>
      <c r="AS77" s="32"/>
      <c r="AT77" s="32"/>
    </row>
    <row r="78" spans="1:46" x14ac:dyDescent="0.2">
      <c r="A78" s="53"/>
      <c r="B78" s="53"/>
      <c r="C78" s="53"/>
      <c r="D78" s="37" t="s">
        <v>19</v>
      </c>
      <c r="E78" s="36">
        <v>1200</v>
      </c>
      <c r="F78" s="37">
        <v>698</v>
      </c>
      <c r="G78" s="37">
        <v>1583</v>
      </c>
      <c r="H78" s="37">
        <v>1604</v>
      </c>
      <c r="I78" s="40">
        <f t="shared" si="41"/>
        <v>0.58166666666666667</v>
      </c>
      <c r="J78" s="40">
        <f t="shared" si="42"/>
        <v>0.98690773067331672</v>
      </c>
      <c r="K78" s="40">
        <f t="shared" si="43"/>
        <v>0.73194020121939907</v>
      </c>
      <c r="L78" s="50"/>
      <c r="M78" s="47"/>
      <c r="N78" s="47"/>
      <c r="O78" s="47"/>
      <c r="P78" s="45"/>
      <c r="Q78" s="45"/>
      <c r="R78" s="45"/>
      <c r="S78" s="36">
        <v>1200</v>
      </c>
      <c r="T78" s="37">
        <v>1194</v>
      </c>
      <c r="U78" s="37">
        <v>1231</v>
      </c>
      <c r="V78" s="37">
        <v>1289</v>
      </c>
      <c r="W78" s="40">
        <f t="shared" si="36"/>
        <v>0.995</v>
      </c>
      <c r="X78" s="40">
        <f t="shared" si="48"/>
        <v>0.9550038789759504</v>
      </c>
      <c r="Y78" s="40">
        <f t="shared" si="45"/>
        <v>0.97459176345852783</v>
      </c>
      <c r="Z78" s="50"/>
      <c r="AA78" s="47"/>
      <c r="AB78" s="47"/>
      <c r="AC78" s="47"/>
      <c r="AD78" s="45"/>
      <c r="AE78" s="45"/>
      <c r="AF78" s="45"/>
      <c r="AG78" s="32"/>
      <c r="AK78" s="32"/>
      <c r="AL78" s="32"/>
      <c r="AM78" s="32"/>
      <c r="AN78" s="32"/>
      <c r="AR78" s="32"/>
      <c r="AS78" s="32"/>
      <c r="AT78" s="32"/>
    </row>
    <row r="79" spans="1:46" x14ac:dyDescent="0.2">
      <c r="A79" s="57">
        <v>0.5</v>
      </c>
      <c r="B79" s="53" t="s">
        <v>27</v>
      </c>
      <c r="C79" s="53" t="s">
        <v>27</v>
      </c>
      <c r="D79" s="37" t="s">
        <v>15</v>
      </c>
      <c r="E79" s="36">
        <v>1200</v>
      </c>
      <c r="F79" s="37">
        <v>667</v>
      </c>
      <c r="G79" s="37">
        <v>1535</v>
      </c>
      <c r="H79" s="37">
        <v>1549</v>
      </c>
      <c r="I79" s="40">
        <f t="shared" si="41"/>
        <v>0.55583333333333329</v>
      </c>
      <c r="J79" s="40">
        <f t="shared" si="42"/>
        <v>0.99096191091026464</v>
      </c>
      <c r="K79" s="40">
        <f t="shared" si="43"/>
        <v>0.71219466726117953</v>
      </c>
      <c r="L79" s="50">
        <v>1400</v>
      </c>
      <c r="M79" s="47">
        <v>1147</v>
      </c>
      <c r="N79" s="47">
        <v>2060</v>
      </c>
      <c r="O79" s="47">
        <v>2144</v>
      </c>
      <c r="P79" s="45">
        <f>M79/L79</f>
        <v>0.81928571428571428</v>
      </c>
      <c r="Q79" s="45">
        <f>N79/O79</f>
        <v>0.96082089552238803</v>
      </c>
      <c r="R79" s="45">
        <f t="shared" ref="R79" si="50">2*P79*Q79/(P79+Q79)</f>
        <v>0.88442661731766625</v>
      </c>
      <c r="S79" s="36">
        <v>1200</v>
      </c>
      <c r="T79" s="37">
        <v>1191</v>
      </c>
      <c r="U79" s="37">
        <v>1303</v>
      </c>
      <c r="V79" s="37">
        <v>1346</v>
      </c>
      <c r="W79" s="40">
        <f t="shared" si="36"/>
        <v>0.99250000000000005</v>
      </c>
      <c r="X79" s="40">
        <f t="shared" si="48"/>
        <v>0.96805349182763745</v>
      </c>
      <c r="Y79" s="40">
        <f t="shared" si="45"/>
        <v>0.98012433187250025</v>
      </c>
      <c r="Z79" s="50">
        <v>1400</v>
      </c>
      <c r="AA79" s="47">
        <v>1399</v>
      </c>
      <c r="AB79" s="47">
        <v>1960</v>
      </c>
      <c r="AC79" s="47">
        <v>2040</v>
      </c>
      <c r="AD79" s="45">
        <f t="shared" ref="AD79:AD84" si="51">AA79/Z79</f>
        <v>0.99928571428571433</v>
      </c>
      <c r="AE79" s="45">
        <f>AB79/AC79</f>
        <v>0.96078431372549022</v>
      </c>
      <c r="AF79" s="45">
        <f t="shared" ref="AF79" si="52">2*AD79*AE79/(AD79+AE79)</f>
        <v>0.97965687500446608</v>
      </c>
      <c r="AG79" s="32"/>
      <c r="AK79" s="32"/>
      <c r="AL79" s="32"/>
      <c r="AM79" s="32"/>
      <c r="AN79" s="32"/>
      <c r="AR79" s="32"/>
      <c r="AS79" s="32"/>
      <c r="AT79" s="32"/>
    </row>
    <row r="80" spans="1:46" x14ac:dyDescent="0.2">
      <c r="A80" s="53"/>
      <c r="B80" s="53"/>
      <c r="C80" s="53"/>
      <c r="D80" s="37" t="s">
        <v>16</v>
      </c>
      <c r="E80" s="36">
        <v>1200</v>
      </c>
      <c r="F80" s="37">
        <v>657</v>
      </c>
      <c r="G80" s="37">
        <v>1546</v>
      </c>
      <c r="H80" s="37">
        <v>1563</v>
      </c>
      <c r="I80" s="40">
        <f t="shared" si="41"/>
        <v>0.54749999999999999</v>
      </c>
      <c r="J80" s="40">
        <f t="shared" si="42"/>
        <v>0.98912348048624443</v>
      </c>
      <c r="K80" s="40">
        <f t="shared" si="43"/>
        <v>0.70485074898745392</v>
      </c>
      <c r="L80" s="50"/>
      <c r="M80" s="47"/>
      <c r="N80" s="47"/>
      <c r="O80" s="47"/>
      <c r="P80" s="45"/>
      <c r="Q80" s="45"/>
      <c r="R80" s="45"/>
      <c r="S80" s="36">
        <v>1200</v>
      </c>
      <c r="T80" s="37">
        <v>1196</v>
      </c>
      <c r="U80" s="37">
        <v>1242</v>
      </c>
      <c r="V80" s="37">
        <v>1301</v>
      </c>
      <c r="W80" s="40">
        <f t="shared" si="36"/>
        <v>0.9966666666666667</v>
      </c>
      <c r="X80" s="40">
        <f t="shared" si="48"/>
        <v>0.95465026902382788</v>
      </c>
      <c r="Y80" s="40">
        <f t="shared" si="45"/>
        <v>0.97520611240298372</v>
      </c>
      <c r="Z80" s="50"/>
      <c r="AA80" s="47"/>
      <c r="AB80" s="47"/>
      <c r="AC80" s="47"/>
      <c r="AD80" s="45"/>
      <c r="AE80" s="45"/>
      <c r="AF80" s="45"/>
      <c r="AG80" s="32"/>
      <c r="AK80" s="32"/>
      <c r="AL80" s="32"/>
      <c r="AM80" s="32"/>
      <c r="AN80" s="32"/>
      <c r="AR80" s="32"/>
      <c r="AS80" s="32"/>
      <c r="AT80" s="32"/>
    </row>
    <row r="81" spans="1:46" x14ac:dyDescent="0.2">
      <c r="A81" s="53"/>
      <c r="B81" s="53"/>
      <c r="C81" s="53"/>
      <c r="D81" s="37" t="s">
        <v>17</v>
      </c>
      <c r="E81" s="36">
        <v>1200</v>
      </c>
      <c r="F81" s="37">
        <v>653</v>
      </c>
      <c r="G81" s="37">
        <v>1582</v>
      </c>
      <c r="H81" s="37">
        <v>1605</v>
      </c>
      <c r="I81" s="40">
        <f t="shared" si="41"/>
        <v>0.54416666666666669</v>
      </c>
      <c r="J81" s="40">
        <f t="shared" si="42"/>
        <v>0.98566978193146415</v>
      </c>
      <c r="K81" s="40">
        <f t="shared" si="43"/>
        <v>0.70121043351948864</v>
      </c>
      <c r="L81" s="50"/>
      <c r="M81" s="47"/>
      <c r="N81" s="47"/>
      <c r="O81" s="47"/>
      <c r="P81" s="45"/>
      <c r="Q81" s="45"/>
      <c r="R81" s="45"/>
      <c r="S81" s="36">
        <v>1200</v>
      </c>
      <c r="T81" s="37">
        <v>1196</v>
      </c>
      <c r="U81" s="37">
        <v>1264</v>
      </c>
      <c r="V81" s="37">
        <v>1313</v>
      </c>
      <c r="W81" s="40">
        <f t="shared" si="36"/>
        <v>0.9966666666666667</v>
      </c>
      <c r="X81" s="40">
        <f t="shared" si="48"/>
        <v>0.96268088347296266</v>
      </c>
      <c r="Y81" s="40">
        <f t="shared" si="45"/>
        <v>0.9793790255601611</v>
      </c>
      <c r="Z81" s="50"/>
      <c r="AA81" s="47"/>
      <c r="AB81" s="47"/>
      <c r="AC81" s="47"/>
      <c r="AD81" s="45"/>
      <c r="AE81" s="45"/>
      <c r="AF81" s="45"/>
      <c r="AG81" s="32"/>
      <c r="AK81" s="32"/>
      <c r="AL81" s="32"/>
      <c r="AM81" s="32"/>
      <c r="AN81" s="32"/>
      <c r="AR81" s="32"/>
      <c r="AS81" s="32"/>
      <c r="AT81" s="32"/>
    </row>
    <row r="82" spans="1:46" x14ac:dyDescent="0.2">
      <c r="A82" s="53"/>
      <c r="B82" s="53"/>
      <c r="C82" s="53"/>
      <c r="D82" s="37" t="s">
        <v>18</v>
      </c>
      <c r="E82" s="36">
        <v>1200</v>
      </c>
      <c r="F82" s="37">
        <v>659</v>
      </c>
      <c r="G82" s="37">
        <v>1526</v>
      </c>
      <c r="H82" s="37">
        <v>1545</v>
      </c>
      <c r="I82" s="40">
        <f t="shared" si="41"/>
        <v>0.54916666666666669</v>
      </c>
      <c r="J82" s="40">
        <f t="shared" si="42"/>
        <v>0.98770226537216832</v>
      </c>
      <c r="K82" s="40">
        <f t="shared" si="43"/>
        <v>0.70586781920820685</v>
      </c>
      <c r="L82" s="50"/>
      <c r="M82" s="47"/>
      <c r="N82" s="47"/>
      <c r="O82" s="47"/>
      <c r="P82" s="45"/>
      <c r="Q82" s="45"/>
      <c r="R82" s="45"/>
      <c r="S82" s="36">
        <v>1200</v>
      </c>
      <c r="T82" s="37">
        <v>1194</v>
      </c>
      <c r="U82" s="37">
        <v>1235</v>
      </c>
      <c r="V82" s="37">
        <v>1283</v>
      </c>
      <c r="W82" s="40">
        <f t="shared" si="36"/>
        <v>0.995</v>
      </c>
      <c r="X82" s="40">
        <f t="shared" si="48"/>
        <v>0.9625876851130164</v>
      </c>
      <c r="Y82" s="40">
        <f t="shared" si="45"/>
        <v>0.97852551277380628</v>
      </c>
      <c r="Z82" s="50"/>
      <c r="AA82" s="47"/>
      <c r="AB82" s="47"/>
      <c r="AC82" s="47"/>
      <c r="AD82" s="45"/>
      <c r="AE82" s="45"/>
      <c r="AF82" s="45"/>
      <c r="AG82" s="32"/>
      <c r="AK82" s="32"/>
      <c r="AL82" s="32"/>
      <c r="AM82" s="32"/>
      <c r="AN82" s="32"/>
      <c r="AR82" s="32"/>
      <c r="AS82" s="32"/>
      <c r="AT82" s="32"/>
    </row>
    <row r="83" spans="1:46" x14ac:dyDescent="0.2">
      <c r="A83" s="53"/>
      <c r="B83" s="53"/>
      <c r="C83" s="53"/>
      <c r="D83" s="37" t="s">
        <v>19</v>
      </c>
      <c r="E83" s="36">
        <v>1200</v>
      </c>
      <c r="F83" s="37">
        <v>674</v>
      </c>
      <c r="G83" s="37">
        <v>1579</v>
      </c>
      <c r="H83" s="37">
        <v>1599</v>
      </c>
      <c r="I83" s="40">
        <f t="shared" si="41"/>
        <v>0.56166666666666665</v>
      </c>
      <c r="J83" s="40">
        <f t="shared" si="42"/>
        <v>0.98749218261413385</v>
      </c>
      <c r="K83" s="40">
        <f t="shared" si="43"/>
        <v>0.71605496470005647</v>
      </c>
      <c r="L83" s="50"/>
      <c r="M83" s="47"/>
      <c r="N83" s="47"/>
      <c r="O83" s="47"/>
      <c r="P83" s="45"/>
      <c r="Q83" s="45"/>
      <c r="R83" s="45"/>
      <c r="S83" s="36">
        <v>1200</v>
      </c>
      <c r="T83" s="37">
        <v>1195</v>
      </c>
      <c r="U83" s="37">
        <v>1288</v>
      </c>
      <c r="V83" s="37">
        <v>1333</v>
      </c>
      <c r="W83" s="40">
        <f t="shared" si="36"/>
        <v>0.99583333333333335</v>
      </c>
      <c r="X83" s="40">
        <f t="shared" si="48"/>
        <v>0.96624156039009756</v>
      </c>
      <c r="Y83" s="40">
        <f t="shared" si="45"/>
        <v>0.98081429711632973</v>
      </c>
      <c r="Z83" s="50"/>
      <c r="AA83" s="47"/>
      <c r="AB83" s="47"/>
      <c r="AC83" s="47"/>
      <c r="AD83" s="45"/>
      <c r="AE83" s="45"/>
      <c r="AF83" s="45"/>
      <c r="AG83" s="32"/>
      <c r="AK83" s="32"/>
      <c r="AL83" s="32"/>
      <c r="AM83" s="32"/>
      <c r="AN83" s="32"/>
      <c r="AR83" s="32"/>
      <c r="AS83" s="32"/>
      <c r="AT83" s="32"/>
    </row>
    <row r="84" spans="1:46" x14ac:dyDescent="0.2">
      <c r="A84" s="53"/>
      <c r="B84" s="53" t="s">
        <v>20</v>
      </c>
      <c r="C84" s="53" t="s">
        <v>20</v>
      </c>
      <c r="D84" s="37" t="s">
        <v>15</v>
      </c>
      <c r="E84" s="36">
        <v>1200</v>
      </c>
      <c r="F84" s="37">
        <v>700</v>
      </c>
      <c r="G84" s="37">
        <v>1478</v>
      </c>
      <c r="H84" s="37">
        <v>1490</v>
      </c>
      <c r="I84" s="40">
        <f t="shared" si="41"/>
        <v>0.58333333333333337</v>
      </c>
      <c r="J84" s="40">
        <f t="shared" si="42"/>
        <v>0.99194630872483225</v>
      </c>
      <c r="K84" s="40">
        <f t="shared" si="43"/>
        <v>0.73464460697294609</v>
      </c>
      <c r="L84" s="50">
        <v>1600</v>
      </c>
      <c r="M84" s="47">
        <v>1434</v>
      </c>
      <c r="N84" s="47">
        <v>2530</v>
      </c>
      <c r="O84" s="47">
        <v>2613</v>
      </c>
      <c r="P84" s="45">
        <f>M84/L84</f>
        <v>0.89624999999999999</v>
      </c>
      <c r="Q84" s="45">
        <f>N84/O84</f>
        <v>0.96823574435514737</v>
      </c>
      <c r="R84" s="45">
        <f t="shared" ref="R84" si="53">2*P84*Q84/(P84+Q84)</f>
        <v>0.93085322696144546</v>
      </c>
      <c r="S84" s="36">
        <v>1200</v>
      </c>
      <c r="T84" s="37">
        <v>1197</v>
      </c>
      <c r="U84" s="37">
        <v>1285</v>
      </c>
      <c r="V84" s="37">
        <v>1332</v>
      </c>
      <c r="W84" s="40">
        <f t="shared" si="36"/>
        <v>0.99750000000000005</v>
      </c>
      <c r="X84" s="40">
        <f t="shared" si="48"/>
        <v>0.96471471471471471</v>
      </c>
      <c r="Y84" s="40">
        <f t="shared" si="45"/>
        <v>0.98083346405628857</v>
      </c>
      <c r="Z84" s="50">
        <v>1600</v>
      </c>
      <c r="AA84" s="47">
        <v>1588</v>
      </c>
      <c r="AB84" s="47">
        <v>2019</v>
      </c>
      <c r="AC84" s="47">
        <v>2149</v>
      </c>
      <c r="AD84" s="45">
        <f t="shared" si="51"/>
        <v>0.99250000000000005</v>
      </c>
      <c r="AE84" s="45">
        <f>AB84/AC84</f>
        <v>0.93950674732433692</v>
      </c>
      <c r="AF84" s="45">
        <f>2*AD84*AE84/(AD84+AE84)</f>
        <v>0.96527659441229374</v>
      </c>
      <c r="AG84" s="32"/>
      <c r="AK84" s="32"/>
      <c r="AL84" s="32"/>
      <c r="AM84" s="32"/>
      <c r="AN84" s="32"/>
      <c r="AR84" s="32"/>
      <c r="AS84" s="32"/>
      <c r="AT84" s="32"/>
    </row>
    <row r="85" spans="1:46" x14ac:dyDescent="0.2">
      <c r="A85" s="53"/>
      <c r="B85" s="53"/>
      <c r="C85" s="53"/>
      <c r="D85" s="37" t="s">
        <v>16</v>
      </c>
      <c r="E85" s="36">
        <v>1200</v>
      </c>
      <c r="F85" s="37">
        <v>689</v>
      </c>
      <c r="G85" s="37">
        <v>1489</v>
      </c>
      <c r="H85" s="37">
        <v>1506</v>
      </c>
      <c r="I85" s="40">
        <f t="shared" si="41"/>
        <v>0.57416666666666671</v>
      </c>
      <c r="J85" s="40">
        <f t="shared" si="42"/>
        <v>0.98871181938911024</v>
      </c>
      <c r="K85" s="40">
        <f t="shared" si="43"/>
        <v>0.72646130162715794</v>
      </c>
      <c r="L85" s="50"/>
      <c r="M85" s="47"/>
      <c r="N85" s="47"/>
      <c r="O85" s="47"/>
      <c r="P85" s="45"/>
      <c r="Q85" s="45"/>
      <c r="R85" s="45"/>
      <c r="S85" s="36">
        <v>1200</v>
      </c>
      <c r="T85" s="37">
        <v>1198</v>
      </c>
      <c r="U85" s="37">
        <v>1278</v>
      </c>
      <c r="V85" s="37">
        <v>1320</v>
      </c>
      <c r="W85" s="40">
        <f t="shared" si="36"/>
        <v>0.99833333333333329</v>
      </c>
      <c r="X85" s="40">
        <f t="shared" si="48"/>
        <v>0.96818181818181814</v>
      </c>
      <c r="Y85" s="40">
        <f t="shared" si="45"/>
        <v>0.9830264273056476</v>
      </c>
      <c r="Z85" s="50"/>
      <c r="AA85" s="47"/>
      <c r="AB85" s="47"/>
      <c r="AC85" s="47"/>
      <c r="AD85" s="45"/>
      <c r="AE85" s="45"/>
      <c r="AF85" s="45"/>
      <c r="AG85" s="32"/>
      <c r="AK85" s="32"/>
      <c r="AL85" s="32"/>
      <c r="AM85" s="32"/>
      <c r="AN85" s="32"/>
      <c r="AR85" s="32"/>
      <c r="AS85" s="32"/>
      <c r="AT85" s="32"/>
    </row>
    <row r="86" spans="1:46" x14ac:dyDescent="0.2">
      <c r="A86" s="53"/>
      <c r="B86" s="53"/>
      <c r="C86" s="53"/>
      <c r="D86" s="37" t="s">
        <v>17</v>
      </c>
      <c r="E86" s="36">
        <v>1200</v>
      </c>
      <c r="F86" s="37">
        <v>661</v>
      </c>
      <c r="G86" s="37">
        <v>1538</v>
      </c>
      <c r="H86" s="37">
        <v>1560</v>
      </c>
      <c r="I86" s="40">
        <f t="shared" si="41"/>
        <v>0.55083333333333329</v>
      </c>
      <c r="J86" s="40">
        <f t="shared" si="42"/>
        <v>0.98589743589743595</v>
      </c>
      <c r="K86" s="40">
        <f t="shared" si="43"/>
        <v>0.70677984955296924</v>
      </c>
      <c r="L86" s="50"/>
      <c r="M86" s="47"/>
      <c r="N86" s="47"/>
      <c r="O86" s="47"/>
      <c r="P86" s="45"/>
      <c r="Q86" s="45"/>
      <c r="R86" s="45"/>
      <c r="S86" s="36">
        <v>1200</v>
      </c>
      <c r="T86" s="37">
        <v>1197</v>
      </c>
      <c r="U86" s="37">
        <v>1301</v>
      </c>
      <c r="V86" s="37">
        <v>1341</v>
      </c>
      <c r="W86" s="40">
        <f t="shared" si="36"/>
        <v>0.99750000000000005</v>
      </c>
      <c r="X86" s="40">
        <f t="shared" si="48"/>
        <v>0.9701715137956749</v>
      </c>
      <c r="Y86" s="40">
        <f t="shared" si="45"/>
        <v>0.98364597772154105</v>
      </c>
      <c r="Z86" s="50"/>
      <c r="AA86" s="47"/>
      <c r="AB86" s="47"/>
      <c r="AC86" s="47"/>
      <c r="AD86" s="45"/>
      <c r="AE86" s="45"/>
      <c r="AF86" s="45"/>
      <c r="AG86" s="32"/>
      <c r="AK86" s="32"/>
      <c r="AL86" s="32"/>
      <c r="AM86" s="32"/>
      <c r="AN86" s="32"/>
      <c r="AR86" s="32"/>
      <c r="AS86" s="32"/>
      <c r="AT86" s="32"/>
    </row>
    <row r="87" spans="1:46" x14ac:dyDescent="0.2">
      <c r="A87" s="53"/>
      <c r="B87" s="53"/>
      <c r="C87" s="53"/>
      <c r="D87" s="37" t="s">
        <v>18</v>
      </c>
      <c r="E87" s="36">
        <v>1200</v>
      </c>
      <c r="F87" s="37">
        <v>682</v>
      </c>
      <c r="G87" s="37">
        <v>1520</v>
      </c>
      <c r="H87" s="37">
        <v>1539</v>
      </c>
      <c r="I87" s="40">
        <f t="shared" si="41"/>
        <v>0.56833333333333336</v>
      </c>
      <c r="J87" s="40">
        <f t="shared" si="42"/>
        <v>0.98765432098765427</v>
      </c>
      <c r="K87" s="40">
        <f t="shared" si="43"/>
        <v>0.72149270705227386</v>
      </c>
      <c r="L87" s="50"/>
      <c r="M87" s="47"/>
      <c r="N87" s="47"/>
      <c r="O87" s="47"/>
      <c r="P87" s="45"/>
      <c r="Q87" s="45"/>
      <c r="R87" s="45"/>
      <c r="S87" s="36">
        <v>1200</v>
      </c>
      <c r="T87" s="37">
        <v>1197</v>
      </c>
      <c r="U87" s="37">
        <v>1299</v>
      </c>
      <c r="V87" s="37">
        <v>1345</v>
      </c>
      <c r="W87" s="40">
        <f t="shared" si="36"/>
        <v>0.99750000000000005</v>
      </c>
      <c r="X87" s="40">
        <f t="shared" si="48"/>
        <v>0.96579925650557619</v>
      </c>
      <c r="Y87" s="40">
        <f t="shared" si="45"/>
        <v>0.98139369754462702</v>
      </c>
      <c r="Z87" s="50"/>
      <c r="AA87" s="47"/>
      <c r="AB87" s="47"/>
      <c r="AC87" s="47"/>
      <c r="AD87" s="45"/>
      <c r="AE87" s="45"/>
      <c r="AF87" s="45"/>
      <c r="AG87" s="32"/>
      <c r="AK87" s="32"/>
      <c r="AL87" s="32"/>
      <c r="AM87" s="32"/>
      <c r="AN87" s="32"/>
      <c r="AR87" s="32"/>
      <c r="AS87" s="32"/>
      <c r="AT87" s="32"/>
    </row>
    <row r="88" spans="1:46" x14ac:dyDescent="0.2">
      <c r="A88" s="53"/>
      <c r="B88" s="53"/>
      <c r="C88" s="53"/>
      <c r="D88" s="37" t="s">
        <v>19</v>
      </c>
      <c r="E88" s="36">
        <v>1200</v>
      </c>
      <c r="F88" s="37">
        <v>702</v>
      </c>
      <c r="G88" s="37">
        <v>1486</v>
      </c>
      <c r="H88" s="37">
        <v>1498</v>
      </c>
      <c r="I88" s="40">
        <f t="shared" si="41"/>
        <v>0.58499999999999996</v>
      </c>
      <c r="J88" s="40">
        <f t="shared" si="42"/>
        <v>0.99198931909212285</v>
      </c>
      <c r="K88" s="40">
        <f t="shared" si="43"/>
        <v>0.7359767686987001</v>
      </c>
      <c r="L88" s="50"/>
      <c r="M88" s="47"/>
      <c r="N88" s="47"/>
      <c r="O88" s="47"/>
      <c r="P88" s="45"/>
      <c r="Q88" s="45"/>
      <c r="R88" s="45"/>
      <c r="S88" s="36">
        <v>1200</v>
      </c>
      <c r="T88" s="37">
        <v>1197</v>
      </c>
      <c r="U88" s="37">
        <v>1276</v>
      </c>
      <c r="V88" s="37">
        <v>1312</v>
      </c>
      <c r="W88" s="40">
        <f t="shared" si="36"/>
        <v>0.99750000000000005</v>
      </c>
      <c r="X88" s="40">
        <f t="shared" si="48"/>
        <v>0.97256097560975607</v>
      </c>
      <c r="Y88" s="40">
        <f t="shared" si="45"/>
        <v>0.98487263610758613</v>
      </c>
      <c r="Z88" s="50"/>
      <c r="AA88" s="47"/>
      <c r="AB88" s="47"/>
      <c r="AC88" s="47"/>
      <c r="AD88" s="45"/>
      <c r="AE88" s="45"/>
      <c r="AF88" s="45"/>
      <c r="AG88" s="32"/>
      <c r="AK88" s="32"/>
      <c r="AL88" s="32"/>
      <c r="AM88" s="32"/>
      <c r="AN88" s="32"/>
      <c r="AR88" s="32"/>
      <c r="AS88" s="32"/>
      <c r="AT88" s="32"/>
    </row>
    <row r="89" spans="1:46" x14ac:dyDescent="0.2">
      <c r="A89" s="53"/>
      <c r="B89" s="53" t="s">
        <v>21</v>
      </c>
      <c r="C89" s="53" t="s">
        <v>36</v>
      </c>
      <c r="D89" s="37" t="s">
        <v>15</v>
      </c>
      <c r="E89" s="36">
        <v>1200</v>
      </c>
      <c r="F89" s="37">
        <v>688</v>
      </c>
      <c r="G89" s="37">
        <v>1468</v>
      </c>
      <c r="H89" s="37">
        <v>1487</v>
      </c>
      <c r="I89" s="40">
        <f t="shared" si="41"/>
        <v>0.57333333333333336</v>
      </c>
      <c r="J89" s="40">
        <f t="shared" si="42"/>
        <v>0.98722259583053129</v>
      </c>
      <c r="K89" s="40">
        <f t="shared" si="43"/>
        <v>0.72539229262070437</v>
      </c>
      <c r="L89" s="50">
        <v>1789</v>
      </c>
      <c r="M89" s="47">
        <v>1444</v>
      </c>
      <c r="N89" s="47">
        <v>2486</v>
      </c>
      <c r="O89" s="47">
        <v>2564</v>
      </c>
      <c r="P89" s="45">
        <f>M89/L89</f>
        <v>0.80715483510340968</v>
      </c>
      <c r="Q89" s="45">
        <f>N89/O89</f>
        <v>0.96957878315132606</v>
      </c>
      <c r="R89" s="45">
        <f t="shared" ref="R89" si="54">2*P89*Q89/(P89+Q89)</f>
        <v>0.88094264080285944</v>
      </c>
      <c r="S89" s="36">
        <v>1200</v>
      </c>
      <c r="T89" s="37">
        <v>1194</v>
      </c>
      <c r="U89" s="37">
        <v>1240</v>
      </c>
      <c r="V89" s="37">
        <v>1284</v>
      </c>
      <c r="W89" s="40">
        <f t="shared" ref="W89:W120" si="55">T89/1200</f>
        <v>0.995</v>
      </c>
      <c r="X89" s="40">
        <f t="shared" si="48"/>
        <v>0.96573208722741433</v>
      </c>
      <c r="Y89" s="40">
        <f t="shared" si="45"/>
        <v>0.9801476020622979</v>
      </c>
      <c r="Z89" s="50">
        <v>1789</v>
      </c>
      <c r="AA89" s="47">
        <v>1767</v>
      </c>
      <c r="AB89" s="47">
        <v>2048</v>
      </c>
      <c r="AC89" s="47">
        <v>2198</v>
      </c>
      <c r="AD89" s="45">
        <f t="shared" ref="AD89" si="56">AA89/Z89</f>
        <v>0.98770262716601454</v>
      </c>
      <c r="AE89" s="45">
        <f>AB89/AC89</f>
        <v>0.93175614194722478</v>
      </c>
      <c r="AF89" s="45">
        <f t="shared" ref="AF89" si="57">2*AD89*AE89/(AD89+AE89)</f>
        <v>0.95891404815588455</v>
      </c>
      <c r="AG89" s="32"/>
      <c r="AK89" s="32"/>
      <c r="AL89" s="32"/>
      <c r="AM89" s="32"/>
      <c r="AN89" s="32"/>
      <c r="AR89" s="32"/>
      <c r="AS89" s="32"/>
      <c r="AT89" s="32"/>
    </row>
    <row r="90" spans="1:46" x14ac:dyDescent="0.2">
      <c r="A90" s="53"/>
      <c r="B90" s="53"/>
      <c r="C90" s="53"/>
      <c r="D90" s="37" t="s">
        <v>16</v>
      </c>
      <c r="E90" s="36">
        <v>1200</v>
      </c>
      <c r="F90" s="37">
        <v>699</v>
      </c>
      <c r="G90" s="37">
        <v>1441</v>
      </c>
      <c r="H90" s="37">
        <v>1462</v>
      </c>
      <c r="I90" s="40">
        <f t="shared" si="41"/>
        <v>0.58250000000000002</v>
      </c>
      <c r="J90" s="40">
        <f t="shared" si="42"/>
        <v>0.98563611491108072</v>
      </c>
      <c r="K90" s="40">
        <f t="shared" si="43"/>
        <v>0.73224898205760669</v>
      </c>
      <c r="L90" s="50"/>
      <c r="M90" s="47"/>
      <c r="N90" s="47"/>
      <c r="O90" s="47"/>
      <c r="P90" s="45"/>
      <c r="Q90" s="45"/>
      <c r="R90" s="45"/>
      <c r="S90" s="36">
        <v>1200</v>
      </c>
      <c r="T90" s="37">
        <v>1197</v>
      </c>
      <c r="U90" s="37">
        <v>1272</v>
      </c>
      <c r="V90" s="37">
        <v>1312</v>
      </c>
      <c r="W90" s="40">
        <f t="shared" si="55"/>
        <v>0.99750000000000005</v>
      </c>
      <c r="X90" s="40">
        <f t="shared" si="48"/>
        <v>0.96951219512195119</v>
      </c>
      <c r="Y90" s="40">
        <f t="shared" si="45"/>
        <v>0.9833069840974612</v>
      </c>
      <c r="Z90" s="50"/>
      <c r="AA90" s="47"/>
      <c r="AB90" s="47"/>
      <c r="AC90" s="47"/>
      <c r="AD90" s="45"/>
      <c r="AE90" s="45"/>
      <c r="AF90" s="45"/>
      <c r="AG90" s="32"/>
      <c r="AK90" s="32"/>
      <c r="AL90" s="32"/>
      <c r="AM90" s="32"/>
      <c r="AN90" s="32"/>
      <c r="AR90" s="32"/>
      <c r="AS90" s="32"/>
      <c r="AT90" s="32"/>
    </row>
    <row r="91" spans="1:46" x14ac:dyDescent="0.2">
      <c r="A91" s="53"/>
      <c r="B91" s="53"/>
      <c r="C91" s="53"/>
      <c r="D91" s="37" t="s">
        <v>17</v>
      </c>
      <c r="E91" s="36">
        <v>1200</v>
      </c>
      <c r="F91" s="37">
        <v>714</v>
      </c>
      <c r="G91" s="37">
        <v>1496</v>
      </c>
      <c r="H91" s="37">
        <v>1508</v>
      </c>
      <c r="I91" s="40">
        <f t="shared" si="41"/>
        <v>0.59499999999999997</v>
      </c>
      <c r="J91" s="40">
        <f t="shared" si="42"/>
        <v>0.99204244031830235</v>
      </c>
      <c r="K91" s="40">
        <f t="shared" si="43"/>
        <v>0.74385566131552772</v>
      </c>
      <c r="L91" s="50"/>
      <c r="M91" s="47"/>
      <c r="N91" s="47"/>
      <c r="O91" s="47"/>
      <c r="P91" s="45"/>
      <c r="Q91" s="45"/>
      <c r="R91" s="45"/>
      <c r="S91" s="36">
        <v>1200</v>
      </c>
      <c r="T91" s="37">
        <v>1196</v>
      </c>
      <c r="U91" s="37">
        <v>1269</v>
      </c>
      <c r="V91" s="37">
        <v>1314</v>
      </c>
      <c r="W91" s="40">
        <f t="shared" si="55"/>
        <v>0.9966666666666667</v>
      </c>
      <c r="X91" s="40">
        <f t="shared" si="48"/>
        <v>0.96575342465753422</v>
      </c>
      <c r="Y91" s="40">
        <f t="shared" si="45"/>
        <v>0.98096656351071509</v>
      </c>
      <c r="Z91" s="50"/>
      <c r="AA91" s="47"/>
      <c r="AB91" s="47"/>
      <c r="AC91" s="47"/>
      <c r="AD91" s="45"/>
      <c r="AE91" s="45"/>
      <c r="AF91" s="45"/>
      <c r="AG91" s="32"/>
      <c r="AK91" s="32"/>
      <c r="AL91" s="32"/>
      <c r="AM91" s="32"/>
      <c r="AN91" s="32"/>
      <c r="AR91" s="32"/>
      <c r="AS91" s="32"/>
      <c r="AT91" s="32"/>
    </row>
    <row r="92" spans="1:46" x14ac:dyDescent="0.2">
      <c r="A92" s="53"/>
      <c r="B92" s="53"/>
      <c r="C92" s="53"/>
      <c r="D92" s="37" t="s">
        <v>18</v>
      </c>
      <c r="E92" s="36">
        <v>1200</v>
      </c>
      <c r="F92" s="37">
        <v>679</v>
      </c>
      <c r="G92" s="37">
        <v>1494</v>
      </c>
      <c r="H92" s="37">
        <v>1512</v>
      </c>
      <c r="I92" s="40">
        <f t="shared" si="41"/>
        <v>0.5658333333333333</v>
      </c>
      <c r="J92" s="40">
        <f t="shared" si="42"/>
        <v>0.98809523809523814</v>
      </c>
      <c r="K92" s="40">
        <f t="shared" si="43"/>
        <v>0.71959192012053419</v>
      </c>
      <c r="L92" s="50"/>
      <c r="M92" s="47"/>
      <c r="N92" s="47"/>
      <c r="O92" s="47"/>
      <c r="P92" s="45"/>
      <c r="Q92" s="45"/>
      <c r="R92" s="45"/>
      <c r="S92" s="36">
        <v>1200</v>
      </c>
      <c r="T92" s="37">
        <v>1192</v>
      </c>
      <c r="U92" s="37">
        <v>1285</v>
      </c>
      <c r="V92" s="37">
        <v>1334</v>
      </c>
      <c r="W92" s="40">
        <f t="shared" si="55"/>
        <v>0.99333333333333329</v>
      </c>
      <c r="X92" s="40">
        <f t="shared" si="48"/>
        <v>0.96326836581709141</v>
      </c>
      <c r="Y92" s="40">
        <f t="shared" si="45"/>
        <v>0.9780698617681014</v>
      </c>
      <c r="Z92" s="50"/>
      <c r="AA92" s="47"/>
      <c r="AB92" s="47"/>
      <c r="AC92" s="47"/>
      <c r="AD92" s="45"/>
      <c r="AE92" s="45"/>
      <c r="AF92" s="45"/>
      <c r="AG92" s="32"/>
      <c r="AK92" s="32"/>
      <c r="AL92" s="32"/>
      <c r="AM92" s="32"/>
      <c r="AN92" s="32"/>
      <c r="AR92" s="32"/>
      <c r="AS92" s="32"/>
      <c r="AT92" s="32"/>
    </row>
    <row r="93" spans="1:46" x14ac:dyDescent="0.2">
      <c r="A93" s="53"/>
      <c r="B93" s="53"/>
      <c r="C93" s="53"/>
      <c r="D93" s="37" t="s">
        <v>19</v>
      </c>
      <c r="E93" s="36">
        <v>1200</v>
      </c>
      <c r="F93" s="37">
        <v>686</v>
      </c>
      <c r="G93" s="37">
        <v>1502</v>
      </c>
      <c r="H93" s="37">
        <v>1520</v>
      </c>
      <c r="I93" s="40">
        <f t="shared" si="41"/>
        <v>0.57166666666666666</v>
      </c>
      <c r="J93" s="40">
        <f t="shared" si="42"/>
        <v>0.98815789473684212</v>
      </c>
      <c r="K93" s="40">
        <f t="shared" si="43"/>
        <v>0.72430828928129565</v>
      </c>
      <c r="L93" s="50"/>
      <c r="M93" s="47"/>
      <c r="N93" s="47"/>
      <c r="O93" s="47"/>
      <c r="P93" s="45"/>
      <c r="Q93" s="45"/>
      <c r="R93" s="45"/>
      <c r="S93" s="36">
        <v>1200</v>
      </c>
      <c r="T93" s="37">
        <v>1196</v>
      </c>
      <c r="U93" s="37">
        <v>1199</v>
      </c>
      <c r="V93" s="37">
        <v>1252</v>
      </c>
      <c r="W93" s="40">
        <f t="shared" si="55"/>
        <v>0.9966666666666667</v>
      </c>
      <c r="X93" s="40">
        <f t="shared" si="48"/>
        <v>0.957667731629393</v>
      </c>
      <c r="Y93" s="40">
        <f t="shared" si="45"/>
        <v>0.97677808535681587</v>
      </c>
      <c r="Z93" s="50"/>
      <c r="AA93" s="47"/>
      <c r="AB93" s="47"/>
      <c r="AC93" s="47"/>
      <c r="AD93" s="45"/>
      <c r="AE93" s="45"/>
      <c r="AF93" s="45"/>
      <c r="AG93" s="32"/>
      <c r="AK93" s="32"/>
      <c r="AL93" s="32"/>
      <c r="AM93" s="32"/>
      <c r="AN93" s="32"/>
      <c r="AR93" s="32"/>
      <c r="AS93" s="32"/>
      <c r="AT93" s="32"/>
    </row>
    <row r="94" spans="1:46" x14ac:dyDescent="0.2">
      <c r="A94" s="53"/>
      <c r="B94" s="53" t="s">
        <v>23</v>
      </c>
      <c r="C94" s="53" t="s">
        <v>37</v>
      </c>
      <c r="D94" s="37" t="s">
        <v>15</v>
      </c>
      <c r="E94" s="36">
        <v>1200</v>
      </c>
      <c r="F94" s="37">
        <v>699</v>
      </c>
      <c r="G94" s="37">
        <v>1555</v>
      </c>
      <c r="H94" s="37">
        <v>1579</v>
      </c>
      <c r="I94" s="40">
        <f t="shared" si="41"/>
        <v>0.58250000000000002</v>
      </c>
      <c r="J94" s="40">
        <f t="shared" si="42"/>
        <v>0.98480050664977836</v>
      </c>
      <c r="K94" s="40">
        <f t="shared" si="43"/>
        <v>0.7320182603012203</v>
      </c>
      <c r="L94" s="50">
        <v>1986</v>
      </c>
      <c r="M94" s="47">
        <v>1554</v>
      </c>
      <c r="N94" s="47">
        <v>2877</v>
      </c>
      <c r="O94" s="47">
        <v>2972</v>
      </c>
      <c r="P94" s="45">
        <f>M94/L94</f>
        <v>0.78247734138972813</v>
      </c>
      <c r="Q94" s="45">
        <f>N94/O94</f>
        <v>0.96803499327052489</v>
      </c>
      <c r="R94" s="45">
        <f t="shared" ref="R94" si="58">2*P94*Q94/(P94+Q94)</f>
        <v>0.86542143452368858</v>
      </c>
      <c r="S94" s="36">
        <v>1200</v>
      </c>
      <c r="T94" s="37">
        <v>1188</v>
      </c>
      <c r="U94" s="37">
        <v>1318</v>
      </c>
      <c r="V94" s="37">
        <v>1370</v>
      </c>
      <c r="W94" s="40">
        <f t="shared" si="55"/>
        <v>0.99</v>
      </c>
      <c r="X94" s="40">
        <f t="shared" si="48"/>
        <v>0.96204379562043796</v>
      </c>
      <c r="Y94" s="40">
        <f t="shared" si="45"/>
        <v>0.97582171035411136</v>
      </c>
      <c r="Z94" s="50">
        <v>1986</v>
      </c>
      <c r="AA94" s="47">
        <v>1983</v>
      </c>
      <c r="AB94" s="47">
        <v>2249</v>
      </c>
      <c r="AC94" s="47">
        <v>2347</v>
      </c>
      <c r="AD94" s="45">
        <f t="shared" ref="AD94" si="59">AA94/Z94</f>
        <v>0.99848942598187307</v>
      </c>
      <c r="AE94" s="45">
        <f>AB94/AC94</f>
        <v>0.9582445675330209</v>
      </c>
      <c r="AF94" s="45">
        <f t="shared" ref="AF94" si="60">2*AD94*AE94/(AD94+AE94)</f>
        <v>0.97795313145001739</v>
      </c>
      <c r="AG94" s="32"/>
      <c r="AK94" s="32"/>
      <c r="AL94" s="32"/>
      <c r="AM94" s="32"/>
      <c r="AN94" s="32"/>
      <c r="AR94" s="32"/>
      <c r="AS94" s="32"/>
      <c r="AT94" s="32"/>
    </row>
    <row r="95" spans="1:46" x14ac:dyDescent="0.2">
      <c r="A95" s="53"/>
      <c r="B95" s="53"/>
      <c r="C95" s="53"/>
      <c r="D95" s="37" t="s">
        <v>16</v>
      </c>
      <c r="E95" s="36">
        <v>1200</v>
      </c>
      <c r="F95" s="37">
        <v>681</v>
      </c>
      <c r="G95" s="37">
        <v>1593</v>
      </c>
      <c r="H95" s="37">
        <v>1611</v>
      </c>
      <c r="I95" s="40">
        <f t="shared" si="41"/>
        <v>0.5675</v>
      </c>
      <c r="J95" s="40">
        <f t="shared" si="42"/>
        <v>0.98882681564245811</v>
      </c>
      <c r="K95" s="40">
        <f t="shared" si="43"/>
        <v>0.72113287805228254</v>
      </c>
      <c r="L95" s="50"/>
      <c r="M95" s="47"/>
      <c r="N95" s="47"/>
      <c r="O95" s="47"/>
      <c r="P95" s="45"/>
      <c r="Q95" s="45"/>
      <c r="R95" s="45"/>
      <c r="S95" s="36">
        <v>1200</v>
      </c>
      <c r="T95" s="37">
        <v>1194</v>
      </c>
      <c r="U95" s="37">
        <v>1285</v>
      </c>
      <c r="V95" s="37">
        <v>1334</v>
      </c>
      <c r="W95" s="40">
        <f t="shared" si="55"/>
        <v>0.995</v>
      </c>
      <c r="X95" s="40">
        <f t="shared" si="48"/>
        <v>0.96326836581709141</v>
      </c>
      <c r="Y95" s="40">
        <f t="shared" si="45"/>
        <v>0.9788770943946592</v>
      </c>
      <c r="Z95" s="50"/>
      <c r="AA95" s="47"/>
      <c r="AB95" s="47"/>
      <c r="AC95" s="47"/>
      <c r="AD95" s="45"/>
      <c r="AE95" s="45"/>
      <c r="AF95" s="45"/>
      <c r="AG95" s="32"/>
      <c r="AK95" s="32"/>
      <c r="AL95" s="32"/>
      <c r="AM95" s="32"/>
      <c r="AN95" s="32"/>
      <c r="AR95" s="32"/>
      <c r="AS95" s="32"/>
      <c r="AT95" s="32"/>
    </row>
    <row r="96" spans="1:46" x14ac:dyDescent="0.2">
      <c r="A96" s="53"/>
      <c r="B96" s="53"/>
      <c r="C96" s="53"/>
      <c r="D96" s="37" t="s">
        <v>17</v>
      </c>
      <c r="E96" s="36">
        <v>1200</v>
      </c>
      <c r="F96" s="37">
        <v>663</v>
      </c>
      <c r="G96" s="37">
        <v>1595</v>
      </c>
      <c r="H96" s="37">
        <v>1613</v>
      </c>
      <c r="I96" s="40">
        <f t="shared" si="41"/>
        <v>0.55249999999999999</v>
      </c>
      <c r="J96" s="40">
        <f t="shared" si="42"/>
        <v>0.98884066955982641</v>
      </c>
      <c r="K96" s="40">
        <f t="shared" si="43"/>
        <v>0.70890813526360197</v>
      </c>
      <c r="L96" s="50"/>
      <c r="M96" s="47"/>
      <c r="N96" s="47"/>
      <c r="O96" s="47"/>
      <c r="P96" s="45"/>
      <c r="Q96" s="45"/>
      <c r="R96" s="45"/>
      <c r="S96" s="36">
        <v>1200</v>
      </c>
      <c r="T96" s="37">
        <v>1191</v>
      </c>
      <c r="U96" s="37">
        <v>1318</v>
      </c>
      <c r="V96" s="37">
        <v>1358</v>
      </c>
      <c r="W96" s="40">
        <f t="shared" si="55"/>
        <v>0.99250000000000005</v>
      </c>
      <c r="X96" s="40">
        <f t="shared" si="48"/>
        <v>0.97054491899852724</v>
      </c>
      <c r="Y96" s="40">
        <f t="shared" si="45"/>
        <v>0.98139968452424498</v>
      </c>
      <c r="Z96" s="50"/>
      <c r="AA96" s="47"/>
      <c r="AB96" s="47"/>
      <c r="AC96" s="47"/>
      <c r="AD96" s="45"/>
      <c r="AE96" s="45"/>
      <c r="AF96" s="45"/>
      <c r="AG96" s="32"/>
      <c r="AK96" s="32"/>
      <c r="AL96" s="32"/>
      <c r="AM96" s="32"/>
      <c r="AN96" s="32"/>
      <c r="AR96" s="32"/>
      <c r="AS96" s="32"/>
      <c r="AT96" s="32"/>
    </row>
    <row r="97" spans="1:46" x14ac:dyDescent="0.2">
      <c r="A97" s="53"/>
      <c r="B97" s="53"/>
      <c r="C97" s="53"/>
      <c r="D97" s="37" t="s">
        <v>18</v>
      </c>
      <c r="E97" s="36">
        <v>1200</v>
      </c>
      <c r="F97" s="37">
        <v>675</v>
      </c>
      <c r="G97" s="37">
        <v>1603</v>
      </c>
      <c r="H97" s="37">
        <v>1626</v>
      </c>
      <c r="I97" s="40">
        <f t="shared" si="41"/>
        <v>0.5625</v>
      </c>
      <c r="J97" s="40">
        <f t="shared" si="42"/>
        <v>0.98585485854858546</v>
      </c>
      <c r="K97" s="40">
        <f t="shared" si="43"/>
        <v>0.71630008440494519</v>
      </c>
      <c r="L97" s="50"/>
      <c r="M97" s="47"/>
      <c r="N97" s="47"/>
      <c r="O97" s="47"/>
      <c r="P97" s="45"/>
      <c r="Q97" s="45"/>
      <c r="R97" s="45"/>
      <c r="S97" s="36">
        <v>1200</v>
      </c>
      <c r="T97" s="37">
        <v>1193</v>
      </c>
      <c r="U97" s="37">
        <v>1338</v>
      </c>
      <c r="V97" s="37">
        <v>1374</v>
      </c>
      <c r="W97" s="40">
        <f t="shared" si="55"/>
        <v>0.99416666666666664</v>
      </c>
      <c r="X97" s="40">
        <f t="shared" si="48"/>
        <v>0.97379912663755464</v>
      </c>
      <c r="Y97" s="40">
        <f t="shared" si="45"/>
        <v>0.98387749932044732</v>
      </c>
      <c r="Z97" s="50"/>
      <c r="AA97" s="47"/>
      <c r="AB97" s="47"/>
      <c r="AC97" s="47"/>
      <c r="AD97" s="45"/>
      <c r="AE97" s="45"/>
      <c r="AF97" s="45"/>
      <c r="AG97" s="32"/>
      <c r="AK97" s="32"/>
      <c r="AL97" s="32"/>
      <c r="AM97" s="32"/>
      <c r="AN97" s="32"/>
      <c r="AR97" s="32"/>
      <c r="AS97" s="32"/>
      <c r="AT97" s="32"/>
    </row>
    <row r="98" spans="1:46" x14ac:dyDescent="0.2">
      <c r="A98" s="53"/>
      <c r="B98" s="53"/>
      <c r="C98" s="53"/>
      <c r="D98" s="37" t="s">
        <v>19</v>
      </c>
      <c r="E98" s="36">
        <v>1200</v>
      </c>
      <c r="F98" s="37">
        <v>666</v>
      </c>
      <c r="G98" s="37">
        <v>1576</v>
      </c>
      <c r="H98" s="37">
        <v>1592</v>
      </c>
      <c r="I98" s="40">
        <f t="shared" si="41"/>
        <v>0.55500000000000005</v>
      </c>
      <c r="J98" s="40">
        <f t="shared" si="42"/>
        <v>0.98994974874371855</v>
      </c>
      <c r="K98" s="40">
        <f t="shared" si="43"/>
        <v>0.71124916651758852</v>
      </c>
      <c r="L98" s="50"/>
      <c r="M98" s="47"/>
      <c r="N98" s="47"/>
      <c r="O98" s="47"/>
      <c r="P98" s="45"/>
      <c r="Q98" s="45"/>
      <c r="R98" s="45"/>
      <c r="S98" s="36">
        <v>1200</v>
      </c>
      <c r="T98" s="37">
        <v>1192</v>
      </c>
      <c r="U98" s="37">
        <v>1324</v>
      </c>
      <c r="V98" s="37">
        <v>1375</v>
      </c>
      <c r="W98" s="40">
        <f t="shared" si="55"/>
        <v>0.99333333333333329</v>
      </c>
      <c r="X98" s="40">
        <f t="shared" si="48"/>
        <v>0.96290909090909094</v>
      </c>
      <c r="Y98" s="40">
        <f t="shared" si="45"/>
        <v>0.97788462730032832</v>
      </c>
      <c r="Z98" s="50"/>
      <c r="AA98" s="47"/>
      <c r="AB98" s="47"/>
      <c r="AC98" s="47"/>
      <c r="AD98" s="45"/>
      <c r="AE98" s="45"/>
      <c r="AF98" s="45"/>
      <c r="AG98" s="32"/>
      <c r="AK98" s="32"/>
      <c r="AL98" s="32"/>
      <c r="AM98" s="32"/>
      <c r="AN98" s="32"/>
      <c r="AR98" s="32"/>
      <c r="AS98" s="32"/>
      <c r="AT98" s="32"/>
    </row>
    <row r="99" spans="1:46" x14ac:dyDescent="0.2">
      <c r="A99" s="53"/>
      <c r="B99" s="53" t="s">
        <v>25</v>
      </c>
      <c r="C99" s="53" t="s">
        <v>38</v>
      </c>
      <c r="D99" s="37" t="s">
        <v>15</v>
      </c>
      <c r="E99" s="36">
        <v>1200</v>
      </c>
      <c r="F99" s="37">
        <v>696</v>
      </c>
      <c r="G99" s="37">
        <v>1552</v>
      </c>
      <c r="H99" s="37">
        <v>1569</v>
      </c>
      <c r="I99" s="40">
        <f t="shared" si="41"/>
        <v>0.57999999999999996</v>
      </c>
      <c r="J99" s="40">
        <f t="shared" si="42"/>
        <v>0.9891650732950924</v>
      </c>
      <c r="K99" s="40">
        <f t="shared" si="43"/>
        <v>0.73123695177130965</v>
      </c>
      <c r="L99" s="50">
        <v>2158</v>
      </c>
      <c r="M99" s="47">
        <v>1655</v>
      </c>
      <c r="N99" s="47">
        <v>3067</v>
      </c>
      <c r="O99" s="47">
        <v>3158</v>
      </c>
      <c r="P99" s="45">
        <f>M99/L99</f>
        <v>0.76691380908248374</v>
      </c>
      <c r="Q99" s="45">
        <f>N99/O99</f>
        <v>0.97118429385687144</v>
      </c>
      <c r="R99" s="45">
        <f t="shared" ref="R99" si="61">2*P99*Q99/(P99+Q99)</f>
        <v>0.85704557741968057</v>
      </c>
      <c r="S99" s="36">
        <v>1200</v>
      </c>
      <c r="T99" s="37">
        <v>1193</v>
      </c>
      <c r="U99" s="37">
        <v>1278</v>
      </c>
      <c r="V99" s="37">
        <v>1330</v>
      </c>
      <c r="W99" s="40">
        <f t="shared" si="55"/>
        <v>0.99416666666666664</v>
      </c>
      <c r="X99" s="40">
        <f t="shared" si="48"/>
        <v>0.9609022556390977</v>
      </c>
      <c r="Y99" s="40">
        <f t="shared" si="45"/>
        <v>0.97725147342073959</v>
      </c>
      <c r="Z99" s="50">
        <v>2158</v>
      </c>
      <c r="AA99" s="47">
        <v>2156</v>
      </c>
      <c r="AB99" s="47">
        <v>2407</v>
      </c>
      <c r="AC99" s="47">
        <v>2503</v>
      </c>
      <c r="AD99" s="45">
        <f t="shared" ref="AD99" si="62">AA99/Z99</f>
        <v>0.99907321594068577</v>
      </c>
      <c r="AE99" s="45">
        <f>AB99/AC99</f>
        <v>0.96164602477027572</v>
      </c>
      <c r="AF99" s="45">
        <f t="shared" ref="AF99" si="63">2*AD99*AE99/(AD99+AE99)</f>
        <v>0.98000240586759757</v>
      </c>
      <c r="AG99" s="32"/>
      <c r="AK99" s="32"/>
      <c r="AL99" s="32"/>
      <c r="AM99" s="32"/>
      <c r="AN99" s="32"/>
      <c r="AR99" s="32"/>
      <c r="AS99" s="32"/>
      <c r="AT99" s="32"/>
    </row>
    <row r="100" spans="1:46" x14ac:dyDescent="0.2">
      <c r="A100" s="53"/>
      <c r="B100" s="53"/>
      <c r="C100" s="53"/>
      <c r="D100" s="37" t="s">
        <v>16</v>
      </c>
      <c r="E100" s="36">
        <v>1200</v>
      </c>
      <c r="F100" s="37">
        <v>677</v>
      </c>
      <c r="G100" s="37">
        <v>1555</v>
      </c>
      <c r="H100" s="37">
        <v>1568</v>
      </c>
      <c r="I100" s="40">
        <f t="shared" ref="I100:I131" si="64">F100/1200</f>
        <v>0.56416666666666671</v>
      </c>
      <c r="J100" s="40">
        <f t="shared" ref="J100:J131" si="65">G100/H100</f>
        <v>0.99170918367346939</v>
      </c>
      <c r="K100" s="40">
        <f t="shared" si="43"/>
        <v>0.71919525498576287</v>
      </c>
      <c r="L100" s="50"/>
      <c r="M100" s="47"/>
      <c r="N100" s="47"/>
      <c r="O100" s="47"/>
      <c r="P100" s="45"/>
      <c r="Q100" s="45"/>
      <c r="R100" s="45"/>
      <c r="S100" s="36">
        <v>1200</v>
      </c>
      <c r="T100" s="37">
        <v>1194</v>
      </c>
      <c r="U100" s="37">
        <v>1323</v>
      </c>
      <c r="V100" s="37">
        <v>1364</v>
      </c>
      <c r="W100" s="40">
        <f t="shared" si="55"/>
        <v>0.995</v>
      </c>
      <c r="X100" s="40">
        <f t="shared" si="48"/>
        <v>0.96994134897360706</v>
      </c>
      <c r="Y100" s="40">
        <f t="shared" si="45"/>
        <v>0.98231088956711865</v>
      </c>
      <c r="Z100" s="50"/>
      <c r="AA100" s="47"/>
      <c r="AB100" s="47"/>
      <c r="AC100" s="47"/>
      <c r="AD100" s="45"/>
      <c r="AE100" s="45"/>
      <c r="AF100" s="45"/>
      <c r="AG100" s="32"/>
      <c r="AK100" s="32"/>
      <c r="AL100" s="32"/>
      <c r="AM100" s="32"/>
      <c r="AN100" s="32"/>
      <c r="AR100" s="32"/>
      <c r="AS100" s="32"/>
      <c r="AT100" s="32"/>
    </row>
    <row r="101" spans="1:46" x14ac:dyDescent="0.2">
      <c r="A101" s="53"/>
      <c r="B101" s="53"/>
      <c r="C101" s="53"/>
      <c r="D101" s="37" t="s">
        <v>17</v>
      </c>
      <c r="E101" s="36">
        <v>1200</v>
      </c>
      <c r="F101" s="37">
        <v>698</v>
      </c>
      <c r="G101" s="37">
        <v>1504</v>
      </c>
      <c r="H101" s="37">
        <v>1521</v>
      </c>
      <c r="I101" s="40">
        <f t="shared" si="64"/>
        <v>0.58166666666666667</v>
      </c>
      <c r="J101" s="40">
        <f t="shared" si="65"/>
        <v>0.9888231426692965</v>
      </c>
      <c r="K101" s="40">
        <f t="shared" si="43"/>
        <v>0.73246633999172495</v>
      </c>
      <c r="L101" s="50"/>
      <c r="M101" s="47"/>
      <c r="N101" s="47"/>
      <c r="O101" s="47"/>
      <c r="P101" s="45"/>
      <c r="Q101" s="45"/>
      <c r="R101" s="45"/>
      <c r="S101" s="36">
        <v>1200</v>
      </c>
      <c r="T101" s="37">
        <v>1197</v>
      </c>
      <c r="U101" s="37">
        <v>1247</v>
      </c>
      <c r="V101" s="37">
        <v>1290</v>
      </c>
      <c r="W101" s="40">
        <f t="shared" si="55"/>
        <v>0.99750000000000005</v>
      </c>
      <c r="X101" s="40">
        <f t="shared" si="48"/>
        <v>0.96666666666666667</v>
      </c>
      <c r="Y101" s="40">
        <f t="shared" si="45"/>
        <v>0.98184132371658883</v>
      </c>
      <c r="Z101" s="50"/>
      <c r="AA101" s="47"/>
      <c r="AB101" s="47"/>
      <c r="AC101" s="47"/>
      <c r="AD101" s="45"/>
      <c r="AE101" s="45"/>
      <c r="AF101" s="45"/>
      <c r="AG101" s="32"/>
      <c r="AK101" s="32"/>
      <c r="AL101" s="32"/>
      <c r="AM101" s="32"/>
      <c r="AN101" s="32"/>
      <c r="AR101" s="32"/>
      <c r="AS101" s="32"/>
      <c r="AT101" s="32"/>
    </row>
    <row r="102" spans="1:46" x14ac:dyDescent="0.2">
      <c r="A102" s="53"/>
      <c r="B102" s="53"/>
      <c r="C102" s="53"/>
      <c r="D102" s="37" t="s">
        <v>18</v>
      </c>
      <c r="E102" s="36">
        <v>1200</v>
      </c>
      <c r="F102" s="37">
        <v>690</v>
      </c>
      <c r="G102" s="37">
        <v>1521</v>
      </c>
      <c r="H102" s="37">
        <v>1538</v>
      </c>
      <c r="I102" s="40">
        <f t="shared" si="64"/>
        <v>0.57499999999999996</v>
      </c>
      <c r="J102" s="40">
        <f t="shared" si="65"/>
        <v>0.98894668400520158</v>
      </c>
      <c r="K102" s="40">
        <f t="shared" si="43"/>
        <v>0.72719146901698295</v>
      </c>
      <c r="L102" s="50"/>
      <c r="M102" s="47"/>
      <c r="N102" s="47"/>
      <c r="O102" s="47"/>
      <c r="P102" s="45"/>
      <c r="Q102" s="45"/>
      <c r="R102" s="45"/>
      <c r="S102" s="36">
        <v>1200</v>
      </c>
      <c r="T102" s="37">
        <v>1196</v>
      </c>
      <c r="U102" s="37">
        <v>1251</v>
      </c>
      <c r="V102" s="37">
        <v>1305</v>
      </c>
      <c r="W102" s="40">
        <f t="shared" si="55"/>
        <v>0.9966666666666667</v>
      </c>
      <c r="X102" s="40">
        <f t="shared" si="48"/>
        <v>0.95862068965517244</v>
      </c>
      <c r="Y102" s="40">
        <f t="shared" si="45"/>
        <v>0.97727352889306929</v>
      </c>
      <c r="Z102" s="50"/>
      <c r="AA102" s="47"/>
      <c r="AB102" s="47"/>
      <c r="AC102" s="47"/>
      <c r="AD102" s="45"/>
      <c r="AE102" s="45"/>
      <c r="AF102" s="45"/>
      <c r="AG102" s="32"/>
      <c r="AK102" s="32"/>
      <c r="AL102" s="32"/>
      <c r="AM102" s="32"/>
      <c r="AN102" s="32"/>
      <c r="AR102" s="32"/>
      <c r="AS102" s="32"/>
      <c r="AT102" s="32"/>
    </row>
    <row r="103" spans="1:46" x14ac:dyDescent="0.2">
      <c r="A103" s="53"/>
      <c r="B103" s="53"/>
      <c r="C103" s="53"/>
      <c r="D103" s="37" t="s">
        <v>19</v>
      </c>
      <c r="E103" s="36">
        <v>1200</v>
      </c>
      <c r="F103" s="37">
        <v>676</v>
      </c>
      <c r="G103" s="37">
        <v>1510</v>
      </c>
      <c r="H103" s="37">
        <v>1534</v>
      </c>
      <c r="I103" s="40">
        <f t="shared" si="64"/>
        <v>0.56333333333333335</v>
      </c>
      <c r="J103" s="40">
        <f t="shared" si="65"/>
        <v>0.98435462842242505</v>
      </c>
      <c r="K103" s="40">
        <f t="shared" si="43"/>
        <v>0.71657826088177401</v>
      </c>
      <c r="L103" s="50"/>
      <c r="M103" s="47"/>
      <c r="N103" s="47"/>
      <c r="O103" s="47"/>
      <c r="P103" s="45"/>
      <c r="Q103" s="45"/>
      <c r="R103" s="45"/>
      <c r="S103" s="36">
        <v>1200</v>
      </c>
      <c r="T103" s="37">
        <v>1197</v>
      </c>
      <c r="U103" s="37">
        <v>1345</v>
      </c>
      <c r="V103" s="37">
        <v>1398</v>
      </c>
      <c r="W103" s="40">
        <f t="shared" si="55"/>
        <v>0.99750000000000005</v>
      </c>
      <c r="X103" s="40">
        <f t="shared" si="48"/>
        <v>0.96208869814020026</v>
      </c>
      <c r="Y103" s="40">
        <f t="shared" si="45"/>
        <v>0.97947439409674375</v>
      </c>
      <c r="Z103" s="50"/>
      <c r="AA103" s="47"/>
      <c r="AB103" s="47"/>
      <c r="AC103" s="47"/>
      <c r="AD103" s="45"/>
      <c r="AE103" s="45"/>
      <c r="AF103" s="45"/>
      <c r="AG103" s="32"/>
      <c r="AK103" s="32"/>
      <c r="AL103" s="32"/>
      <c r="AM103" s="32"/>
      <c r="AN103" s="32"/>
      <c r="AR103" s="32"/>
      <c r="AS103" s="32"/>
      <c r="AT103" s="32"/>
    </row>
    <row r="104" spans="1:46" x14ac:dyDescent="0.2">
      <c r="A104" s="57">
        <v>0.4</v>
      </c>
      <c r="B104" s="53" t="s">
        <v>27</v>
      </c>
      <c r="C104" s="53" t="s">
        <v>27</v>
      </c>
      <c r="D104" s="37" t="s">
        <v>15</v>
      </c>
      <c r="E104" s="36">
        <v>1200</v>
      </c>
      <c r="F104" s="37">
        <v>579</v>
      </c>
      <c r="G104" s="37">
        <v>1237</v>
      </c>
      <c r="H104" s="37">
        <v>1248</v>
      </c>
      <c r="I104" s="40">
        <f t="shared" si="64"/>
        <v>0.48249999999999998</v>
      </c>
      <c r="J104" s="40">
        <f t="shared" si="65"/>
        <v>0.99118589743589747</v>
      </c>
      <c r="K104" s="40">
        <f t="shared" si="43"/>
        <v>0.64904902237978201</v>
      </c>
      <c r="L104" s="50">
        <v>1400</v>
      </c>
      <c r="M104" s="47">
        <v>1143</v>
      </c>
      <c r="N104" s="47">
        <v>1983</v>
      </c>
      <c r="O104" s="47">
        <v>2055</v>
      </c>
      <c r="P104" s="45">
        <f>M104/L104</f>
        <v>0.81642857142857139</v>
      </c>
      <c r="Q104" s="45">
        <f>N104/O104</f>
        <v>0.96496350364963501</v>
      </c>
      <c r="R104" s="45">
        <f t="shared" ref="R104" si="66">2*P104*Q104/(P104+Q104)</f>
        <v>0.88450351361397361</v>
      </c>
      <c r="S104" s="36">
        <v>1200</v>
      </c>
      <c r="T104" s="37">
        <v>1111</v>
      </c>
      <c r="U104" s="37">
        <v>2019</v>
      </c>
      <c r="V104" s="37">
        <v>2022</v>
      </c>
      <c r="W104" s="40">
        <f t="shared" si="55"/>
        <v>0.92583333333333329</v>
      </c>
      <c r="X104" s="40">
        <f t="shared" si="48"/>
        <v>0.99851632047477745</v>
      </c>
      <c r="Y104" s="40">
        <f t="shared" si="45"/>
        <v>0.96080220301282315</v>
      </c>
      <c r="Z104" s="50">
        <v>1400</v>
      </c>
      <c r="AA104" s="47">
        <v>1389</v>
      </c>
      <c r="AB104" s="47">
        <v>1689</v>
      </c>
      <c r="AC104" s="47">
        <v>1755</v>
      </c>
      <c r="AD104" s="45">
        <f t="shared" ref="AD104" si="67">AA104/Z104</f>
        <v>0.9921428571428571</v>
      </c>
      <c r="AE104" s="45">
        <f>AB104/AC104</f>
        <v>0.96239316239316242</v>
      </c>
      <c r="AF104" s="45">
        <f t="shared" ref="AF104" si="68">2*AD104*AE104/(AD104+AE104)</f>
        <v>0.97704160198405132</v>
      </c>
      <c r="AG104" s="32"/>
      <c r="AK104" s="32"/>
      <c r="AL104" s="32"/>
      <c r="AM104" s="32"/>
      <c r="AN104" s="32"/>
      <c r="AR104" s="32"/>
      <c r="AS104" s="32"/>
      <c r="AT104" s="32"/>
    </row>
    <row r="105" spans="1:46" ht="25" customHeight="1" x14ac:dyDescent="0.2">
      <c r="A105" s="53"/>
      <c r="B105" s="53"/>
      <c r="C105" s="53"/>
      <c r="D105" s="37" t="s">
        <v>16</v>
      </c>
      <c r="E105" s="36">
        <v>1200</v>
      </c>
      <c r="F105" s="37">
        <v>576</v>
      </c>
      <c r="G105" s="37">
        <v>1212</v>
      </c>
      <c r="H105" s="37">
        <v>1224</v>
      </c>
      <c r="I105" s="40">
        <f t="shared" si="64"/>
        <v>0.48</v>
      </c>
      <c r="J105" s="40">
        <f t="shared" si="65"/>
        <v>0.99019607843137258</v>
      </c>
      <c r="K105" s="40">
        <f t="shared" si="43"/>
        <v>0.64657241931181642</v>
      </c>
      <c r="L105" s="50"/>
      <c r="M105" s="47"/>
      <c r="N105" s="47"/>
      <c r="O105" s="47"/>
      <c r="P105" s="45"/>
      <c r="Q105" s="45"/>
      <c r="R105" s="45"/>
      <c r="S105" s="36">
        <v>1200</v>
      </c>
      <c r="T105" s="37">
        <v>1142</v>
      </c>
      <c r="U105" s="37">
        <v>2049</v>
      </c>
      <c r="V105" s="37">
        <v>2051</v>
      </c>
      <c r="W105" s="40">
        <f t="shared" si="55"/>
        <v>0.95166666666666666</v>
      </c>
      <c r="X105" s="40">
        <f t="shared" si="48"/>
        <v>0.99902486591906392</v>
      </c>
      <c r="Y105" s="40">
        <f t="shared" si="45"/>
        <v>0.97477089348520596</v>
      </c>
      <c r="Z105" s="50"/>
      <c r="AA105" s="47"/>
      <c r="AB105" s="47"/>
      <c r="AC105" s="47"/>
      <c r="AD105" s="45"/>
      <c r="AE105" s="45"/>
      <c r="AF105" s="45"/>
      <c r="AG105" s="32"/>
      <c r="AK105" s="32"/>
      <c r="AL105" s="32"/>
      <c r="AM105" s="32"/>
      <c r="AN105" s="32"/>
      <c r="AR105" s="32"/>
      <c r="AS105" s="32"/>
      <c r="AT105" s="32"/>
    </row>
    <row r="106" spans="1:46" ht="25" customHeight="1" x14ac:dyDescent="0.2">
      <c r="A106" s="53"/>
      <c r="B106" s="53"/>
      <c r="C106" s="53"/>
      <c r="D106" s="37" t="s">
        <v>17</v>
      </c>
      <c r="E106" s="36">
        <v>1200</v>
      </c>
      <c r="F106" s="37">
        <v>544</v>
      </c>
      <c r="G106" s="37">
        <v>1209</v>
      </c>
      <c r="H106" s="37">
        <v>1226</v>
      </c>
      <c r="I106" s="40">
        <f t="shared" si="64"/>
        <v>0.45333333333333331</v>
      </c>
      <c r="J106" s="40">
        <f t="shared" si="65"/>
        <v>0.98613376835236544</v>
      </c>
      <c r="K106" s="40">
        <f t="shared" si="43"/>
        <v>0.62112889943260374</v>
      </c>
      <c r="L106" s="50"/>
      <c r="M106" s="47"/>
      <c r="N106" s="47"/>
      <c r="O106" s="47"/>
      <c r="P106" s="45"/>
      <c r="Q106" s="45"/>
      <c r="R106" s="45"/>
      <c r="S106" s="36">
        <v>1200</v>
      </c>
      <c r="T106" s="37">
        <v>1191</v>
      </c>
      <c r="U106" s="37">
        <v>1356</v>
      </c>
      <c r="V106" s="37">
        <v>1389</v>
      </c>
      <c r="W106" s="40">
        <f t="shared" si="55"/>
        <v>0.99250000000000005</v>
      </c>
      <c r="X106" s="40">
        <f t="shared" si="48"/>
        <v>0.97624190064794814</v>
      </c>
      <c r="Y106" s="40">
        <f t="shared" si="45"/>
        <v>0.98430381968728309</v>
      </c>
      <c r="Z106" s="50"/>
      <c r="AA106" s="47"/>
      <c r="AB106" s="47"/>
      <c r="AC106" s="47"/>
      <c r="AD106" s="45"/>
      <c r="AE106" s="45"/>
      <c r="AF106" s="45"/>
      <c r="AG106" s="32"/>
      <c r="AK106" s="32"/>
      <c r="AL106" s="32"/>
      <c r="AM106" s="32"/>
      <c r="AN106" s="32"/>
      <c r="AR106" s="32"/>
      <c r="AS106" s="32"/>
      <c r="AT106" s="32"/>
    </row>
    <row r="107" spans="1:46" ht="25" customHeight="1" x14ac:dyDescent="0.2">
      <c r="A107" s="53"/>
      <c r="B107" s="53"/>
      <c r="C107" s="53"/>
      <c r="D107" s="37" t="s">
        <v>18</v>
      </c>
      <c r="E107" s="36">
        <v>1200</v>
      </c>
      <c r="F107" s="37">
        <v>574</v>
      </c>
      <c r="G107" s="37">
        <v>1272</v>
      </c>
      <c r="H107" s="37">
        <v>1287</v>
      </c>
      <c r="I107" s="40">
        <f t="shared" si="64"/>
        <v>0.47833333333333333</v>
      </c>
      <c r="J107" s="40">
        <f t="shared" si="65"/>
        <v>0.9883449883449883</v>
      </c>
      <c r="K107" s="40">
        <f t="shared" si="43"/>
        <v>0.64466535813712</v>
      </c>
      <c r="L107" s="50"/>
      <c r="M107" s="47"/>
      <c r="N107" s="47"/>
      <c r="O107" s="47"/>
      <c r="P107" s="45"/>
      <c r="Q107" s="45"/>
      <c r="R107" s="45"/>
      <c r="S107" s="36">
        <v>1200</v>
      </c>
      <c r="T107" s="37">
        <v>1141</v>
      </c>
      <c r="U107" s="37">
        <v>2049</v>
      </c>
      <c r="V107" s="37">
        <v>2057</v>
      </c>
      <c r="W107" s="40">
        <f t="shared" si="55"/>
        <v>0.95083333333333331</v>
      </c>
      <c r="X107" s="40">
        <f t="shared" si="48"/>
        <v>0.99611084103062708</v>
      </c>
      <c r="Y107" s="40">
        <f t="shared" si="45"/>
        <v>0.97294560760175586</v>
      </c>
      <c r="Z107" s="50"/>
      <c r="AA107" s="47"/>
      <c r="AB107" s="47"/>
      <c r="AC107" s="47"/>
      <c r="AD107" s="45"/>
      <c r="AE107" s="45"/>
      <c r="AF107" s="45"/>
      <c r="AG107" s="32"/>
      <c r="AK107" s="32"/>
      <c r="AL107" s="32"/>
      <c r="AM107" s="32"/>
      <c r="AN107" s="32"/>
      <c r="AR107" s="32"/>
      <c r="AS107" s="32"/>
      <c r="AT107" s="32"/>
    </row>
    <row r="108" spans="1:46" ht="25" customHeight="1" x14ac:dyDescent="0.2">
      <c r="A108" s="53"/>
      <c r="B108" s="53"/>
      <c r="C108" s="53"/>
      <c r="D108" s="37" t="s">
        <v>19</v>
      </c>
      <c r="E108" s="36">
        <v>1200</v>
      </c>
      <c r="F108" s="37">
        <v>557</v>
      </c>
      <c r="G108" s="37">
        <v>1165</v>
      </c>
      <c r="H108" s="37">
        <v>1180</v>
      </c>
      <c r="I108" s="40">
        <f t="shared" si="64"/>
        <v>0.46416666666666667</v>
      </c>
      <c r="J108" s="40">
        <f t="shared" si="65"/>
        <v>0.98728813559322037</v>
      </c>
      <c r="K108" s="40">
        <f t="shared" si="43"/>
        <v>0.63145782042174714</v>
      </c>
      <c r="L108" s="50"/>
      <c r="M108" s="47"/>
      <c r="N108" s="47"/>
      <c r="O108" s="47"/>
      <c r="P108" s="45"/>
      <c r="Q108" s="45"/>
      <c r="R108" s="45"/>
      <c r="S108" s="36">
        <v>1200</v>
      </c>
      <c r="T108" s="37">
        <v>1136</v>
      </c>
      <c r="U108" s="37">
        <v>2064</v>
      </c>
      <c r="V108" s="37">
        <v>2071</v>
      </c>
      <c r="W108" s="40">
        <f t="shared" si="55"/>
        <v>0.94666666666666666</v>
      </c>
      <c r="X108" s="40">
        <f t="shared" si="48"/>
        <v>0.99661999034282955</v>
      </c>
      <c r="Y108" s="40">
        <f t="shared" si="45"/>
        <v>0.97100128875798841</v>
      </c>
      <c r="Z108" s="50"/>
      <c r="AA108" s="47"/>
      <c r="AB108" s="47"/>
      <c r="AC108" s="47"/>
      <c r="AD108" s="45"/>
      <c r="AE108" s="45"/>
      <c r="AF108" s="45"/>
      <c r="AG108" s="32"/>
      <c r="AK108" s="32"/>
      <c r="AL108" s="32"/>
      <c r="AM108" s="32"/>
      <c r="AN108" s="32"/>
      <c r="AR108" s="32"/>
      <c r="AS108" s="32"/>
      <c r="AT108" s="32"/>
    </row>
    <row r="109" spans="1:46" ht="25" customHeight="1" x14ac:dyDescent="0.2">
      <c r="A109" s="53"/>
      <c r="B109" s="53" t="s">
        <v>20</v>
      </c>
      <c r="C109" s="53" t="s">
        <v>20</v>
      </c>
      <c r="D109" s="37" t="s">
        <v>15</v>
      </c>
      <c r="E109" s="36">
        <v>1200</v>
      </c>
      <c r="F109" s="37">
        <v>593</v>
      </c>
      <c r="G109" s="37">
        <v>1159</v>
      </c>
      <c r="H109" s="37">
        <v>1180</v>
      </c>
      <c r="I109" s="40">
        <f t="shared" si="64"/>
        <v>0.49416666666666664</v>
      </c>
      <c r="J109" s="40">
        <f t="shared" si="65"/>
        <v>0.98220338983050848</v>
      </c>
      <c r="K109" s="40">
        <f t="shared" si="43"/>
        <v>0.6575210232762827</v>
      </c>
      <c r="L109" s="50">
        <v>1600</v>
      </c>
      <c r="M109" s="47">
        <v>1269</v>
      </c>
      <c r="N109" s="47">
        <v>2130</v>
      </c>
      <c r="O109" s="47">
        <v>2209</v>
      </c>
      <c r="P109" s="45">
        <f>M109/L109</f>
        <v>0.79312499999999997</v>
      </c>
      <c r="Q109" s="45">
        <f>N109/O109</f>
        <v>0.96423721140787688</v>
      </c>
      <c r="R109" s="45">
        <f t="shared" ref="R109" si="69">2*P109*Q109/(P109+Q109)</f>
        <v>0.870350612222621</v>
      </c>
      <c r="S109" s="36">
        <v>1200</v>
      </c>
      <c r="T109" s="37">
        <v>1152</v>
      </c>
      <c r="U109" s="37">
        <v>1943</v>
      </c>
      <c r="V109" s="37">
        <v>1951</v>
      </c>
      <c r="W109" s="40">
        <f t="shared" si="55"/>
        <v>0.96</v>
      </c>
      <c r="X109" s="40">
        <f t="shared" si="48"/>
        <v>0.99589953869810355</v>
      </c>
      <c r="Y109" s="40">
        <f t="shared" si="45"/>
        <v>0.97762031048543474</v>
      </c>
      <c r="Z109" s="50">
        <v>1600</v>
      </c>
      <c r="AA109" s="47">
        <v>1599</v>
      </c>
      <c r="AB109" s="47">
        <v>1762</v>
      </c>
      <c r="AC109" s="47">
        <v>1873</v>
      </c>
      <c r="AD109" s="45">
        <f t="shared" ref="AD109" si="70">AA109/Z109</f>
        <v>0.99937500000000001</v>
      </c>
      <c r="AE109" s="45">
        <f>AB109/AC109</f>
        <v>0.94073678590496534</v>
      </c>
      <c r="AF109" s="45">
        <f t="shared" ref="AF109" si="71">2*AD109*AE109/(AD109+AE109)</f>
        <v>0.9691697480980378</v>
      </c>
      <c r="AG109" s="32"/>
      <c r="AK109" s="32"/>
      <c r="AL109" s="32"/>
      <c r="AM109" s="32"/>
      <c r="AN109" s="32"/>
      <c r="AR109" s="32"/>
      <c r="AS109" s="32"/>
      <c r="AT109" s="32"/>
    </row>
    <row r="110" spans="1:46" ht="25" customHeight="1" x14ac:dyDescent="0.2">
      <c r="A110" s="53"/>
      <c r="B110" s="53"/>
      <c r="C110" s="53"/>
      <c r="D110" s="37" t="s">
        <v>16</v>
      </c>
      <c r="E110" s="36">
        <v>1200</v>
      </c>
      <c r="F110" s="37">
        <v>588</v>
      </c>
      <c r="G110" s="37">
        <v>1168</v>
      </c>
      <c r="H110" s="37">
        <v>1182</v>
      </c>
      <c r="I110" s="40">
        <f t="shared" si="64"/>
        <v>0.49</v>
      </c>
      <c r="J110" s="40">
        <f t="shared" si="65"/>
        <v>0.98815566835871405</v>
      </c>
      <c r="K110" s="40">
        <f t="shared" si="43"/>
        <v>0.65513570439222057</v>
      </c>
      <c r="L110" s="50"/>
      <c r="M110" s="47"/>
      <c r="N110" s="47"/>
      <c r="O110" s="47"/>
      <c r="P110" s="45"/>
      <c r="Q110" s="45"/>
      <c r="R110" s="45"/>
      <c r="S110" s="36">
        <v>1200</v>
      </c>
      <c r="T110" s="37">
        <v>1193</v>
      </c>
      <c r="U110" s="37">
        <v>1318</v>
      </c>
      <c r="V110" s="37">
        <v>1347</v>
      </c>
      <c r="W110" s="40">
        <f t="shared" si="55"/>
        <v>0.99416666666666664</v>
      </c>
      <c r="X110" s="40">
        <f t="shared" si="48"/>
        <v>0.97847067557535261</v>
      </c>
      <c r="Y110" s="40">
        <f t="shared" si="45"/>
        <v>0.98625622575128469</v>
      </c>
      <c r="Z110" s="50"/>
      <c r="AA110" s="47"/>
      <c r="AB110" s="47"/>
      <c r="AC110" s="47"/>
      <c r="AD110" s="45"/>
      <c r="AE110" s="45"/>
      <c r="AF110" s="45"/>
      <c r="AG110" s="32"/>
      <c r="AK110" s="32"/>
      <c r="AL110" s="32"/>
      <c r="AM110" s="32"/>
      <c r="AN110" s="32"/>
      <c r="AR110" s="32"/>
      <c r="AS110" s="32"/>
      <c r="AT110" s="32"/>
    </row>
    <row r="111" spans="1:46" ht="25" customHeight="1" x14ac:dyDescent="0.2">
      <c r="A111" s="53"/>
      <c r="B111" s="53"/>
      <c r="C111" s="53"/>
      <c r="D111" s="37" t="s">
        <v>17</v>
      </c>
      <c r="E111" s="36">
        <v>1200</v>
      </c>
      <c r="F111" s="37">
        <v>569</v>
      </c>
      <c r="G111" s="37">
        <v>1168</v>
      </c>
      <c r="H111" s="37">
        <v>1185</v>
      </c>
      <c r="I111" s="40">
        <f t="shared" si="64"/>
        <v>0.47416666666666668</v>
      </c>
      <c r="J111" s="40">
        <f t="shared" si="65"/>
        <v>0.98565400843881856</v>
      </c>
      <c r="K111" s="40">
        <f t="shared" si="43"/>
        <v>0.64030368063433796</v>
      </c>
      <c r="L111" s="50"/>
      <c r="M111" s="47"/>
      <c r="N111" s="47"/>
      <c r="O111" s="47"/>
      <c r="P111" s="45"/>
      <c r="Q111" s="45"/>
      <c r="R111" s="45"/>
      <c r="S111" s="36">
        <v>1200</v>
      </c>
      <c r="T111" s="37">
        <v>1190</v>
      </c>
      <c r="U111" s="37">
        <v>1354</v>
      </c>
      <c r="V111" s="37">
        <v>1387</v>
      </c>
      <c r="W111" s="40">
        <f t="shared" si="55"/>
        <v>0.9916666666666667</v>
      </c>
      <c r="X111" s="40">
        <f t="shared" si="48"/>
        <v>0.97620764239365532</v>
      </c>
      <c r="Y111" s="40">
        <f t="shared" si="45"/>
        <v>0.98387643382498868</v>
      </c>
      <c r="Z111" s="50"/>
      <c r="AA111" s="47"/>
      <c r="AB111" s="47"/>
      <c r="AC111" s="47"/>
      <c r="AD111" s="45"/>
      <c r="AE111" s="45"/>
      <c r="AF111" s="45"/>
      <c r="AG111" s="32"/>
      <c r="AK111" s="32"/>
      <c r="AL111" s="32"/>
      <c r="AM111" s="32"/>
      <c r="AN111" s="32"/>
      <c r="AR111" s="32"/>
      <c r="AS111" s="32"/>
      <c r="AT111" s="32"/>
    </row>
    <row r="112" spans="1:46" ht="25" customHeight="1" x14ac:dyDescent="0.2">
      <c r="A112" s="53"/>
      <c r="B112" s="53"/>
      <c r="C112" s="53"/>
      <c r="D112" s="37" t="s">
        <v>18</v>
      </c>
      <c r="E112" s="36">
        <v>1200</v>
      </c>
      <c r="F112" s="37">
        <v>533</v>
      </c>
      <c r="G112" s="37">
        <v>1143</v>
      </c>
      <c r="H112" s="37">
        <v>1156</v>
      </c>
      <c r="I112" s="40">
        <f t="shared" si="64"/>
        <v>0.44416666666666665</v>
      </c>
      <c r="J112" s="40">
        <f t="shared" si="65"/>
        <v>0.98875432525951557</v>
      </c>
      <c r="K112" s="40">
        <f t="shared" si="43"/>
        <v>0.61297407920923574</v>
      </c>
      <c r="L112" s="50"/>
      <c r="M112" s="47"/>
      <c r="N112" s="47"/>
      <c r="O112" s="47"/>
      <c r="P112" s="45"/>
      <c r="Q112" s="45"/>
      <c r="R112" s="45"/>
      <c r="S112" s="36">
        <v>1200</v>
      </c>
      <c r="T112" s="37">
        <v>1190</v>
      </c>
      <c r="U112" s="37">
        <v>1371</v>
      </c>
      <c r="V112" s="37">
        <v>1395</v>
      </c>
      <c r="W112" s="40">
        <f t="shared" si="55"/>
        <v>0.9916666666666667</v>
      </c>
      <c r="X112" s="40">
        <f t="shared" si="48"/>
        <v>0.98279569892473118</v>
      </c>
      <c r="Y112" s="40">
        <f t="shared" si="45"/>
        <v>0.98721125482187433</v>
      </c>
      <c r="Z112" s="50"/>
      <c r="AA112" s="47"/>
      <c r="AB112" s="47"/>
      <c r="AC112" s="47"/>
      <c r="AD112" s="45"/>
      <c r="AE112" s="45"/>
      <c r="AF112" s="45"/>
      <c r="AG112" s="32"/>
      <c r="AK112" s="32"/>
      <c r="AL112" s="32"/>
      <c r="AM112" s="32"/>
      <c r="AN112" s="32"/>
      <c r="AR112" s="32"/>
      <c r="AS112" s="32"/>
      <c r="AT112" s="32"/>
    </row>
    <row r="113" spans="1:46" ht="25" customHeight="1" x14ac:dyDescent="0.2">
      <c r="A113" s="53"/>
      <c r="B113" s="53"/>
      <c r="C113" s="53"/>
      <c r="D113" s="37" t="s">
        <v>19</v>
      </c>
      <c r="E113" s="36">
        <v>1200</v>
      </c>
      <c r="F113" s="37">
        <v>585</v>
      </c>
      <c r="G113" s="37">
        <v>1184</v>
      </c>
      <c r="H113" s="37">
        <v>1197</v>
      </c>
      <c r="I113" s="40">
        <f t="shared" si="64"/>
        <v>0.48749999999999999</v>
      </c>
      <c r="J113" s="40">
        <f t="shared" si="65"/>
        <v>0.98913951545530487</v>
      </c>
      <c r="K113" s="40">
        <f t="shared" si="43"/>
        <v>0.65311202732615292</v>
      </c>
      <c r="L113" s="50"/>
      <c r="M113" s="47"/>
      <c r="N113" s="47"/>
      <c r="O113" s="47"/>
      <c r="P113" s="45"/>
      <c r="Q113" s="45"/>
      <c r="R113" s="45"/>
      <c r="S113" s="36">
        <v>1200</v>
      </c>
      <c r="T113" s="37">
        <v>1127</v>
      </c>
      <c r="U113" s="37">
        <v>2214</v>
      </c>
      <c r="V113" s="37">
        <v>2220</v>
      </c>
      <c r="W113" s="40">
        <f t="shared" si="55"/>
        <v>0.93916666666666671</v>
      </c>
      <c r="X113" s="40">
        <f t="shared" si="48"/>
        <v>0.99729729729729732</v>
      </c>
      <c r="Y113" s="40">
        <f t="shared" si="45"/>
        <v>0.96735947149885437</v>
      </c>
      <c r="Z113" s="50"/>
      <c r="AA113" s="47"/>
      <c r="AB113" s="47"/>
      <c r="AC113" s="47"/>
      <c r="AD113" s="45"/>
      <c r="AE113" s="45"/>
      <c r="AF113" s="45"/>
      <c r="AG113" s="32"/>
      <c r="AK113" s="32"/>
      <c r="AL113" s="32"/>
      <c r="AM113" s="32"/>
      <c r="AN113" s="32"/>
      <c r="AR113" s="32"/>
      <c r="AS113" s="32"/>
      <c r="AT113" s="32"/>
    </row>
    <row r="114" spans="1:46" ht="25" customHeight="1" x14ac:dyDescent="0.2">
      <c r="A114" s="53"/>
      <c r="B114" s="53" t="s">
        <v>21</v>
      </c>
      <c r="C114" s="53" t="s">
        <v>39</v>
      </c>
      <c r="D114" s="37" t="s">
        <v>15</v>
      </c>
      <c r="E114" s="36">
        <v>1200</v>
      </c>
      <c r="F114" s="37">
        <v>591</v>
      </c>
      <c r="G114" s="37">
        <v>1128</v>
      </c>
      <c r="H114" s="37">
        <v>1139</v>
      </c>
      <c r="I114" s="40">
        <f t="shared" si="64"/>
        <v>0.49249999999999999</v>
      </c>
      <c r="J114" s="40">
        <f t="shared" si="65"/>
        <v>0.99034240561896403</v>
      </c>
      <c r="K114" s="40">
        <f t="shared" si="43"/>
        <v>0.6578495906498536</v>
      </c>
      <c r="L114" s="50">
        <v>1794</v>
      </c>
      <c r="M114" s="47">
        <v>1375</v>
      </c>
      <c r="N114" s="47">
        <v>2426</v>
      </c>
      <c r="O114" s="47">
        <v>2493</v>
      </c>
      <c r="P114" s="45">
        <f>M114/L114</f>
        <v>0.76644370122630989</v>
      </c>
      <c r="Q114" s="45">
        <f>N114/O114</f>
        <v>0.9731247492980345</v>
      </c>
      <c r="R114" s="45">
        <f t="shared" ref="R114" si="72">2*P114*Q114/(P114+Q114)</f>
        <v>0.85750616410880098</v>
      </c>
      <c r="S114" s="36">
        <v>1200</v>
      </c>
      <c r="T114" s="37">
        <v>1193</v>
      </c>
      <c r="U114" s="37">
        <v>1360</v>
      </c>
      <c r="V114" s="37">
        <v>1391</v>
      </c>
      <c r="W114" s="40">
        <f t="shared" si="55"/>
        <v>0.99416666666666664</v>
      </c>
      <c r="X114" s="40">
        <f t="shared" si="48"/>
        <v>0.97771387491013662</v>
      </c>
      <c r="Y114" s="40">
        <f t="shared" si="45"/>
        <v>0.98587163215870877</v>
      </c>
      <c r="Z114" s="50">
        <v>1794</v>
      </c>
      <c r="AA114" s="47">
        <v>1790</v>
      </c>
      <c r="AB114" s="47">
        <v>1950</v>
      </c>
      <c r="AC114" s="47">
        <v>2041</v>
      </c>
      <c r="AD114" s="45">
        <f t="shared" ref="AD114" si="73">AA114/Z114</f>
        <v>0.99777034559643252</v>
      </c>
      <c r="AE114" s="45">
        <f>AB114/AC114</f>
        <v>0.95541401273885351</v>
      </c>
      <c r="AF114" s="45">
        <f t="shared" ref="AF114" si="74">2*AD114*AE114/(AD114+AE114)</f>
        <v>0.97613291403849989</v>
      </c>
      <c r="AG114" s="32"/>
      <c r="AK114" s="32"/>
      <c r="AL114" s="32"/>
      <c r="AM114" s="32"/>
      <c r="AN114" s="32"/>
      <c r="AR114" s="32"/>
      <c r="AS114" s="32"/>
      <c r="AT114" s="32"/>
    </row>
    <row r="115" spans="1:46" ht="25" customHeight="1" x14ac:dyDescent="0.2">
      <c r="A115" s="53"/>
      <c r="B115" s="53"/>
      <c r="C115" s="53"/>
      <c r="D115" s="37" t="s">
        <v>16</v>
      </c>
      <c r="E115" s="36">
        <v>1200</v>
      </c>
      <c r="F115" s="37">
        <v>580</v>
      </c>
      <c r="G115" s="37">
        <v>1128</v>
      </c>
      <c r="H115" s="37">
        <v>1139</v>
      </c>
      <c r="I115" s="40">
        <f t="shared" si="64"/>
        <v>0.48333333333333334</v>
      </c>
      <c r="J115" s="40">
        <f t="shared" si="65"/>
        <v>0.99034240561896403</v>
      </c>
      <c r="K115" s="40">
        <f t="shared" si="43"/>
        <v>0.64962119331552659</v>
      </c>
      <c r="L115" s="50"/>
      <c r="M115" s="47"/>
      <c r="N115" s="47"/>
      <c r="O115" s="47"/>
      <c r="P115" s="45"/>
      <c r="Q115" s="45"/>
      <c r="R115" s="45"/>
      <c r="S115" s="36">
        <v>1200</v>
      </c>
      <c r="T115" s="37">
        <v>1190</v>
      </c>
      <c r="U115" s="37">
        <v>1307</v>
      </c>
      <c r="V115" s="37">
        <v>1342</v>
      </c>
      <c r="W115" s="40">
        <f t="shared" si="55"/>
        <v>0.9916666666666667</v>
      </c>
      <c r="X115" s="40">
        <f t="shared" si="48"/>
        <v>0.97391952309985097</v>
      </c>
      <c r="Y115" s="40">
        <f t="shared" si="45"/>
        <v>0.9827129760091996</v>
      </c>
      <c r="Z115" s="50"/>
      <c r="AA115" s="47"/>
      <c r="AB115" s="47"/>
      <c r="AC115" s="47"/>
      <c r="AD115" s="45"/>
      <c r="AE115" s="45"/>
      <c r="AF115" s="45"/>
      <c r="AG115" s="32"/>
      <c r="AK115" s="32"/>
      <c r="AL115" s="32"/>
      <c r="AM115" s="32"/>
      <c r="AN115" s="32"/>
      <c r="AR115" s="32"/>
      <c r="AS115" s="32"/>
      <c r="AT115" s="32"/>
    </row>
    <row r="116" spans="1:46" ht="25" customHeight="1" x14ac:dyDescent="0.2">
      <c r="A116" s="53"/>
      <c r="B116" s="53"/>
      <c r="C116" s="53"/>
      <c r="D116" s="37" t="s">
        <v>17</v>
      </c>
      <c r="E116" s="36">
        <v>1200</v>
      </c>
      <c r="F116" s="37">
        <v>585</v>
      </c>
      <c r="G116" s="37">
        <v>1178</v>
      </c>
      <c r="H116" s="37">
        <v>1189</v>
      </c>
      <c r="I116" s="40">
        <f t="shared" si="64"/>
        <v>0.48749999999999999</v>
      </c>
      <c r="J116" s="40">
        <f t="shared" si="65"/>
        <v>0.99074852817493697</v>
      </c>
      <c r="K116" s="40">
        <f t="shared" si="43"/>
        <v>0.65346238914451926</v>
      </c>
      <c r="L116" s="50"/>
      <c r="M116" s="47"/>
      <c r="N116" s="47"/>
      <c r="O116" s="47"/>
      <c r="P116" s="45"/>
      <c r="Q116" s="45"/>
      <c r="R116" s="45"/>
      <c r="S116" s="36">
        <v>1200</v>
      </c>
      <c r="T116" s="37">
        <v>1193</v>
      </c>
      <c r="U116" s="37">
        <v>1430</v>
      </c>
      <c r="V116" s="37">
        <v>1461</v>
      </c>
      <c r="W116" s="40">
        <f t="shared" si="55"/>
        <v>0.99416666666666664</v>
      </c>
      <c r="X116" s="40">
        <f t="shared" si="48"/>
        <v>0.97878165639972625</v>
      </c>
      <c r="Y116" s="40">
        <f t="shared" si="45"/>
        <v>0.98641417553707411</v>
      </c>
      <c r="Z116" s="50"/>
      <c r="AA116" s="47"/>
      <c r="AB116" s="47"/>
      <c r="AC116" s="47"/>
      <c r="AD116" s="45"/>
      <c r="AE116" s="45"/>
      <c r="AF116" s="45"/>
      <c r="AG116" s="32"/>
      <c r="AK116" s="32"/>
      <c r="AL116" s="32"/>
      <c r="AM116" s="32"/>
      <c r="AN116" s="32"/>
      <c r="AR116" s="32"/>
      <c r="AS116" s="32"/>
      <c r="AT116" s="32"/>
    </row>
    <row r="117" spans="1:46" ht="25" customHeight="1" x14ac:dyDescent="0.2">
      <c r="A117" s="53"/>
      <c r="B117" s="53"/>
      <c r="C117" s="53"/>
      <c r="D117" s="37" t="s">
        <v>18</v>
      </c>
      <c r="E117" s="36">
        <v>1200</v>
      </c>
      <c r="F117" s="37">
        <v>570</v>
      </c>
      <c r="G117" s="37">
        <v>1197</v>
      </c>
      <c r="H117" s="37">
        <v>1211</v>
      </c>
      <c r="I117" s="40">
        <f t="shared" si="64"/>
        <v>0.47499999999999998</v>
      </c>
      <c r="J117" s="40">
        <f t="shared" si="65"/>
        <v>0.98843930635838151</v>
      </c>
      <c r="K117" s="40">
        <f t="shared" si="43"/>
        <v>0.64165103189493433</v>
      </c>
      <c r="L117" s="50"/>
      <c r="M117" s="47"/>
      <c r="N117" s="47"/>
      <c r="O117" s="47"/>
      <c r="P117" s="45"/>
      <c r="Q117" s="45"/>
      <c r="R117" s="45"/>
      <c r="S117" s="36">
        <v>1200</v>
      </c>
      <c r="T117" s="37">
        <v>1194</v>
      </c>
      <c r="U117" s="37">
        <v>1320</v>
      </c>
      <c r="V117" s="37">
        <v>1355</v>
      </c>
      <c r="W117" s="40">
        <f t="shared" si="55"/>
        <v>0.995</v>
      </c>
      <c r="X117" s="40">
        <f t="shared" si="48"/>
        <v>0.97416974169741699</v>
      </c>
      <c r="Y117" s="40">
        <f t="shared" si="45"/>
        <v>0.98447469759859085</v>
      </c>
      <c r="Z117" s="50"/>
      <c r="AA117" s="47"/>
      <c r="AB117" s="47"/>
      <c r="AC117" s="47"/>
      <c r="AD117" s="45"/>
      <c r="AE117" s="45"/>
      <c r="AF117" s="45"/>
      <c r="AG117" s="32"/>
      <c r="AK117" s="32"/>
      <c r="AL117" s="32"/>
      <c r="AM117" s="32"/>
      <c r="AN117" s="32"/>
      <c r="AR117" s="32"/>
      <c r="AS117" s="32"/>
      <c r="AT117" s="32"/>
    </row>
    <row r="118" spans="1:46" ht="25" customHeight="1" x14ac:dyDescent="0.2">
      <c r="A118" s="53"/>
      <c r="B118" s="53"/>
      <c r="C118" s="53"/>
      <c r="D118" s="37" t="s">
        <v>19</v>
      </c>
      <c r="E118" s="36">
        <v>1200</v>
      </c>
      <c r="F118" s="37">
        <v>571</v>
      </c>
      <c r="G118" s="37">
        <v>1139</v>
      </c>
      <c r="H118" s="37">
        <v>1146</v>
      </c>
      <c r="I118" s="40">
        <f t="shared" si="64"/>
        <v>0.47583333333333333</v>
      </c>
      <c r="J118" s="40">
        <f t="shared" si="65"/>
        <v>0.99389179755671897</v>
      </c>
      <c r="K118" s="40">
        <f t="shared" si="43"/>
        <v>0.64355822332257717</v>
      </c>
      <c r="L118" s="50"/>
      <c r="M118" s="47"/>
      <c r="N118" s="47"/>
      <c r="O118" s="47"/>
      <c r="P118" s="45"/>
      <c r="Q118" s="45"/>
      <c r="R118" s="45"/>
      <c r="S118" s="36">
        <v>1200</v>
      </c>
      <c r="T118" s="37">
        <v>1185</v>
      </c>
      <c r="U118" s="37">
        <v>1370</v>
      </c>
      <c r="V118" s="37">
        <v>1399</v>
      </c>
      <c r="W118" s="40">
        <f t="shared" si="55"/>
        <v>0.98750000000000004</v>
      </c>
      <c r="X118" s="40">
        <f t="shared" si="48"/>
        <v>0.97927090779127945</v>
      </c>
      <c r="Y118" s="40">
        <f t="shared" si="45"/>
        <v>0.98336823837798304</v>
      </c>
      <c r="Z118" s="50"/>
      <c r="AA118" s="47"/>
      <c r="AB118" s="47"/>
      <c r="AC118" s="47"/>
      <c r="AD118" s="45"/>
      <c r="AE118" s="45"/>
      <c r="AF118" s="45"/>
      <c r="AG118" s="32"/>
      <c r="AK118" s="32"/>
      <c r="AL118" s="32"/>
      <c r="AM118" s="32"/>
      <c r="AN118" s="32"/>
      <c r="AR118" s="32"/>
      <c r="AS118" s="32"/>
      <c r="AT118" s="32"/>
    </row>
    <row r="119" spans="1:46" ht="25" customHeight="1" x14ac:dyDescent="0.2">
      <c r="A119" s="53"/>
      <c r="B119" s="53" t="s">
        <v>23</v>
      </c>
      <c r="C119" s="53" t="s">
        <v>40</v>
      </c>
      <c r="D119" s="37" t="s">
        <v>15</v>
      </c>
      <c r="E119" s="36">
        <v>1200</v>
      </c>
      <c r="F119" s="37">
        <v>570</v>
      </c>
      <c r="G119" s="37">
        <v>1233</v>
      </c>
      <c r="H119" s="37">
        <v>1246</v>
      </c>
      <c r="I119" s="40">
        <f t="shared" si="64"/>
        <v>0.47499999999999998</v>
      </c>
      <c r="J119" s="40">
        <f t="shared" si="65"/>
        <v>0.9895666131621188</v>
      </c>
      <c r="K119" s="40">
        <f t="shared" si="43"/>
        <v>0.6418883743869358</v>
      </c>
      <c r="L119" s="50">
        <v>1977</v>
      </c>
      <c r="M119" s="47">
        <v>1476</v>
      </c>
      <c r="N119" s="47">
        <v>2646</v>
      </c>
      <c r="O119" s="47">
        <v>2721</v>
      </c>
      <c r="P119" s="45">
        <f>M119/L119</f>
        <v>0.74658573596358113</v>
      </c>
      <c r="Q119" s="45">
        <f>N119/O119</f>
        <v>0.97243660418963618</v>
      </c>
      <c r="R119" s="45">
        <f t="shared" ref="R119" si="75">2*P119*Q119/(P119+Q119)</f>
        <v>0.84467465123476604</v>
      </c>
      <c r="S119" s="36">
        <v>1200</v>
      </c>
      <c r="T119" s="37">
        <v>1183</v>
      </c>
      <c r="U119" s="37">
        <v>1353</v>
      </c>
      <c r="V119" s="37">
        <v>1396</v>
      </c>
      <c r="W119" s="40">
        <f t="shared" si="55"/>
        <v>0.98583333333333334</v>
      </c>
      <c r="X119" s="40">
        <f t="shared" si="48"/>
        <v>0.96919770773638969</v>
      </c>
      <c r="Y119" s="40">
        <f t="shared" si="45"/>
        <v>0.97744474313205099</v>
      </c>
      <c r="Z119" s="50">
        <v>1977</v>
      </c>
      <c r="AA119" s="47">
        <v>1970</v>
      </c>
      <c r="AB119" s="47">
        <v>2180</v>
      </c>
      <c r="AC119" s="47">
        <v>2258</v>
      </c>
      <c r="AD119" s="45">
        <f t="shared" ref="AD119:AD124" si="76">AA119/Z119</f>
        <v>0.99645928174001008</v>
      </c>
      <c r="AE119" s="45">
        <f>AB119/AC119</f>
        <v>0.96545615589016831</v>
      </c>
      <c r="AF119" s="45">
        <f t="shared" ref="AF119" si="77">2*AD119*AE119/(AD119+AE119)</f>
        <v>0.98071275570556238</v>
      </c>
      <c r="AG119" s="32"/>
      <c r="AK119" s="32"/>
      <c r="AL119" s="32"/>
      <c r="AM119" s="32"/>
      <c r="AN119" s="32"/>
      <c r="AR119" s="32"/>
      <c r="AS119" s="32"/>
      <c r="AT119" s="32"/>
    </row>
    <row r="120" spans="1:46" ht="25" customHeight="1" x14ac:dyDescent="0.2">
      <c r="A120" s="53"/>
      <c r="B120" s="53"/>
      <c r="C120" s="53"/>
      <c r="D120" s="37" t="s">
        <v>16</v>
      </c>
      <c r="E120" s="36">
        <v>1200</v>
      </c>
      <c r="F120" s="37">
        <v>572</v>
      </c>
      <c r="G120" s="37">
        <v>1170</v>
      </c>
      <c r="H120" s="37">
        <v>1185</v>
      </c>
      <c r="I120" s="40">
        <f t="shared" si="64"/>
        <v>0.47666666666666668</v>
      </c>
      <c r="J120" s="40">
        <f t="shared" si="65"/>
        <v>0.98734177215189878</v>
      </c>
      <c r="K120" s="40">
        <f t="shared" si="43"/>
        <v>0.64293742974896972</v>
      </c>
      <c r="L120" s="50"/>
      <c r="M120" s="47"/>
      <c r="N120" s="47"/>
      <c r="O120" s="47"/>
      <c r="P120" s="45"/>
      <c r="Q120" s="45"/>
      <c r="R120" s="45"/>
      <c r="S120" s="36">
        <v>1200</v>
      </c>
      <c r="T120" s="37">
        <v>1188</v>
      </c>
      <c r="U120" s="37">
        <v>1360</v>
      </c>
      <c r="V120" s="37">
        <v>1403</v>
      </c>
      <c r="W120" s="40">
        <f t="shared" si="55"/>
        <v>0.99</v>
      </c>
      <c r="X120" s="40">
        <f t="shared" si="48"/>
        <v>0.96935138987883107</v>
      </c>
      <c r="Y120" s="40">
        <f t="shared" si="45"/>
        <v>0.97956689232694427</v>
      </c>
      <c r="Z120" s="50"/>
      <c r="AA120" s="47"/>
      <c r="AB120" s="47"/>
      <c r="AC120" s="47"/>
      <c r="AD120" s="45"/>
      <c r="AE120" s="45"/>
      <c r="AF120" s="45"/>
      <c r="AG120" s="32"/>
      <c r="AK120" s="32"/>
      <c r="AL120" s="32"/>
      <c r="AM120" s="32"/>
      <c r="AN120" s="32"/>
      <c r="AR120" s="32"/>
      <c r="AS120" s="32"/>
      <c r="AT120" s="32"/>
    </row>
    <row r="121" spans="1:46" ht="25" customHeight="1" x14ac:dyDescent="0.2">
      <c r="A121" s="53"/>
      <c r="B121" s="53"/>
      <c r="C121" s="53"/>
      <c r="D121" s="37" t="s">
        <v>17</v>
      </c>
      <c r="E121" s="36">
        <v>1200</v>
      </c>
      <c r="F121" s="37">
        <v>607</v>
      </c>
      <c r="G121" s="37">
        <v>1176</v>
      </c>
      <c r="H121" s="37">
        <v>1186</v>
      </c>
      <c r="I121" s="40">
        <f t="shared" si="64"/>
        <v>0.50583333333333336</v>
      </c>
      <c r="J121" s="40">
        <f t="shared" si="65"/>
        <v>0.99156829679595282</v>
      </c>
      <c r="K121" s="40">
        <f t="shared" si="43"/>
        <v>0.66991819255953033</v>
      </c>
      <c r="L121" s="50"/>
      <c r="M121" s="47"/>
      <c r="N121" s="47"/>
      <c r="O121" s="47"/>
      <c r="P121" s="45"/>
      <c r="Q121" s="45"/>
      <c r="R121" s="45"/>
      <c r="S121" s="36">
        <v>1200</v>
      </c>
      <c r="T121" s="37">
        <v>1189</v>
      </c>
      <c r="U121" s="37">
        <v>1378</v>
      </c>
      <c r="V121" s="37">
        <v>1419</v>
      </c>
      <c r="W121" s="40">
        <f t="shared" ref="W121:W153" si="78">T121/1200</f>
        <v>0.99083333333333334</v>
      </c>
      <c r="X121" s="40">
        <f t="shared" si="48"/>
        <v>0.97110641296687805</v>
      </c>
      <c r="Y121" s="40">
        <f t="shared" si="45"/>
        <v>0.98087069798739279</v>
      </c>
      <c r="Z121" s="50"/>
      <c r="AA121" s="47"/>
      <c r="AB121" s="47"/>
      <c r="AC121" s="47"/>
      <c r="AD121" s="45"/>
      <c r="AE121" s="45"/>
      <c r="AF121" s="45"/>
      <c r="AG121" s="32"/>
      <c r="AK121" s="32"/>
      <c r="AL121" s="32"/>
      <c r="AM121" s="32"/>
      <c r="AN121" s="32"/>
      <c r="AR121" s="32"/>
      <c r="AS121" s="32"/>
      <c r="AT121" s="32"/>
    </row>
    <row r="122" spans="1:46" ht="25" customHeight="1" x14ac:dyDescent="0.2">
      <c r="A122" s="53"/>
      <c r="B122" s="53"/>
      <c r="C122" s="53"/>
      <c r="D122" s="37" t="s">
        <v>18</v>
      </c>
      <c r="E122" s="36">
        <v>1200</v>
      </c>
      <c r="F122" s="37">
        <v>542</v>
      </c>
      <c r="G122" s="37">
        <v>1148</v>
      </c>
      <c r="H122" s="37">
        <v>1159</v>
      </c>
      <c r="I122" s="40">
        <f t="shared" si="64"/>
        <v>0.45166666666666666</v>
      </c>
      <c r="J122" s="40">
        <f t="shared" si="65"/>
        <v>0.99050905953408108</v>
      </c>
      <c r="K122" s="40">
        <f t="shared" si="43"/>
        <v>0.62042359623049004</v>
      </c>
      <c r="L122" s="50"/>
      <c r="M122" s="47"/>
      <c r="N122" s="47"/>
      <c r="O122" s="47"/>
      <c r="P122" s="45"/>
      <c r="Q122" s="45"/>
      <c r="R122" s="45"/>
      <c r="S122" s="36">
        <v>1200</v>
      </c>
      <c r="T122" s="37">
        <v>1186</v>
      </c>
      <c r="U122" s="37">
        <v>1394</v>
      </c>
      <c r="V122" s="37">
        <v>1429</v>
      </c>
      <c r="W122" s="40">
        <f t="shared" si="78"/>
        <v>0.98833333333333329</v>
      </c>
      <c r="X122" s="40">
        <f t="shared" si="48"/>
        <v>0.97550734779566128</v>
      </c>
      <c r="Y122" s="40">
        <f t="shared" si="45"/>
        <v>0.98187845684485719</v>
      </c>
      <c r="Z122" s="50"/>
      <c r="AA122" s="47"/>
      <c r="AB122" s="47"/>
      <c r="AC122" s="47"/>
      <c r="AD122" s="45"/>
      <c r="AE122" s="45"/>
      <c r="AF122" s="45"/>
      <c r="AG122" s="32"/>
      <c r="AK122" s="32"/>
      <c r="AL122" s="32"/>
      <c r="AM122" s="32"/>
      <c r="AN122" s="32"/>
      <c r="AR122" s="32"/>
      <c r="AS122" s="32"/>
      <c r="AT122" s="32"/>
    </row>
    <row r="123" spans="1:46" ht="25" customHeight="1" x14ac:dyDescent="0.2">
      <c r="A123" s="53"/>
      <c r="B123" s="53"/>
      <c r="C123" s="53"/>
      <c r="D123" s="37" t="s">
        <v>19</v>
      </c>
      <c r="E123" s="36">
        <v>1200</v>
      </c>
      <c r="F123" s="37">
        <v>579</v>
      </c>
      <c r="G123" s="37">
        <v>1216</v>
      </c>
      <c r="H123" s="37">
        <v>1226</v>
      </c>
      <c r="I123" s="40">
        <f t="shared" si="64"/>
        <v>0.48249999999999998</v>
      </c>
      <c r="J123" s="40">
        <f t="shared" si="65"/>
        <v>0.99184339314845027</v>
      </c>
      <c r="K123" s="40">
        <f t="shared" si="43"/>
        <v>0.64918992334907288</v>
      </c>
      <c r="L123" s="50"/>
      <c r="M123" s="47"/>
      <c r="N123" s="47"/>
      <c r="O123" s="47"/>
      <c r="P123" s="45"/>
      <c r="Q123" s="45"/>
      <c r="R123" s="45"/>
      <c r="S123" s="36">
        <v>1200</v>
      </c>
      <c r="T123" s="37">
        <v>1185</v>
      </c>
      <c r="U123" s="37">
        <v>1366</v>
      </c>
      <c r="V123" s="37">
        <v>1403</v>
      </c>
      <c r="W123" s="40">
        <f t="shared" si="78"/>
        <v>0.98750000000000004</v>
      </c>
      <c r="X123" s="40">
        <f t="shared" si="48"/>
        <v>0.97362794012829645</v>
      </c>
      <c r="Y123" s="40">
        <f t="shared" si="45"/>
        <v>0.9805149079807558</v>
      </c>
      <c r="Z123" s="50"/>
      <c r="AA123" s="47"/>
      <c r="AB123" s="47"/>
      <c r="AC123" s="47"/>
      <c r="AD123" s="45"/>
      <c r="AE123" s="45"/>
      <c r="AF123" s="45"/>
      <c r="AG123" s="32"/>
      <c r="AK123" s="32"/>
      <c r="AL123" s="32"/>
      <c r="AM123" s="32"/>
      <c r="AN123" s="32"/>
      <c r="AR123" s="32"/>
      <c r="AS123" s="32"/>
      <c r="AT123" s="32"/>
    </row>
    <row r="124" spans="1:46" ht="25" customHeight="1" x14ac:dyDescent="0.2">
      <c r="A124" s="53"/>
      <c r="B124" s="53" t="s">
        <v>25</v>
      </c>
      <c r="C124" s="53" t="s">
        <v>41</v>
      </c>
      <c r="D124" s="37" t="s">
        <v>15</v>
      </c>
      <c r="E124" s="36">
        <v>1200</v>
      </c>
      <c r="F124" s="37">
        <v>576</v>
      </c>
      <c r="G124" s="37">
        <v>1195</v>
      </c>
      <c r="H124" s="37">
        <v>1204</v>
      </c>
      <c r="I124" s="40">
        <f t="shared" si="64"/>
        <v>0.48</v>
      </c>
      <c r="J124" s="40">
        <f t="shared" si="65"/>
        <v>0.99252491694352163</v>
      </c>
      <c r="K124" s="40">
        <f t="shared" si="43"/>
        <v>0.64706811362046801</v>
      </c>
      <c r="L124" s="50">
        <v>2167</v>
      </c>
      <c r="M124" s="47">
        <v>1580</v>
      </c>
      <c r="N124" s="47">
        <v>2829</v>
      </c>
      <c r="O124" s="47">
        <v>2900</v>
      </c>
      <c r="P124" s="45">
        <f>M124/L124</f>
        <v>0.7291185971389017</v>
      </c>
      <c r="Q124" s="45">
        <f>N124/O124</f>
        <v>0.9755172413793104</v>
      </c>
      <c r="R124" s="45">
        <f t="shared" ref="R124" si="79">2*P124*Q124/(P124+Q124)</f>
        <v>0.83450992458022877</v>
      </c>
      <c r="S124" s="36">
        <v>1200</v>
      </c>
      <c r="T124" s="37">
        <v>1190</v>
      </c>
      <c r="U124" s="37">
        <v>1353</v>
      </c>
      <c r="V124" s="37">
        <v>1390</v>
      </c>
      <c r="W124" s="40">
        <f t="shared" si="78"/>
        <v>0.9916666666666667</v>
      </c>
      <c r="X124" s="40">
        <f t="shared" si="48"/>
        <v>0.97338129496402881</v>
      </c>
      <c r="Y124" s="40">
        <f t="shared" si="45"/>
        <v>0.98243890532995704</v>
      </c>
      <c r="Z124" s="50">
        <v>2167</v>
      </c>
      <c r="AA124" s="47">
        <v>2160</v>
      </c>
      <c r="AB124" s="47">
        <v>2365</v>
      </c>
      <c r="AC124" s="47">
        <v>2443</v>
      </c>
      <c r="AD124" s="45">
        <f t="shared" si="76"/>
        <v>0.9967697277341947</v>
      </c>
      <c r="AE124" s="45">
        <f>AB124/AC124</f>
        <v>0.96807204257060986</v>
      </c>
      <c r="AF124" s="45">
        <f t="shared" ref="AF124" si="80">2*AD124*AE124/(AD124+AE124)</f>
        <v>0.9822113117541279</v>
      </c>
      <c r="AG124" s="32"/>
      <c r="AK124" s="32"/>
      <c r="AL124" s="32"/>
      <c r="AM124" s="32"/>
      <c r="AN124" s="32"/>
      <c r="AR124" s="32"/>
      <c r="AS124" s="32"/>
      <c r="AT124" s="32"/>
    </row>
    <row r="125" spans="1:46" ht="25" customHeight="1" x14ac:dyDescent="0.2">
      <c r="A125" s="53"/>
      <c r="B125" s="53"/>
      <c r="C125" s="53"/>
      <c r="D125" s="37" t="s">
        <v>16</v>
      </c>
      <c r="E125" s="36">
        <v>1200</v>
      </c>
      <c r="F125" s="37">
        <v>577</v>
      </c>
      <c r="G125" s="37">
        <v>1219</v>
      </c>
      <c r="H125" s="37">
        <v>1233</v>
      </c>
      <c r="I125" s="40">
        <f t="shared" si="64"/>
        <v>0.48083333333333333</v>
      </c>
      <c r="J125" s="40">
        <f t="shared" si="65"/>
        <v>0.98864557988645585</v>
      </c>
      <c r="K125" s="40">
        <f t="shared" si="43"/>
        <v>0.64699635413001599</v>
      </c>
      <c r="L125" s="50"/>
      <c r="M125" s="47"/>
      <c r="N125" s="47"/>
      <c r="O125" s="47"/>
      <c r="P125" s="45"/>
      <c r="Q125" s="45"/>
      <c r="R125" s="45"/>
      <c r="S125" s="36">
        <v>1200</v>
      </c>
      <c r="T125" s="37">
        <v>1188</v>
      </c>
      <c r="U125" s="37">
        <v>1402</v>
      </c>
      <c r="V125" s="37">
        <v>1433</v>
      </c>
      <c r="W125" s="40">
        <f t="shared" si="78"/>
        <v>0.99</v>
      </c>
      <c r="X125" s="40">
        <f t="shared" si="48"/>
        <v>0.97836706210746682</v>
      </c>
      <c r="Y125" s="40">
        <f t="shared" si="45"/>
        <v>0.98414915605157638</v>
      </c>
      <c r="Z125" s="50"/>
      <c r="AA125" s="47"/>
      <c r="AB125" s="47"/>
      <c r="AC125" s="47"/>
      <c r="AD125" s="45"/>
      <c r="AE125" s="45"/>
      <c r="AF125" s="45"/>
      <c r="AG125" s="32"/>
      <c r="AK125" s="32"/>
      <c r="AL125" s="32"/>
      <c r="AM125" s="32"/>
      <c r="AN125" s="32"/>
      <c r="AR125" s="32"/>
      <c r="AS125" s="32"/>
      <c r="AT125" s="32"/>
    </row>
    <row r="126" spans="1:46" ht="25" customHeight="1" x14ac:dyDescent="0.2">
      <c r="A126" s="53"/>
      <c r="B126" s="53"/>
      <c r="C126" s="53"/>
      <c r="D126" s="37" t="s">
        <v>17</v>
      </c>
      <c r="E126" s="36">
        <v>1200</v>
      </c>
      <c r="F126" s="37">
        <v>565</v>
      </c>
      <c r="G126" s="37">
        <v>1154</v>
      </c>
      <c r="H126" s="37">
        <v>1167</v>
      </c>
      <c r="I126" s="40">
        <f t="shared" si="64"/>
        <v>0.47083333333333333</v>
      </c>
      <c r="J126" s="40">
        <f t="shared" si="65"/>
        <v>0.98886032562125104</v>
      </c>
      <c r="K126" s="40">
        <f t="shared" si="43"/>
        <v>0.63792618465820838</v>
      </c>
      <c r="L126" s="50"/>
      <c r="M126" s="47"/>
      <c r="N126" s="47"/>
      <c r="O126" s="47"/>
      <c r="P126" s="45"/>
      <c r="Q126" s="45"/>
      <c r="R126" s="45"/>
      <c r="S126" s="36">
        <v>1200</v>
      </c>
      <c r="T126" s="37">
        <v>1185</v>
      </c>
      <c r="U126" s="37">
        <v>1362</v>
      </c>
      <c r="V126" s="37">
        <v>1393</v>
      </c>
      <c r="W126" s="40">
        <f t="shared" si="78"/>
        <v>0.98750000000000004</v>
      </c>
      <c r="X126" s="40">
        <f t="shared" si="48"/>
        <v>0.97774587221823406</v>
      </c>
      <c r="Y126" s="40">
        <f t="shared" si="45"/>
        <v>0.98259872972096785</v>
      </c>
      <c r="Z126" s="50"/>
      <c r="AA126" s="47"/>
      <c r="AB126" s="47"/>
      <c r="AC126" s="47"/>
      <c r="AD126" s="45"/>
      <c r="AE126" s="45"/>
      <c r="AF126" s="45"/>
      <c r="AG126" s="32"/>
      <c r="AK126" s="32"/>
      <c r="AL126" s="32"/>
      <c r="AM126" s="32"/>
      <c r="AN126" s="32"/>
      <c r="AR126" s="32"/>
      <c r="AS126" s="32"/>
      <c r="AT126" s="32"/>
    </row>
    <row r="127" spans="1:46" ht="25" customHeight="1" x14ac:dyDescent="0.2">
      <c r="A127" s="53"/>
      <c r="B127" s="53"/>
      <c r="C127" s="53"/>
      <c r="D127" s="37" t="s">
        <v>18</v>
      </c>
      <c r="E127" s="36">
        <v>1200</v>
      </c>
      <c r="F127" s="37">
        <v>594</v>
      </c>
      <c r="G127" s="37">
        <v>1202</v>
      </c>
      <c r="H127" s="37">
        <v>1216</v>
      </c>
      <c r="I127" s="40">
        <f t="shared" si="64"/>
        <v>0.495</v>
      </c>
      <c r="J127" s="40">
        <f t="shared" si="65"/>
        <v>0.98848684210526316</v>
      </c>
      <c r="K127" s="40">
        <f t="shared" si="43"/>
        <v>0.65966339970730414</v>
      </c>
      <c r="L127" s="50"/>
      <c r="M127" s="47"/>
      <c r="N127" s="47"/>
      <c r="O127" s="47"/>
      <c r="P127" s="45"/>
      <c r="Q127" s="45"/>
      <c r="R127" s="45"/>
      <c r="S127" s="36">
        <v>1200</v>
      </c>
      <c r="T127" s="37">
        <v>1192</v>
      </c>
      <c r="U127" s="37">
        <v>1357</v>
      </c>
      <c r="V127" s="37">
        <v>1386</v>
      </c>
      <c r="W127" s="40">
        <f t="shared" si="78"/>
        <v>0.99333333333333329</v>
      </c>
      <c r="X127" s="40">
        <f t="shared" si="48"/>
        <v>0.9790764790764791</v>
      </c>
      <c r="Y127" s="40">
        <f t="shared" si="45"/>
        <v>0.98615338093565874</v>
      </c>
      <c r="Z127" s="50"/>
      <c r="AA127" s="47"/>
      <c r="AB127" s="47"/>
      <c r="AC127" s="47"/>
      <c r="AD127" s="45"/>
      <c r="AE127" s="45"/>
      <c r="AF127" s="45"/>
      <c r="AG127" s="32"/>
      <c r="AK127" s="32"/>
      <c r="AL127" s="32"/>
      <c r="AM127" s="32"/>
      <c r="AN127" s="32"/>
      <c r="AR127" s="32"/>
      <c r="AS127" s="32"/>
      <c r="AT127" s="32"/>
    </row>
    <row r="128" spans="1:46" ht="25" customHeight="1" x14ac:dyDescent="0.2">
      <c r="A128" s="53"/>
      <c r="B128" s="53"/>
      <c r="C128" s="53"/>
      <c r="D128" s="37" t="s">
        <v>19</v>
      </c>
      <c r="E128" s="36">
        <v>1200</v>
      </c>
      <c r="F128" s="37">
        <v>569</v>
      </c>
      <c r="G128" s="37">
        <v>1183</v>
      </c>
      <c r="H128" s="37">
        <v>1195</v>
      </c>
      <c r="I128" s="40">
        <f t="shared" si="64"/>
        <v>0.47416666666666668</v>
      </c>
      <c r="J128" s="40">
        <f t="shared" si="65"/>
        <v>0.98995815899581585</v>
      </c>
      <c r="K128" s="40">
        <f t="shared" si="43"/>
        <v>0.64120920861801667</v>
      </c>
      <c r="L128" s="50"/>
      <c r="M128" s="47"/>
      <c r="N128" s="47"/>
      <c r="O128" s="47"/>
      <c r="P128" s="45"/>
      <c r="Q128" s="45"/>
      <c r="R128" s="45"/>
      <c r="S128" s="36">
        <v>1200</v>
      </c>
      <c r="T128" s="37">
        <v>1190</v>
      </c>
      <c r="U128" s="37">
        <v>1363</v>
      </c>
      <c r="V128" s="37">
        <v>1394</v>
      </c>
      <c r="W128" s="40">
        <f t="shared" si="78"/>
        <v>0.9916666666666667</v>
      </c>
      <c r="X128" s="40">
        <f t="shared" si="48"/>
        <v>0.97776183644189385</v>
      </c>
      <c r="Y128" s="40">
        <f t="shared" si="45"/>
        <v>0.98466516515604996</v>
      </c>
      <c r="Z128" s="50"/>
      <c r="AA128" s="47"/>
      <c r="AB128" s="47"/>
      <c r="AC128" s="47"/>
      <c r="AD128" s="45"/>
      <c r="AE128" s="45"/>
      <c r="AF128" s="45"/>
      <c r="AG128" s="32"/>
      <c r="AK128" s="32"/>
      <c r="AL128" s="32"/>
      <c r="AM128" s="32"/>
      <c r="AN128" s="32"/>
      <c r="AR128" s="32"/>
      <c r="AS128" s="32"/>
      <c r="AT128" s="32"/>
    </row>
    <row r="129" spans="1:46" ht="30" customHeight="1" x14ac:dyDescent="0.2">
      <c r="A129" s="57">
        <v>0.3</v>
      </c>
      <c r="B129" s="53" t="s">
        <v>27</v>
      </c>
      <c r="C129" s="53" t="s">
        <v>27</v>
      </c>
      <c r="D129" s="37" t="s">
        <v>15</v>
      </c>
      <c r="E129" s="36">
        <v>1200</v>
      </c>
      <c r="F129" s="37">
        <v>239</v>
      </c>
      <c r="G129" s="37">
        <v>380</v>
      </c>
      <c r="H129" s="37">
        <v>387</v>
      </c>
      <c r="I129" s="40">
        <f t="shared" si="64"/>
        <v>0.19916666666666666</v>
      </c>
      <c r="J129" s="40">
        <f t="shared" si="65"/>
        <v>0.98191214470284238</v>
      </c>
      <c r="K129" s="40">
        <f t="shared" si="43"/>
        <v>0.33116192914039011</v>
      </c>
      <c r="L129" s="50">
        <v>1400</v>
      </c>
      <c r="M129" s="47">
        <v>1047</v>
      </c>
      <c r="N129" s="47">
        <v>1722</v>
      </c>
      <c r="O129" s="47">
        <v>1781</v>
      </c>
      <c r="P129" s="45">
        <f>M129/L129</f>
        <v>0.74785714285714289</v>
      </c>
      <c r="Q129" s="45">
        <f>N129/O129</f>
        <v>0.96687254351487928</v>
      </c>
      <c r="R129" s="45">
        <f t="shared" ref="R129" si="81">2*P129*Q129/(P129+Q129)</f>
        <v>0.84337787308031542</v>
      </c>
      <c r="S129" s="36">
        <v>1200</v>
      </c>
      <c r="T129" s="37">
        <v>1080</v>
      </c>
      <c r="U129" s="37">
        <v>1292</v>
      </c>
      <c r="V129" s="37">
        <v>1308</v>
      </c>
      <c r="W129" s="40">
        <f t="shared" si="78"/>
        <v>0.9</v>
      </c>
      <c r="X129" s="40">
        <f t="shared" si="48"/>
        <v>0.98776758409785936</v>
      </c>
      <c r="Y129" s="40">
        <f t="shared" si="45"/>
        <v>0.94184351206868622</v>
      </c>
      <c r="Z129" s="50">
        <v>1400</v>
      </c>
      <c r="AA129" s="47">
        <v>1394</v>
      </c>
      <c r="AB129" s="47">
        <v>1683</v>
      </c>
      <c r="AC129" s="47">
        <v>1728</v>
      </c>
      <c r="AD129" s="45">
        <f t="shared" ref="AD129:AD134" si="82">AA129/Z129</f>
        <v>0.99571428571428566</v>
      </c>
      <c r="AE129" s="45">
        <f>AB129/AC129</f>
        <v>0.97395833333333337</v>
      </c>
      <c r="AF129" s="45">
        <f t="shared" ref="AF129" si="83">2*AD129*AE129/(AD129+AE129)</f>
        <v>0.98471615720524019</v>
      </c>
      <c r="AG129" s="32"/>
      <c r="AK129" s="32"/>
      <c r="AL129" s="32"/>
      <c r="AM129" s="32"/>
      <c r="AN129" s="32"/>
      <c r="AR129" s="32"/>
      <c r="AS129" s="32"/>
      <c r="AT129" s="32"/>
    </row>
    <row r="130" spans="1:46" ht="30" customHeight="1" x14ac:dyDescent="0.2">
      <c r="A130" s="53"/>
      <c r="B130" s="53"/>
      <c r="C130" s="53"/>
      <c r="D130" s="37" t="s">
        <v>16</v>
      </c>
      <c r="E130" s="36">
        <v>1200</v>
      </c>
      <c r="F130" s="37">
        <v>213</v>
      </c>
      <c r="G130" s="37">
        <v>343</v>
      </c>
      <c r="H130" s="37">
        <v>352</v>
      </c>
      <c r="I130" s="40">
        <f t="shared" si="64"/>
        <v>0.17749999999999999</v>
      </c>
      <c r="J130" s="40">
        <f t="shared" si="65"/>
        <v>0.97443181818181823</v>
      </c>
      <c r="K130" s="40">
        <f t="shared" si="43"/>
        <v>0.30029841175890304</v>
      </c>
      <c r="L130" s="50"/>
      <c r="M130" s="47"/>
      <c r="N130" s="47"/>
      <c r="O130" s="47"/>
      <c r="P130" s="45"/>
      <c r="Q130" s="45"/>
      <c r="R130" s="45"/>
      <c r="S130" s="36">
        <v>1200</v>
      </c>
      <c r="T130" s="37">
        <v>1104</v>
      </c>
      <c r="U130" s="37">
        <v>1267</v>
      </c>
      <c r="V130" s="37">
        <v>1300</v>
      </c>
      <c r="W130" s="40">
        <f t="shared" si="78"/>
        <v>0.92</v>
      </c>
      <c r="X130" s="40">
        <f t="shared" si="48"/>
        <v>0.97461538461538466</v>
      </c>
      <c r="Y130" s="40">
        <f t="shared" si="45"/>
        <v>0.94652050345107597</v>
      </c>
      <c r="Z130" s="50"/>
      <c r="AA130" s="47"/>
      <c r="AB130" s="47"/>
      <c r="AC130" s="47"/>
      <c r="AD130" s="45"/>
      <c r="AE130" s="45"/>
      <c r="AF130" s="45"/>
      <c r="AG130" s="32"/>
      <c r="AK130" s="32"/>
      <c r="AL130" s="32"/>
      <c r="AM130" s="32"/>
      <c r="AN130" s="32"/>
      <c r="AR130" s="32"/>
      <c r="AS130" s="32"/>
      <c r="AT130" s="32"/>
    </row>
    <row r="131" spans="1:46" ht="30" customHeight="1" x14ac:dyDescent="0.2">
      <c r="A131" s="53"/>
      <c r="B131" s="53"/>
      <c r="C131" s="53"/>
      <c r="D131" s="37" t="s">
        <v>17</v>
      </c>
      <c r="E131" s="36">
        <v>1200</v>
      </c>
      <c r="F131" s="37">
        <v>220</v>
      </c>
      <c r="G131" s="37">
        <v>377</v>
      </c>
      <c r="H131" s="37">
        <v>384</v>
      </c>
      <c r="I131" s="40">
        <f t="shared" si="64"/>
        <v>0.18333333333333332</v>
      </c>
      <c r="J131" s="40">
        <f t="shared" si="65"/>
        <v>0.98177083333333337</v>
      </c>
      <c r="K131" s="40">
        <f t="shared" si="43"/>
        <v>0.30897034719117866</v>
      </c>
      <c r="L131" s="50"/>
      <c r="M131" s="47"/>
      <c r="N131" s="47"/>
      <c r="O131" s="47"/>
      <c r="P131" s="45"/>
      <c r="Q131" s="45"/>
      <c r="R131" s="45"/>
      <c r="S131" s="36">
        <v>1200</v>
      </c>
      <c r="T131" s="37">
        <v>1091</v>
      </c>
      <c r="U131" s="37">
        <v>1308</v>
      </c>
      <c r="V131" s="37">
        <v>1327</v>
      </c>
      <c r="W131" s="40">
        <f t="shared" si="78"/>
        <v>0.90916666666666668</v>
      </c>
      <c r="X131" s="40">
        <f t="shared" si="48"/>
        <v>0.98568198944988694</v>
      </c>
      <c r="Y131" s="40">
        <f t="shared" si="45"/>
        <v>0.94587945675635998</v>
      </c>
      <c r="Z131" s="50"/>
      <c r="AA131" s="47"/>
      <c r="AB131" s="47"/>
      <c r="AC131" s="47"/>
      <c r="AD131" s="45"/>
      <c r="AE131" s="45"/>
      <c r="AF131" s="45"/>
      <c r="AG131" s="32"/>
      <c r="AK131" s="32"/>
      <c r="AL131" s="32"/>
      <c r="AM131" s="32"/>
      <c r="AN131" s="32"/>
      <c r="AR131" s="32"/>
      <c r="AS131" s="32"/>
      <c r="AT131" s="32"/>
    </row>
    <row r="132" spans="1:46" ht="30" customHeight="1" x14ac:dyDescent="0.2">
      <c r="A132" s="53"/>
      <c r="B132" s="53"/>
      <c r="C132" s="53"/>
      <c r="D132" s="37" t="s">
        <v>18</v>
      </c>
      <c r="E132" s="36">
        <v>1200</v>
      </c>
      <c r="F132" s="37">
        <v>230</v>
      </c>
      <c r="G132" s="37">
        <v>376</v>
      </c>
      <c r="H132" s="37">
        <v>386</v>
      </c>
      <c r="I132" s="40">
        <f t="shared" ref="I132:I153" si="84">F132/1200</f>
        <v>0.19166666666666668</v>
      </c>
      <c r="J132" s="40">
        <f t="shared" ref="J132:J153" si="85">G132/H132</f>
        <v>0.97409326424870468</v>
      </c>
      <c r="K132" s="40">
        <f t="shared" si="43"/>
        <v>0.32030815956146519</v>
      </c>
      <c r="L132" s="50"/>
      <c r="M132" s="47"/>
      <c r="N132" s="47"/>
      <c r="O132" s="47"/>
      <c r="P132" s="45"/>
      <c r="Q132" s="45"/>
      <c r="R132" s="45"/>
      <c r="S132" s="36">
        <v>1200</v>
      </c>
      <c r="T132" s="37">
        <v>1106</v>
      </c>
      <c r="U132" s="37">
        <v>1267</v>
      </c>
      <c r="V132" s="37">
        <v>1291</v>
      </c>
      <c r="W132" s="40">
        <f t="shared" si="78"/>
        <v>0.92166666666666663</v>
      </c>
      <c r="X132" s="40">
        <f t="shared" si="48"/>
        <v>0.98140975987606505</v>
      </c>
      <c r="Y132" s="40">
        <f t="shared" si="45"/>
        <v>0.95060045871341792</v>
      </c>
      <c r="Z132" s="50"/>
      <c r="AA132" s="47"/>
      <c r="AB132" s="47"/>
      <c r="AC132" s="47"/>
      <c r="AD132" s="45"/>
      <c r="AE132" s="45"/>
      <c r="AF132" s="45"/>
      <c r="AG132" s="32"/>
      <c r="AK132" s="32"/>
      <c r="AL132" s="32"/>
      <c r="AM132" s="32"/>
      <c r="AN132" s="32"/>
      <c r="AR132" s="32"/>
      <c r="AS132" s="32"/>
      <c r="AT132" s="32"/>
    </row>
    <row r="133" spans="1:46" ht="30" customHeight="1" x14ac:dyDescent="0.2">
      <c r="A133" s="53"/>
      <c r="B133" s="53"/>
      <c r="C133" s="53"/>
      <c r="D133" s="37" t="s">
        <v>19</v>
      </c>
      <c r="E133" s="36">
        <v>1200</v>
      </c>
      <c r="F133" s="37">
        <v>238</v>
      </c>
      <c r="G133" s="37">
        <v>393</v>
      </c>
      <c r="H133" s="37">
        <v>403</v>
      </c>
      <c r="I133" s="40">
        <f t="shared" si="84"/>
        <v>0.19833333333333333</v>
      </c>
      <c r="J133" s="40">
        <f t="shared" si="85"/>
        <v>0.97518610421836227</v>
      </c>
      <c r="K133" s="40">
        <f t="shared" ref="K133:K153" si="86">2*I133*J133/(I133+J133)</f>
        <v>0.32962711052062155</v>
      </c>
      <c r="L133" s="50"/>
      <c r="M133" s="47"/>
      <c r="N133" s="47"/>
      <c r="O133" s="47"/>
      <c r="P133" s="45"/>
      <c r="Q133" s="45"/>
      <c r="R133" s="45"/>
      <c r="S133" s="36">
        <v>1200</v>
      </c>
      <c r="T133" s="37">
        <v>1102</v>
      </c>
      <c r="U133" s="37">
        <v>1239</v>
      </c>
      <c r="V133" s="37">
        <v>1268</v>
      </c>
      <c r="W133" s="40">
        <f t="shared" si="78"/>
        <v>0.91833333333333333</v>
      </c>
      <c r="X133" s="40">
        <f t="shared" si="48"/>
        <v>0.97712933753943221</v>
      </c>
      <c r="Y133" s="40">
        <f t="shared" ref="Y133:Y153" si="87">2*W133*X133/(W133+X133)</f>
        <v>0.94681942876480163</v>
      </c>
      <c r="Z133" s="50"/>
      <c r="AA133" s="47"/>
      <c r="AB133" s="47"/>
      <c r="AC133" s="47"/>
      <c r="AD133" s="45"/>
      <c r="AE133" s="45"/>
      <c r="AF133" s="45"/>
      <c r="AG133" s="32"/>
      <c r="AK133" s="32"/>
      <c r="AL133" s="32"/>
      <c r="AM133" s="32"/>
      <c r="AN133" s="32"/>
      <c r="AR133" s="32"/>
      <c r="AS133" s="32"/>
      <c r="AT133" s="32"/>
    </row>
    <row r="134" spans="1:46" ht="30" customHeight="1" x14ac:dyDescent="0.2">
      <c r="A134" s="53"/>
      <c r="B134" s="53" t="s">
        <v>20</v>
      </c>
      <c r="C134" s="53" t="s">
        <v>42</v>
      </c>
      <c r="D134" s="37" t="s">
        <v>15</v>
      </c>
      <c r="E134" s="36">
        <v>1200</v>
      </c>
      <c r="F134" s="37">
        <v>229</v>
      </c>
      <c r="G134" s="37">
        <v>370</v>
      </c>
      <c r="H134" s="37">
        <v>374</v>
      </c>
      <c r="I134" s="40">
        <f t="shared" si="84"/>
        <v>0.19083333333333333</v>
      </c>
      <c r="J134" s="40">
        <f t="shared" si="85"/>
        <v>0.98930481283422456</v>
      </c>
      <c r="K134" s="40">
        <f t="shared" si="86"/>
        <v>0.31994955120967589</v>
      </c>
      <c r="L134" s="50">
        <v>1597</v>
      </c>
      <c r="M134" s="47">
        <v>1123</v>
      </c>
      <c r="N134" s="47">
        <v>1793</v>
      </c>
      <c r="O134" s="47">
        <v>1854</v>
      </c>
      <c r="P134" s="45">
        <f>M134/L134</f>
        <v>0.70319348778960555</v>
      </c>
      <c r="Q134" s="45">
        <f>N134/O134</f>
        <v>0.96709816612729238</v>
      </c>
      <c r="R134" s="45">
        <f t="shared" ref="R134" si="88">2*P134*Q134/(P134+Q134)</f>
        <v>0.81429746820469595</v>
      </c>
      <c r="S134" s="36">
        <v>1200</v>
      </c>
      <c r="T134" s="37">
        <v>1093</v>
      </c>
      <c r="U134" s="37">
        <v>1317</v>
      </c>
      <c r="V134" s="37">
        <v>1338</v>
      </c>
      <c r="W134" s="40">
        <f t="shared" si="78"/>
        <v>0.91083333333333338</v>
      </c>
      <c r="X134" s="40">
        <f t="shared" si="48"/>
        <v>0.98430493273542596</v>
      </c>
      <c r="Y134" s="40">
        <f t="shared" si="87"/>
        <v>0.94614494251083048</v>
      </c>
      <c r="Z134" s="50">
        <v>1597</v>
      </c>
      <c r="AA134" s="47">
        <v>1582</v>
      </c>
      <c r="AB134" s="47">
        <v>1894</v>
      </c>
      <c r="AC134" s="47">
        <v>1915</v>
      </c>
      <c r="AD134" s="45">
        <f t="shared" si="82"/>
        <v>0.99060738885410149</v>
      </c>
      <c r="AE134" s="45">
        <f>AB134/AC134</f>
        <v>0.98903394255874677</v>
      </c>
      <c r="AF134" s="45">
        <f t="shared" ref="AF134" si="89">2*AD134*AE134/(AD134+AE134)</f>
        <v>0.98982004040799121</v>
      </c>
      <c r="AG134" s="32"/>
      <c r="AK134" s="32"/>
      <c r="AL134" s="32"/>
      <c r="AM134" s="32"/>
      <c r="AN134" s="32"/>
      <c r="AR134" s="32"/>
      <c r="AS134" s="32"/>
      <c r="AT134" s="32"/>
    </row>
    <row r="135" spans="1:46" ht="30" customHeight="1" x14ac:dyDescent="0.2">
      <c r="A135" s="53"/>
      <c r="B135" s="53"/>
      <c r="C135" s="53"/>
      <c r="D135" s="37" t="s">
        <v>16</v>
      </c>
      <c r="E135" s="36">
        <v>1200</v>
      </c>
      <c r="F135" s="37">
        <v>251</v>
      </c>
      <c r="G135" s="37">
        <v>362</v>
      </c>
      <c r="H135" s="37">
        <v>368</v>
      </c>
      <c r="I135" s="40">
        <f t="shared" si="84"/>
        <v>0.20916666666666667</v>
      </c>
      <c r="J135" s="40">
        <f t="shared" si="85"/>
        <v>0.98369565217391308</v>
      </c>
      <c r="K135" s="40">
        <f t="shared" si="86"/>
        <v>0.34497919387662118</v>
      </c>
      <c r="L135" s="50"/>
      <c r="M135" s="47"/>
      <c r="N135" s="47"/>
      <c r="O135" s="47"/>
      <c r="P135" s="45"/>
      <c r="Q135" s="45"/>
      <c r="R135" s="45"/>
      <c r="S135" s="36">
        <v>1200</v>
      </c>
      <c r="T135" s="37">
        <v>1088</v>
      </c>
      <c r="U135" s="37">
        <v>1227</v>
      </c>
      <c r="V135" s="37">
        <v>1247</v>
      </c>
      <c r="W135" s="40">
        <f t="shared" si="78"/>
        <v>0.90666666666666662</v>
      </c>
      <c r="X135" s="40">
        <f t="shared" si="48"/>
        <v>0.98396150761828383</v>
      </c>
      <c r="Y135" s="40">
        <f t="shared" si="87"/>
        <v>0.94373405873736715</v>
      </c>
      <c r="Z135" s="50"/>
      <c r="AA135" s="47"/>
      <c r="AB135" s="47"/>
      <c r="AC135" s="47"/>
      <c r="AD135" s="45"/>
      <c r="AE135" s="45"/>
      <c r="AF135" s="45"/>
      <c r="AG135" s="32"/>
      <c r="AK135" s="32"/>
      <c r="AL135" s="32"/>
      <c r="AM135" s="32"/>
      <c r="AN135" s="32"/>
      <c r="AR135" s="32"/>
      <c r="AS135" s="32"/>
      <c r="AT135" s="32"/>
    </row>
    <row r="136" spans="1:46" ht="30" customHeight="1" x14ac:dyDescent="0.2">
      <c r="A136" s="53"/>
      <c r="B136" s="53"/>
      <c r="C136" s="53"/>
      <c r="D136" s="37" t="s">
        <v>17</v>
      </c>
      <c r="E136" s="36">
        <v>1200</v>
      </c>
      <c r="F136" s="37">
        <v>236</v>
      </c>
      <c r="G136" s="37">
        <v>387</v>
      </c>
      <c r="H136" s="37">
        <v>395</v>
      </c>
      <c r="I136" s="40">
        <f t="shared" si="84"/>
        <v>0.19666666666666666</v>
      </c>
      <c r="J136" s="40">
        <f t="shared" si="85"/>
        <v>0.97974683544303798</v>
      </c>
      <c r="K136" s="40">
        <f t="shared" si="86"/>
        <v>0.32757792044761669</v>
      </c>
      <c r="L136" s="50"/>
      <c r="M136" s="47"/>
      <c r="N136" s="47"/>
      <c r="O136" s="47"/>
      <c r="P136" s="45"/>
      <c r="Q136" s="45"/>
      <c r="R136" s="45"/>
      <c r="S136" s="36">
        <v>1200</v>
      </c>
      <c r="T136" s="37">
        <v>865</v>
      </c>
      <c r="U136" s="37">
        <v>1670</v>
      </c>
      <c r="V136" s="37">
        <v>1672</v>
      </c>
      <c r="W136" s="40">
        <f t="shared" si="78"/>
        <v>0.72083333333333333</v>
      </c>
      <c r="X136" s="40">
        <f t="shared" si="48"/>
        <v>0.99880382775119614</v>
      </c>
      <c r="Y136" s="40">
        <f t="shared" si="87"/>
        <v>0.83735233082532434</v>
      </c>
      <c r="Z136" s="50"/>
      <c r="AA136" s="47"/>
      <c r="AB136" s="47"/>
      <c r="AC136" s="47"/>
      <c r="AD136" s="45"/>
      <c r="AE136" s="45"/>
      <c r="AF136" s="45"/>
      <c r="AG136" s="32"/>
      <c r="AK136" s="32"/>
      <c r="AL136" s="32"/>
      <c r="AM136" s="32"/>
      <c r="AN136" s="32"/>
      <c r="AR136" s="32"/>
      <c r="AS136" s="32"/>
      <c r="AT136" s="32"/>
    </row>
    <row r="137" spans="1:46" ht="30" customHeight="1" x14ac:dyDescent="0.2">
      <c r="A137" s="53"/>
      <c r="B137" s="53"/>
      <c r="C137" s="53"/>
      <c r="D137" s="37" t="s">
        <v>18</v>
      </c>
      <c r="E137" s="36">
        <v>1200</v>
      </c>
      <c r="F137" s="37">
        <v>261</v>
      </c>
      <c r="G137" s="37">
        <v>356</v>
      </c>
      <c r="H137" s="37">
        <v>365</v>
      </c>
      <c r="I137" s="40">
        <f t="shared" si="84"/>
        <v>0.2175</v>
      </c>
      <c r="J137" s="40">
        <f t="shared" si="85"/>
        <v>0.97534246575342465</v>
      </c>
      <c r="K137" s="40">
        <f t="shared" si="86"/>
        <v>0.35568315580948007</v>
      </c>
      <c r="L137" s="50"/>
      <c r="M137" s="47"/>
      <c r="N137" s="47"/>
      <c r="O137" s="47"/>
      <c r="P137" s="45"/>
      <c r="Q137" s="45"/>
      <c r="R137" s="45"/>
      <c r="S137" s="36">
        <v>1200</v>
      </c>
      <c r="T137" s="37">
        <v>876</v>
      </c>
      <c r="U137" s="37">
        <v>1685</v>
      </c>
      <c r="V137" s="37">
        <v>1687</v>
      </c>
      <c r="W137" s="40">
        <f t="shared" si="78"/>
        <v>0.73</v>
      </c>
      <c r="X137" s="40">
        <f t="shared" si="48"/>
        <v>0.99881446354475401</v>
      </c>
      <c r="Y137" s="40">
        <f t="shared" si="87"/>
        <v>0.84350816558146546</v>
      </c>
      <c r="Z137" s="50"/>
      <c r="AA137" s="47"/>
      <c r="AB137" s="47"/>
      <c r="AC137" s="47"/>
      <c r="AD137" s="45"/>
      <c r="AE137" s="45"/>
      <c r="AF137" s="45"/>
      <c r="AG137" s="32"/>
      <c r="AK137" s="32"/>
      <c r="AL137" s="32"/>
      <c r="AM137" s="32"/>
      <c r="AN137" s="32"/>
      <c r="AR137" s="32"/>
      <c r="AS137" s="32"/>
      <c r="AT137" s="32"/>
    </row>
    <row r="138" spans="1:46" ht="30" customHeight="1" x14ac:dyDescent="0.2">
      <c r="A138" s="53"/>
      <c r="B138" s="53"/>
      <c r="C138" s="53"/>
      <c r="D138" s="37" t="s">
        <v>19</v>
      </c>
      <c r="E138" s="36">
        <v>1200</v>
      </c>
      <c r="F138" s="37">
        <v>251</v>
      </c>
      <c r="G138" s="37">
        <v>359</v>
      </c>
      <c r="H138" s="37">
        <v>370</v>
      </c>
      <c r="I138" s="40">
        <f t="shared" si="84"/>
        <v>0.20916666666666667</v>
      </c>
      <c r="J138" s="40">
        <f t="shared" si="85"/>
        <v>0.97027027027027024</v>
      </c>
      <c r="K138" s="40">
        <f t="shared" si="86"/>
        <v>0.34414421295854264</v>
      </c>
      <c r="L138" s="50"/>
      <c r="M138" s="47"/>
      <c r="N138" s="47"/>
      <c r="O138" s="47"/>
      <c r="P138" s="45"/>
      <c r="Q138" s="45"/>
      <c r="R138" s="45"/>
      <c r="S138" s="36">
        <v>1200</v>
      </c>
      <c r="T138" s="37">
        <v>892</v>
      </c>
      <c r="U138" s="37">
        <v>1698</v>
      </c>
      <c r="V138" s="37">
        <v>1699</v>
      </c>
      <c r="W138" s="40">
        <f t="shared" si="78"/>
        <v>0.74333333333333329</v>
      </c>
      <c r="X138" s="40">
        <f t="shared" ref="X138:X153" si="90">U138/V138</f>
        <v>0.99941141848145965</v>
      </c>
      <c r="Y138" s="40">
        <f t="shared" si="87"/>
        <v>0.85255837987474625</v>
      </c>
      <c r="Z138" s="50"/>
      <c r="AA138" s="47"/>
      <c r="AB138" s="47"/>
      <c r="AC138" s="47"/>
      <c r="AD138" s="45"/>
      <c r="AE138" s="45"/>
      <c r="AF138" s="45"/>
      <c r="AG138" s="32"/>
      <c r="AK138" s="32"/>
      <c r="AL138" s="32"/>
      <c r="AM138" s="32"/>
      <c r="AN138" s="32"/>
      <c r="AR138" s="32"/>
      <c r="AS138" s="32"/>
      <c r="AT138" s="32"/>
    </row>
    <row r="139" spans="1:46" ht="30" customHeight="1" x14ac:dyDescent="0.2">
      <c r="A139" s="53"/>
      <c r="B139" s="53" t="s">
        <v>21</v>
      </c>
      <c r="C139" s="53" t="s">
        <v>36</v>
      </c>
      <c r="D139" s="37" t="s">
        <v>15</v>
      </c>
      <c r="E139" s="36">
        <v>1200</v>
      </c>
      <c r="F139" s="37">
        <v>240</v>
      </c>
      <c r="G139" s="37">
        <v>351</v>
      </c>
      <c r="H139" s="37">
        <v>356</v>
      </c>
      <c r="I139" s="40">
        <f t="shared" si="84"/>
        <v>0.2</v>
      </c>
      <c r="J139" s="40">
        <f t="shared" si="85"/>
        <v>0.9859550561797753</v>
      </c>
      <c r="K139" s="40">
        <f t="shared" si="86"/>
        <v>0.33254381809568923</v>
      </c>
      <c r="L139" s="50">
        <v>1789</v>
      </c>
      <c r="M139" s="47">
        <v>1182</v>
      </c>
      <c r="N139" s="47">
        <v>1979</v>
      </c>
      <c r="O139" s="47">
        <v>2038</v>
      </c>
      <c r="P139" s="45">
        <f>M139/L139</f>
        <v>0.66070430408049186</v>
      </c>
      <c r="Q139" s="45">
        <f>N139/O139</f>
        <v>0.97105004906771342</v>
      </c>
      <c r="R139" s="45">
        <f t="shared" ref="R139" si="91">2*P139*Q139/(P139+Q139)</f>
        <v>0.78636462119288042</v>
      </c>
      <c r="S139" s="36">
        <v>1200</v>
      </c>
      <c r="T139" s="37">
        <v>886</v>
      </c>
      <c r="U139" s="37">
        <v>1679</v>
      </c>
      <c r="V139" s="37">
        <v>1680</v>
      </c>
      <c r="W139" s="40">
        <f t="shared" si="78"/>
        <v>0.73833333333333329</v>
      </c>
      <c r="X139" s="40">
        <f t="shared" si="90"/>
        <v>0.99940476190476191</v>
      </c>
      <c r="Y139" s="40">
        <f t="shared" si="87"/>
        <v>0.84925783836861446</v>
      </c>
      <c r="Z139" s="50">
        <v>1789</v>
      </c>
      <c r="AA139" s="47">
        <v>1714</v>
      </c>
      <c r="AB139" s="47">
        <v>2030</v>
      </c>
      <c r="AC139" s="47">
        <v>2050</v>
      </c>
      <c r="AD139" s="45">
        <f t="shared" ref="AD139:AD144" si="92">AA139/Z139</f>
        <v>0.95807713806595862</v>
      </c>
      <c r="AE139" s="45">
        <f>AB139/AC139</f>
        <v>0.99024390243902438</v>
      </c>
      <c r="AF139" s="45">
        <f t="shared" ref="AF139" si="93">2*AD139*AE139/(AD139+AE139)</f>
        <v>0.97389498374471861</v>
      </c>
      <c r="AG139" s="32"/>
      <c r="AK139" s="32"/>
      <c r="AL139" s="32"/>
      <c r="AM139" s="32"/>
      <c r="AN139" s="32"/>
      <c r="AR139" s="32"/>
      <c r="AS139" s="32"/>
      <c r="AT139" s="32"/>
    </row>
    <row r="140" spans="1:46" ht="30" customHeight="1" x14ac:dyDescent="0.2">
      <c r="A140" s="53"/>
      <c r="B140" s="53"/>
      <c r="C140" s="53"/>
      <c r="D140" s="37" t="s">
        <v>16</v>
      </c>
      <c r="E140" s="36">
        <v>1200</v>
      </c>
      <c r="F140" s="37">
        <v>249</v>
      </c>
      <c r="G140" s="37">
        <v>383</v>
      </c>
      <c r="H140" s="37">
        <v>390</v>
      </c>
      <c r="I140" s="40">
        <f t="shared" si="84"/>
        <v>0.20749999999999999</v>
      </c>
      <c r="J140" s="40">
        <f t="shared" si="85"/>
        <v>0.982051282051282</v>
      </c>
      <c r="K140" s="40">
        <f t="shared" si="86"/>
        <v>0.34260925796195507</v>
      </c>
      <c r="L140" s="50"/>
      <c r="M140" s="47"/>
      <c r="N140" s="47"/>
      <c r="O140" s="47"/>
      <c r="P140" s="45"/>
      <c r="Q140" s="45"/>
      <c r="R140" s="45"/>
      <c r="S140" s="36">
        <v>1200</v>
      </c>
      <c r="T140" s="37">
        <v>884</v>
      </c>
      <c r="U140" s="37">
        <v>1726</v>
      </c>
      <c r="V140" s="37">
        <v>1728</v>
      </c>
      <c r="W140" s="40">
        <f t="shared" si="78"/>
        <v>0.73666666666666669</v>
      </c>
      <c r="X140" s="40">
        <f t="shared" si="90"/>
        <v>0.99884259259259256</v>
      </c>
      <c r="Y140" s="40">
        <f t="shared" si="87"/>
        <v>0.84795173437902915</v>
      </c>
      <c r="Z140" s="50"/>
      <c r="AA140" s="47"/>
      <c r="AB140" s="47"/>
      <c r="AC140" s="47"/>
      <c r="AD140" s="45"/>
      <c r="AE140" s="45"/>
      <c r="AF140" s="45"/>
      <c r="AG140" s="32"/>
      <c r="AK140" s="32"/>
      <c r="AL140" s="32"/>
      <c r="AM140" s="32"/>
      <c r="AN140" s="32"/>
      <c r="AR140" s="32"/>
      <c r="AS140" s="32"/>
      <c r="AT140" s="32"/>
    </row>
    <row r="141" spans="1:46" ht="30" customHeight="1" x14ac:dyDescent="0.2">
      <c r="A141" s="53"/>
      <c r="B141" s="53"/>
      <c r="C141" s="53"/>
      <c r="D141" s="37" t="s">
        <v>17</v>
      </c>
      <c r="E141" s="36">
        <v>1200</v>
      </c>
      <c r="F141" s="37">
        <v>239</v>
      </c>
      <c r="G141" s="37">
        <v>349</v>
      </c>
      <c r="H141" s="37">
        <v>357</v>
      </c>
      <c r="I141" s="40">
        <f t="shared" si="84"/>
        <v>0.19916666666666666</v>
      </c>
      <c r="J141" s="40">
        <f t="shared" si="85"/>
        <v>0.97759103641456579</v>
      </c>
      <c r="K141" s="40">
        <f t="shared" si="86"/>
        <v>0.33091527266163218</v>
      </c>
      <c r="L141" s="50"/>
      <c r="M141" s="47"/>
      <c r="N141" s="47"/>
      <c r="O141" s="47"/>
      <c r="P141" s="45"/>
      <c r="Q141" s="45"/>
      <c r="R141" s="45"/>
      <c r="S141" s="36">
        <v>1200</v>
      </c>
      <c r="T141" s="37">
        <v>854</v>
      </c>
      <c r="U141" s="37">
        <v>1629</v>
      </c>
      <c r="V141" s="37">
        <v>1631</v>
      </c>
      <c r="W141" s="40">
        <f t="shared" si="78"/>
        <v>0.71166666666666667</v>
      </c>
      <c r="X141" s="40">
        <f t="shared" si="90"/>
        <v>0.99877375843041083</v>
      </c>
      <c r="Y141" s="40">
        <f t="shared" si="87"/>
        <v>0.83112393859139211</v>
      </c>
      <c r="Z141" s="50"/>
      <c r="AA141" s="47"/>
      <c r="AB141" s="47"/>
      <c r="AC141" s="47"/>
      <c r="AD141" s="45"/>
      <c r="AE141" s="45"/>
      <c r="AF141" s="45"/>
      <c r="AG141" s="32"/>
      <c r="AK141" s="32"/>
      <c r="AL141" s="32"/>
      <c r="AM141" s="32"/>
      <c r="AN141" s="32"/>
      <c r="AR141" s="32"/>
      <c r="AS141" s="32"/>
      <c r="AT141" s="32"/>
    </row>
    <row r="142" spans="1:46" ht="30" customHeight="1" x14ac:dyDescent="0.2">
      <c r="A142" s="53"/>
      <c r="B142" s="53"/>
      <c r="C142" s="53"/>
      <c r="D142" s="37" t="s">
        <v>18</v>
      </c>
      <c r="E142" s="36">
        <v>1200</v>
      </c>
      <c r="F142" s="37">
        <v>235</v>
      </c>
      <c r="G142" s="37">
        <v>345</v>
      </c>
      <c r="H142" s="37">
        <v>351</v>
      </c>
      <c r="I142" s="40">
        <f t="shared" si="84"/>
        <v>0.19583333333333333</v>
      </c>
      <c r="J142" s="40">
        <f t="shared" si="85"/>
        <v>0.98290598290598286</v>
      </c>
      <c r="K142" s="40">
        <f t="shared" si="86"/>
        <v>0.3265959696667573</v>
      </c>
      <c r="L142" s="50"/>
      <c r="M142" s="47"/>
      <c r="N142" s="47"/>
      <c r="O142" s="47"/>
      <c r="P142" s="45"/>
      <c r="Q142" s="45"/>
      <c r="R142" s="45"/>
      <c r="S142" s="36">
        <v>1200</v>
      </c>
      <c r="T142" s="37">
        <v>892</v>
      </c>
      <c r="U142" s="37">
        <v>1715</v>
      </c>
      <c r="V142" s="37">
        <v>1717</v>
      </c>
      <c r="W142" s="40">
        <f t="shared" si="78"/>
        <v>0.74333333333333329</v>
      </c>
      <c r="X142" s="40">
        <f t="shared" si="90"/>
        <v>0.99883517763541063</v>
      </c>
      <c r="Y142" s="40">
        <f t="shared" si="87"/>
        <v>0.85234864178490755</v>
      </c>
      <c r="Z142" s="50"/>
      <c r="AA142" s="47"/>
      <c r="AB142" s="47"/>
      <c r="AC142" s="47"/>
      <c r="AD142" s="45"/>
      <c r="AE142" s="45"/>
      <c r="AF142" s="45"/>
      <c r="AG142" s="32"/>
      <c r="AK142" s="32"/>
      <c r="AL142" s="32"/>
      <c r="AM142" s="32"/>
      <c r="AN142" s="32"/>
      <c r="AR142" s="32"/>
      <c r="AS142" s="32"/>
      <c r="AT142" s="32"/>
    </row>
    <row r="143" spans="1:46" ht="30" customHeight="1" x14ac:dyDescent="0.2">
      <c r="A143" s="53"/>
      <c r="B143" s="53"/>
      <c r="C143" s="53"/>
      <c r="D143" s="37" t="s">
        <v>19</v>
      </c>
      <c r="E143" s="36">
        <v>1200</v>
      </c>
      <c r="F143" s="37">
        <v>232</v>
      </c>
      <c r="G143" s="37">
        <v>386</v>
      </c>
      <c r="H143" s="37">
        <v>393</v>
      </c>
      <c r="I143" s="40">
        <f t="shared" si="84"/>
        <v>0.19333333333333333</v>
      </c>
      <c r="J143" s="40">
        <f t="shared" si="85"/>
        <v>0.98218829516539441</v>
      </c>
      <c r="K143" s="40">
        <f t="shared" si="86"/>
        <v>0.32307314890976524</v>
      </c>
      <c r="L143" s="50"/>
      <c r="M143" s="47"/>
      <c r="N143" s="47"/>
      <c r="O143" s="47"/>
      <c r="P143" s="45"/>
      <c r="Q143" s="45"/>
      <c r="R143" s="45"/>
      <c r="S143" s="36">
        <v>1200</v>
      </c>
      <c r="T143" s="37">
        <v>890</v>
      </c>
      <c r="U143" s="37">
        <v>1700</v>
      </c>
      <c r="V143" s="37">
        <v>1701</v>
      </c>
      <c r="W143" s="40">
        <f t="shared" si="78"/>
        <v>0.7416666666666667</v>
      </c>
      <c r="X143" s="40">
        <f t="shared" si="90"/>
        <v>0.99941211052322165</v>
      </c>
      <c r="Y143" s="40">
        <f t="shared" si="87"/>
        <v>0.85146135642915233</v>
      </c>
      <c r="Z143" s="50"/>
      <c r="AA143" s="47"/>
      <c r="AB143" s="47"/>
      <c r="AC143" s="47"/>
      <c r="AD143" s="45"/>
      <c r="AE143" s="45"/>
      <c r="AF143" s="45"/>
      <c r="AG143" s="32"/>
      <c r="AK143" s="32"/>
      <c r="AL143" s="32"/>
      <c r="AM143" s="32"/>
      <c r="AN143" s="32"/>
      <c r="AR143" s="32"/>
      <c r="AS143" s="32"/>
      <c r="AT143" s="32"/>
    </row>
    <row r="144" spans="1:46" ht="30" customHeight="1" x14ac:dyDescent="0.2">
      <c r="A144" s="53"/>
      <c r="B144" s="53" t="s">
        <v>23</v>
      </c>
      <c r="C144" s="53" t="s">
        <v>43</v>
      </c>
      <c r="D144" s="37" t="s">
        <v>15</v>
      </c>
      <c r="E144" s="36">
        <v>1200</v>
      </c>
      <c r="F144" s="37">
        <v>232</v>
      </c>
      <c r="G144" s="37">
        <v>406</v>
      </c>
      <c r="H144" s="37">
        <v>411</v>
      </c>
      <c r="I144" s="40">
        <f t="shared" si="84"/>
        <v>0.19333333333333333</v>
      </c>
      <c r="J144" s="40">
        <f t="shared" si="85"/>
        <v>0.98783454987834551</v>
      </c>
      <c r="K144" s="40">
        <f t="shared" si="86"/>
        <v>0.32337714058144168</v>
      </c>
      <c r="L144" s="50">
        <v>1978</v>
      </c>
      <c r="M144" s="47">
        <v>1231</v>
      </c>
      <c r="N144" s="47">
        <v>2037</v>
      </c>
      <c r="O144" s="47">
        <v>2098</v>
      </c>
      <c r="P144" s="45">
        <f>M144/L144</f>
        <v>0.6223458038422649</v>
      </c>
      <c r="Q144" s="45">
        <f>N144/O144</f>
        <v>0.97092469018112493</v>
      </c>
      <c r="R144" s="45">
        <f t="shared" ref="R144" si="94">2*P144*Q144/(P144+Q144)</f>
        <v>0.75850385612200211</v>
      </c>
      <c r="S144" s="36">
        <v>1200</v>
      </c>
      <c r="T144" s="37">
        <v>898</v>
      </c>
      <c r="U144" s="37">
        <v>1724</v>
      </c>
      <c r="V144" s="37">
        <v>1724</v>
      </c>
      <c r="W144" s="40">
        <f t="shared" si="78"/>
        <v>0.74833333333333329</v>
      </c>
      <c r="X144" s="40">
        <f t="shared" si="90"/>
        <v>1</v>
      </c>
      <c r="Y144" s="40">
        <f t="shared" si="87"/>
        <v>0.85605338417540511</v>
      </c>
      <c r="Z144" s="50">
        <v>1978</v>
      </c>
      <c r="AA144" s="47">
        <v>1844</v>
      </c>
      <c r="AB144" s="47">
        <v>2245</v>
      </c>
      <c r="AC144" s="47">
        <v>2265</v>
      </c>
      <c r="AD144" s="45">
        <f t="shared" si="92"/>
        <v>0.93225480283114259</v>
      </c>
      <c r="AE144" s="45">
        <f>AB144/AC144</f>
        <v>0.99116997792494477</v>
      </c>
      <c r="AF144" s="45">
        <f t="shared" ref="AF144" si="95">2*AD144*AE144/(AD144+AE144)</f>
        <v>0.96081009414814667</v>
      </c>
      <c r="AG144" s="32"/>
      <c r="AK144" s="32"/>
      <c r="AL144" s="32"/>
      <c r="AM144" s="32"/>
      <c r="AN144" s="32"/>
      <c r="AR144" s="32"/>
      <c r="AS144" s="32"/>
      <c r="AT144" s="32"/>
    </row>
    <row r="145" spans="1:46" ht="30" customHeight="1" x14ac:dyDescent="0.2">
      <c r="A145" s="53"/>
      <c r="B145" s="53"/>
      <c r="C145" s="53"/>
      <c r="D145" s="37" t="s">
        <v>16</v>
      </c>
      <c r="E145" s="36">
        <v>1200</v>
      </c>
      <c r="F145" s="37">
        <v>257</v>
      </c>
      <c r="G145" s="37">
        <v>392</v>
      </c>
      <c r="H145" s="37">
        <v>397</v>
      </c>
      <c r="I145" s="40">
        <f t="shared" si="84"/>
        <v>0.21416666666666667</v>
      </c>
      <c r="J145" s="40">
        <f t="shared" si="85"/>
        <v>0.9874055415617129</v>
      </c>
      <c r="K145" s="40">
        <f t="shared" si="86"/>
        <v>0.35198775743367305</v>
      </c>
      <c r="L145" s="50"/>
      <c r="M145" s="47"/>
      <c r="N145" s="47"/>
      <c r="O145" s="47"/>
      <c r="P145" s="45"/>
      <c r="Q145" s="45"/>
      <c r="R145" s="45"/>
      <c r="S145" s="36">
        <v>1200</v>
      </c>
      <c r="T145" s="37">
        <v>866</v>
      </c>
      <c r="U145" s="37">
        <v>1662</v>
      </c>
      <c r="V145" s="37">
        <v>1663</v>
      </c>
      <c r="W145" s="40">
        <f t="shared" si="78"/>
        <v>0.72166666666666668</v>
      </c>
      <c r="X145" s="40">
        <f t="shared" si="90"/>
        <v>0.99939867708959707</v>
      </c>
      <c r="Y145" s="40">
        <f t="shared" si="87"/>
        <v>0.83812356640941854</v>
      </c>
      <c r="Z145" s="50"/>
      <c r="AA145" s="47"/>
      <c r="AB145" s="47"/>
      <c r="AC145" s="47"/>
      <c r="AD145" s="45"/>
      <c r="AE145" s="45"/>
      <c r="AF145" s="45"/>
      <c r="AG145" s="32"/>
      <c r="AK145" s="32"/>
      <c r="AL145" s="32"/>
      <c r="AM145" s="32"/>
      <c r="AN145" s="32"/>
      <c r="AR145" s="32"/>
      <c r="AS145" s="32"/>
      <c r="AT145" s="32"/>
    </row>
    <row r="146" spans="1:46" ht="30" customHeight="1" x14ac:dyDescent="0.2">
      <c r="A146" s="53"/>
      <c r="B146" s="53"/>
      <c r="C146" s="53"/>
      <c r="D146" s="37" t="s">
        <v>17</v>
      </c>
      <c r="E146" s="36">
        <v>1200</v>
      </c>
      <c r="F146" s="37">
        <v>263</v>
      </c>
      <c r="G146" s="37">
        <v>389</v>
      </c>
      <c r="H146" s="37">
        <v>399</v>
      </c>
      <c r="I146" s="40">
        <f t="shared" si="84"/>
        <v>0.21916666666666668</v>
      </c>
      <c r="J146" s="40">
        <f t="shared" si="85"/>
        <v>0.97493734335839599</v>
      </c>
      <c r="K146" s="40">
        <f t="shared" si="86"/>
        <v>0.35788133355021629</v>
      </c>
      <c r="L146" s="50"/>
      <c r="M146" s="47"/>
      <c r="N146" s="47"/>
      <c r="O146" s="47"/>
      <c r="P146" s="45"/>
      <c r="Q146" s="45"/>
      <c r="R146" s="45"/>
      <c r="S146" s="36">
        <v>1200</v>
      </c>
      <c r="T146" s="37">
        <v>864</v>
      </c>
      <c r="U146" s="37">
        <v>1646</v>
      </c>
      <c r="V146" s="37">
        <v>1649</v>
      </c>
      <c r="W146" s="40">
        <f t="shared" si="78"/>
        <v>0.72</v>
      </c>
      <c r="X146" s="40">
        <f t="shared" si="90"/>
        <v>0.99818071558520316</v>
      </c>
      <c r="Y146" s="40">
        <f t="shared" si="87"/>
        <v>0.83657104133724869</v>
      </c>
      <c r="Z146" s="50"/>
      <c r="AA146" s="47"/>
      <c r="AB146" s="47"/>
      <c r="AC146" s="47"/>
      <c r="AD146" s="45"/>
      <c r="AE146" s="45"/>
      <c r="AF146" s="45"/>
      <c r="AG146" s="32"/>
      <c r="AK146" s="32"/>
      <c r="AL146" s="32"/>
      <c r="AM146" s="32"/>
      <c r="AN146" s="32"/>
      <c r="AR146" s="32"/>
      <c r="AS146" s="32"/>
      <c r="AT146" s="32"/>
    </row>
    <row r="147" spans="1:46" ht="30" customHeight="1" x14ac:dyDescent="0.2">
      <c r="A147" s="53"/>
      <c r="B147" s="53"/>
      <c r="C147" s="53"/>
      <c r="D147" s="37" t="s">
        <v>18</v>
      </c>
      <c r="E147" s="36">
        <v>1200</v>
      </c>
      <c r="F147" s="37">
        <v>241</v>
      </c>
      <c r="G147" s="37">
        <v>380</v>
      </c>
      <c r="H147" s="37">
        <v>389</v>
      </c>
      <c r="I147" s="40">
        <f t="shared" si="84"/>
        <v>0.20083333333333334</v>
      </c>
      <c r="J147" s="40">
        <f t="shared" si="85"/>
        <v>0.9768637532133676</v>
      </c>
      <c r="K147" s="40">
        <f t="shared" si="86"/>
        <v>0.33317022859523165</v>
      </c>
      <c r="L147" s="50"/>
      <c r="M147" s="47"/>
      <c r="N147" s="47"/>
      <c r="O147" s="47"/>
      <c r="P147" s="45"/>
      <c r="Q147" s="45"/>
      <c r="R147" s="45"/>
      <c r="S147" s="36">
        <v>1200</v>
      </c>
      <c r="T147" s="37">
        <v>881</v>
      </c>
      <c r="U147" s="37">
        <v>1698</v>
      </c>
      <c r="V147" s="37">
        <v>1699</v>
      </c>
      <c r="W147" s="40">
        <f t="shared" si="78"/>
        <v>0.73416666666666663</v>
      </c>
      <c r="X147" s="40">
        <f t="shared" si="90"/>
        <v>0.99941141848145965</v>
      </c>
      <c r="Y147" s="40">
        <f t="shared" si="87"/>
        <v>0.84649726022862593</v>
      </c>
      <c r="Z147" s="50"/>
      <c r="AA147" s="47"/>
      <c r="AB147" s="47"/>
      <c r="AC147" s="47"/>
      <c r="AD147" s="45"/>
      <c r="AE147" s="45"/>
      <c r="AF147" s="45"/>
      <c r="AG147" s="32"/>
      <c r="AK147" s="32"/>
      <c r="AL147" s="32"/>
      <c r="AM147" s="32"/>
      <c r="AN147" s="32"/>
      <c r="AR147" s="32"/>
      <c r="AS147" s="32"/>
      <c r="AT147" s="32"/>
    </row>
    <row r="148" spans="1:46" ht="30" customHeight="1" x14ac:dyDescent="0.2">
      <c r="A148" s="53"/>
      <c r="B148" s="53"/>
      <c r="C148" s="53"/>
      <c r="D148" s="37" t="s">
        <v>19</v>
      </c>
      <c r="E148" s="36">
        <v>1200</v>
      </c>
      <c r="F148" s="37">
        <v>289</v>
      </c>
      <c r="G148" s="37">
        <v>404</v>
      </c>
      <c r="H148" s="37">
        <v>412</v>
      </c>
      <c r="I148" s="40">
        <f t="shared" si="84"/>
        <v>0.24083333333333334</v>
      </c>
      <c r="J148" s="40">
        <f t="shared" si="85"/>
        <v>0.98058252427184467</v>
      </c>
      <c r="K148" s="40">
        <f t="shared" si="86"/>
        <v>0.38669378076003369</v>
      </c>
      <c r="L148" s="50"/>
      <c r="M148" s="47"/>
      <c r="N148" s="47"/>
      <c r="O148" s="47"/>
      <c r="P148" s="45"/>
      <c r="Q148" s="45"/>
      <c r="R148" s="45"/>
      <c r="S148" s="36">
        <v>1200</v>
      </c>
      <c r="T148" s="37">
        <v>847</v>
      </c>
      <c r="U148" s="37">
        <v>1659</v>
      </c>
      <c r="V148" s="37">
        <v>1659</v>
      </c>
      <c r="W148" s="40">
        <f t="shared" si="78"/>
        <v>0.70583333333333331</v>
      </c>
      <c r="X148" s="40">
        <f t="shared" si="90"/>
        <v>1</v>
      </c>
      <c r="Y148" s="40">
        <f t="shared" si="87"/>
        <v>0.82755251587689305</v>
      </c>
      <c r="Z148" s="50"/>
      <c r="AA148" s="47"/>
      <c r="AB148" s="47"/>
      <c r="AC148" s="47"/>
      <c r="AD148" s="45"/>
      <c r="AE148" s="45"/>
      <c r="AF148" s="45"/>
      <c r="AG148" s="32"/>
      <c r="AK148" s="32"/>
      <c r="AL148" s="32"/>
      <c r="AM148" s="32"/>
      <c r="AN148" s="32"/>
      <c r="AR148" s="32"/>
      <c r="AS148" s="32"/>
      <c r="AT148" s="32"/>
    </row>
    <row r="149" spans="1:46" ht="30" customHeight="1" x14ac:dyDescent="0.2">
      <c r="A149" s="53"/>
      <c r="B149" s="53" t="s">
        <v>25</v>
      </c>
      <c r="C149" s="53" t="s">
        <v>44</v>
      </c>
      <c r="D149" s="37" t="s">
        <v>15</v>
      </c>
      <c r="E149" s="36">
        <v>1200</v>
      </c>
      <c r="F149" s="37">
        <v>229</v>
      </c>
      <c r="G149" s="37">
        <v>358</v>
      </c>
      <c r="H149" s="37">
        <v>367</v>
      </c>
      <c r="I149" s="40">
        <f t="shared" si="84"/>
        <v>0.19083333333333333</v>
      </c>
      <c r="J149" s="40">
        <f t="shared" si="85"/>
        <v>0.97547683923705719</v>
      </c>
      <c r="K149" s="40">
        <f t="shared" si="86"/>
        <v>0.31921782249539071</v>
      </c>
      <c r="L149" s="50">
        <v>2152</v>
      </c>
      <c r="M149" s="47">
        <v>1274</v>
      </c>
      <c r="N149" s="47">
        <v>2196</v>
      </c>
      <c r="O149" s="47">
        <v>2254</v>
      </c>
      <c r="P149" s="45">
        <f>M149/L149</f>
        <v>0.59200743494423791</v>
      </c>
      <c r="Q149" s="45">
        <f>N149/O149</f>
        <v>0.97426796805678795</v>
      </c>
      <c r="R149" s="45">
        <f t="shared" ref="R149" si="96">2*P149*Q149/(P149+Q149)</f>
        <v>0.7364910150699161</v>
      </c>
      <c r="S149" s="36">
        <v>1200</v>
      </c>
      <c r="T149" s="37">
        <v>878</v>
      </c>
      <c r="U149" s="37">
        <v>1692</v>
      </c>
      <c r="V149" s="37">
        <v>1694</v>
      </c>
      <c r="W149" s="40">
        <f t="shared" si="78"/>
        <v>0.73166666666666669</v>
      </c>
      <c r="X149" s="40">
        <f t="shared" si="90"/>
        <v>0.99881936245572611</v>
      </c>
      <c r="Y149" s="40">
        <f t="shared" si="87"/>
        <v>0.84462147770211038</v>
      </c>
      <c r="Z149" s="50">
        <v>2152</v>
      </c>
      <c r="AA149" s="47">
        <v>2003</v>
      </c>
      <c r="AB149" s="47">
        <v>2399</v>
      </c>
      <c r="AC149" s="47">
        <v>2422</v>
      </c>
      <c r="AD149" s="45">
        <f>AA149/Z149</f>
        <v>0.93076208178438657</v>
      </c>
      <c r="AE149" s="45">
        <f>AB149/AC149</f>
        <v>0.99050371593724196</v>
      </c>
      <c r="AF149" s="45">
        <f t="shared" ref="AF149" si="97">2*AD149*AE149/(AD149+AE149)</f>
        <v>0.95970406776011852</v>
      </c>
      <c r="AG149" s="32"/>
      <c r="AK149" s="32"/>
      <c r="AL149" s="32"/>
      <c r="AM149" s="32"/>
      <c r="AN149" s="32"/>
      <c r="AR149" s="32"/>
      <c r="AS149" s="32"/>
      <c r="AT149" s="32"/>
    </row>
    <row r="150" spans="1:46" ht="30" customHeight="1" x14ac:dyDescent="0.2">
      <c r="A150" s="53"/>
      <c r="B150" s="53"/>
      <c r="C150" s="53"/>
      <c r="D150" s="37" t="s">
        <v>16</v>
      </c>
      <c r="E150" s="36">
        <v>1200</v>
      </c>
      <c r="F150" s="37">
        <v>228</v>
      </c>
      <c r="G150" s="37">
        <v>358</v>
      </c>
      <c r="H150" s="37">
        <v>361</v>
      </c>
      <c r="I150" s="40">
        <f t="shared" si="84"/>
        <v>0.19</v>
      </c>
      <c r="J150" s="40">
        <f t="shared" si="85"/>
        <v>0.99168975069252074</v>
      </c>
      <c r="K150" s="40">
        <f t="shared" si="86"/>
        <v>0.31890105253287698</v>
      </c>
      <c r="L150" s="50"/>
      <c r="M150" s="47"/>
      <c r="N150" s="47"/>
      <c r="O150" s="47"/>
      <c r="P150" s="45"/>
      <c r="Q150" s="45"/>
      <c r="R150" s="45"/>
      <c r="S150" s="36">
        <v>1200</v>
      </c>
      <c r="T150" s="37">
        <v>896</v>
      </c>
      <c r="U150" s="37">
        <v>1750</v>
      </c>
      <c r="V150" s="37">
        <v>1754</v>
      </c>
      <c r="W150" s="40">
        <f t="shared" si="78"/>
        <v>0.7466666666666667</v>
      </c>
      <c r="X150" s="40">
        <f t="shared" si="90"/>
        <v>0.9977194982896237</v>
      </c>
      <c r="Y150" s="40">
        <f t="shared" si="87"/>
        <v>0.85412726496247937</v>
      </c>
      <c r="Z150" s="50"/>
      <c r="AA150" s="47"/>
      <c r="AB150" s="47"/>
      <c r="AC150" s="47"/>
      <c r="AD150" s="45"/>
      <c r="AE150" s="45"/>
      <c r="AF150" s="45"/>
      <c r="AG150" s="32"/>
      <c r="AK150" s="32"/>
      <c r="AL150" s="32"/>
      <c r="AM150" s="32"/>
      <c r="AN150" s="32"/>
      <c r="AR150" s="32"/>
      <c r="AS150" s="32"/>
      <c r="AT150" s="32"/>
    </row>
    <row r="151" spans="1:46" ht="30" customHeight="1" x14ac:dyDescent="0.2">
      <c r="A151" s="53"/>
      <c r="B151" s="53"/>
      <c r="C151" s="53"/>
      <c r="D151" s="37" t="s">
        <v>17</v>
      </c>
      <c r="E151" s="36">
        <v>1200</v>
      </c>
      <c r="F151" s="37">
        <v>209</v>
      </c>
      <c r="G151" s="37">
        <v>354</v>
      </c>
      <c r="H151" s="37">
        <v>360</v>
      </c>
      <c r="I151" s="40">
        <f t="shared" si="84"/>
        <v>0.17416666666666666</v>
      </c>
      <c r="J151" s="40">
        <f t="shared" si="85"/>
        <v>0.98333333333333328</v>
      </c>
      <c r="K151" s="40">
        <f t="shared" si="86"/>
        <v>0.2959203263738901</v>
      </c>
      <c r="L151" s="50"/>
      <c r="M151" s="47"/>
      <c r="N151" s="47"/>
      <c r="O151" s="47"/>
      <c r="P151" s="45"/>
      <c r="Q151" s="45"/>
      <c r="R151" s="45"/>
      <c r="S151" s="36">
        <v>1200</v>
      </c>
      <c r="T151" s="37">
        <v>882</v>
      </c>
      <c r="U151" s="37">
        <v>1734</v>
      </c>
      <c r="V151" s="37">
        <v>1736</v>
      </c>
      <c r="W151" s="40">
        <f t="shared" si="78"/>
        <v>0.73499999999999999</v>
      </c>
      <c r="X151" s="40">
        <f t="shared" si="90"/>
        <v>0.99884792626728114</v>
      </c>
      <c r="Y151" s="40">
        <f t="shared" si="87"/>
        <v>0.84684846310249973</v>
      </c>
      <c r="Z151" s="50"/>
      <c r="AA151" s="47"/>
      <c r="AB151" s="47"/>
      <c r="AC151" s="47"/>
      <c r="AD151" s="45"/>
      <c r="AE151" s="45"/>
      <c r="AF151" s="45"/>
      <c r="AG151" s="32"/>
      <c r="AK151" s="32"/>
      <c r="AL151" s="32"/>
      <c r="AM151" s="32"/>
      <c r="AN151" s="32"/>
      <c r="AR151" s="32"/>
      <c r="AS151" s="32"/>
      <c r="AT151" s="32"/>
    </row>
    <row r="152" spans="1:46" ht="30" customHeight="1" x14ac:dyDescent="0.2">
      <c r="A152" s="53"/>
      <c r="B152" s="53"/>
      <c r="C152" s="53"/>
      <c r="D152" s="37" t="s">
        <v>18</v>
      </c>
      <c r="E152" s="36">
        <v>1200</v>
      </c>
      <c r="F152" s="37">
        <v>245</v>
      </c>
      <c r="G152" s="37">
        <v>392</v>
      </c>
      <c r="H152" s="37">
        <v>400</v>
      </c>
      <c r="I152" s="40">
        <f t="shared" si="84"/>
        <v>0.20416666666666666</v>
      </c>
      <c r="J152" s="40">
        <f t="shared" si="85"/>
        <v>0.98</v>
      </c>
      <c r="K152" s="40">
        <f t="shared" si="86"/>
        <v>0.33793103448275863</v>
      </c>
      <c r="L152" s="50"/>
      <c r="M152" s="47"/>
      <c r="N152" s="47"/>
      <c r="O152" s="47"/>
      <c r="P152" s="45"/>
      <c r="Q152" s="45"/>
      <c r="R152" s="45"/>
      <c r="S152" s="36">
        <v>1200</v>
      </c>
      <c r="T152" s="37">
        <v>891</v>
      </c>
      <c r="U152" s="37">
        <v>1727</v>
      </c>
      <c r="V152" s="37">
        <v>1732</v>
      </c>
      <c r="W152" s="40">
        <f t="shared" si="78"/>
        <v>0.74250000000000005</v>
      </c>
      <c r="X152" s="40">
        <f t="shared" si="90"/>
        <v>0.99711316397228633</v>
      </c>
      <c r="Y152" s="40">
        <f t="shared" si="87"/>
        <v>0.85117374320032135</v>
      </c>
      <c r="Z152" s="50"/>
      <c r="AA152" s="47"/>
      <c r="AB152" s="47"/>
      <c r="AC152" s="47"/>
      <c r="AD152" s="45"/>
      <c r="AE152" s="45"/>
      <c r="AF152" s="45"/>
      <c r="AG152" s="32"/>
      <c r="AK152" s="32"/>
      <c r="AL152" s="32"/>
      <c r="AM152" s="32"/>
      <c r="AN152" s="32"/>
      <c r="AR152" s="32"/>
      <c r="AS152" s="32"/>
      <c r="AT152" s="32"/>
    </row>
    <row r="153" spans="1:46" ht="25" customHeight="1" thickBot="1" x14ac:dyDescent="0.25">
      <c r="A153" s="54"/>
      <c r="B153" s="54"/>
      <c r="C153" s="54"/>
      <c r="D153" s="42" t="s">
        <v>19</v>
      </c>
      <c r="E153" s="41">
        <v>1200</v>
      </c>
      <c r="F153" s="42">
        <v>240</v>
      </c>
      <c r="G153" s="42">
        <v>380</v>
      </c>
      <c r="H153" s="42">
        <v>387</v>
      </c>
      <c r="I153" s="43">
        <f t="shared" si="84"/>
        <v>0.2</v>
      </c>
      <c r="J153" s="43">
        <f t="shared" si="85"/>
        <v>0.98191214470284238</v>
      </c>
      <c r="K153" s="43">
        <f t="shared" si="86"/>
        <v>0.33231307389593351</v>
      </c>
      <c r="L153" s="51"/>
      <c r="M153" s="48"/>
      <c r="N153" s="48"/>
      <c r="O153" s="48"/>
      <c r="P153" s="46"/>
      <c r="Q153" s="46"/>
      <c r="R153" s="46"/>
      <c r="S153" s="41">
        <v>1200</v>
      </c>
      <c r="T153" s="42">
        <v>891</v>
      </c>
      <c r="U153" s="42">
        <v>1715</v>
      </c>
      <c r="V153" s="42">
        <v>1718</v>
      </c>
      <c r="W153" s="43">
        <f t="shared" si="78"/>
        <v>0.74250000000000005</v>
      </c>
      <c r="X153" s="43">
        <f t="shared" si="90"/>
        <v>0.99825378346915017</v>
      </c>
      <c r="Y153" s="43">
        <f t="shared" si="87"/>
        <v>0.85158905442526034</v>
      </c>
      <c r="Z153" s="51"/>
      <c r="AA153" s="48"/>
      <c r="AB153" s="48"/>
      <c r="AC153" s="48"/>
      <c r="AD153" s="46"/>
      <c r="AE153" s="46"/>
      <c r="AF153" s="46"/>
      <c r="AG153" s="32"/>
      <c r="AK153" s="32"/>
      <c r="AL153" s="32"/>
      <c r="AM153" s="32"/>
      <c r="AN153" s="32"/>
      <c r="AR153" s="32"/>
      <c r="AS153" s="32"/>
      <c r="AT153" s="32"/>
    </row>
    <row r="154" spans="1:46" ht="45" customHeight="1" thickTop="1" x14ac:dyDescent="0.2">
      <c r="D154" s="31"/>
    </row>
    <row r="155" spans="1:46" ht="45" customHeight="1" x14ac:dyDescent="0.2">
      <c r="D155" s="31"/>
    </row>
    <row r="159" spans="1:46" x14ac:dyDescent="0.2">
      <c r="P159" s="44"/>
      <c r="Q159" s="44"/>
      <c r="R159" s="44"/>
      <c r="AD159" s="44"/>
      <c r="AE159" s="44"/>
      <c r="AF159" s="44"/>
      <c r="AR159" s="44"/>
      <c r="AS159" s="44"/>
      <c r="AT159" s="44"/>
    </row>
    <row r="160" spans="1:46" x14ac:dyDescent="0.2">
      <c r="P160" s="44"/>
      <c r="Q160" s="44"/>
      <c r="R160" s="44"/>
      <c r="AD160" s="44"/>
      <c r="AE160" s="44"/>
      <c r="AF160" s="44"/>
      <c r="AR160" s="44"/>
      <c r="AS160" s="44"/>
      <c r="AT160" s="44"/>
    </row>
    <row r="161" spans="16:46" x14ac:dyDescent="0.2">
      <c r="P161" s="44"/>
      <c r="Q161" s="44"/>
      <c r="R161" s="44"/>
      <c r="AD161" s="44"/>
      <c r="AE161" s="44"/>
      <c r="AF161" s="44"/>
      <c r="AR161" s="44"/>
      <c r="AS161" s="44"/>
      <c r="AT161" s="44"/>
    </row>
    <row r="162" spans="16:46" x14ac:dyDescent="0.2">
      <c r="P162" s="44"/>
      <c r="Q162" s="44"/>
      <c r="R162" s="44"/>
      <c r="AD162" s="44"/>
      <c r="AE162" s="44"/>
      <c r="AF162" s="44"/>
      <c r="AR162" s="44"/>
      <c r="AS162" s="44"/>
      <c r="AT162" s="44"/>
    </row>
    <row r="163" spans="16:46" x14ac:dyDescent="0.2">
      <c r="P163" s="44"/>
      <c r="Q163" s="44"/>
      <c r="R163" s="44"/>
      <c r="AD163" s="44"/>
      <c r="AE163" s="44"/>
      <c r="AF163" s="44"/>
      <c r="AR163" s="44"/>
      <c r="AS163" s="44"/>
      <c r="AT163" s="44"/>
    </row>
  </sheetData>
  <mergeCells count="495">
    <mergeCell ref="A1:AT1"/>
    <mergeCell ref="E2:K2"/>
    <mergeCell ref="L2:R2"/>
    <mergeCell ref="S2:Y2"/>
    <mergeCell ref="Z2:AF2"/>
    <mergeCell ref="A2:A3"/>
    <mergeCell ref="A4:A28"/>
    <mergeCell ref="A29:A53"/>
    <mergeCell ref="A54:A78"/>
    <mergeCell ref="A79:A103"/>
    <mergeCell ref="A104:A128"/>
    <mergeCell ref="A129:A153"/>
    <mergeCell ref="B2:B3"/>
    <mergeCell ref="B4:B8"/>
    <mergeCell ref="B9:B13"/>
    <mergeCell ref="B14:B18"/>
    <mergeCell ref="B19:B23"/>
    <mergeCell ref="B24:B28"/>
    <mergeCell ref="B29:B33"/>
    <mergeCell ref="B34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B94:B98"/>
    <mergeCell ref="B99:B103"/>
    <mergeCell ref="B104:B108"/>
    <mergeCell ref="B109:B113"/>
    <mergeCell ref="B114:B118"/>
    <mergeCell ref="B119:B123"/>
    <mergeCell ref="B124:B128"/>
    <mergeCell ref="B129:B133"/>
    <mergeCell ref="B134:B138"/>
    <mergeCell ref="B139:B143"/>
    <mergeCell ref="B144:B148"/>
    <mergeCell ref="B149:B153"/>
    <mergeCell ref="C2:C3"/>
    <mergeCell ref="C4:C8"/>
    <mergeCell ref="C9:C13"/>
    <mergeCell ref="C14:C18"/>
    <mergeCell ref="C19:C23"/>
    <mergeCell ref="C24:C28"/>
    <mergeCell ref="C29:C33"/>
    <mergeCell ref="C34:C38"/>
    <mergeCell ref="C39:C43"/>
    <mergeCell ref="C44:C48"/>
    <mergeCell ref="C49:C53"/>
    <mergeCell ref="C54:C58"/>
    <mergeCell ref="C59:C63"/>
    <mergeCell ref="C64:C68"/>
    <mergeCell ref="C69:C73"/>
    <mergeCell ref="C74:C78"/>
    <mergeCell ref="C79:C83"/>
    <mergeCell ref="C84:C88"/>
    <mergeCell ref="C89:C93"/>
    <mergeCell ref="C94:C98"/>
    <mergeCell ref="C99:C103"/>
    <mergeCell ref="L49:L53"/>
    <mergeCell ref="L54:L58"/>
    <mergeCell ref="L59:L63"/>
    <mergeCell ref="L64:L68"/>
    <mergeCell ref="L69:L73"/>
    <mergeCell ref="L74:L78"/>
    <mergeCell ref="L79:L83"/>
    <mergeCell ref="C149:C153"/>
    <mergeCell ref="D2:D3"/>
    <mergeCell ref="C104:C108"/>
    <mergeCell ref="C109:C113"/>
    <mergeCell ref="C114:C118"/>
    <mergeCell ref="C119:C123"/>
    <mergeCell ref="C124:C128"/>
    <mergeCell ref="C129:C133"/>
    <mergeCell ref="C134:C138"/>
    <mergeCell ref="C139:C143"/>
    <mergeCell ref="C144:C148"/>
    <mergeCell ref="L4:L8"/>
    <mergeCell ref="L9:L13"/>
    <mergeCell ref="L14:L18"/>
    <mergeCell ref="L19:L23"/>
    <mergeCell ref="L24:L28"/>
    <mergeCell ref="L29:L33"/>
    <mergeCell ref="L34:L38"/>
    <mergeCell ref="L39:L43"/>
    <mergeCell ref="L44:L48"/>
    <mergeCell ref="L84:L88"/>
    <mergeCell ref="L89:L93"/>
    <mergeCell ref="L94:L98"/>
    <mergeCell ref="L99:L103"/>
    <mergeCell ref="L104:L108"/>
    <mergeCell ref="L109:L113"/>
    <mergeCell ref="L114:L118"/>
    <mergeCell ref="L119:L123"/>
    <mergeCell ref="L124:L128"/>
    <mergeCell ref="L129:L133"/>
    <mergeCell ref="L134:L138"/>
    <mergeCell ref="L139:L143"/>
    <mergeCell ref="L144:L148"/>
    <mergeCell ref="L149:L153"/>
    <mergeCell ref="M4:M8"/>
    <mergeCell ref="M9:M13"/>
    <mergeCell ref="M14:M18"/>
    <mergeCell ref="M19:M23"/>
    <mergeCell ref="M24:M28"/>
    <mergeCell ref="M29:M33"/>
    <mergeCell ref="M34:M38"/>
    <mergeCell ref="M39:M43"/>
    <mergeCell ref="M44:M48"/>
    <mergeCell ref="M49:M53"/>
    <mergeCell ref="M54:M58"/>
    <mergeCell ref="M59:M63"/>
    <mergeCell ref="M64:M68"/>
    <mergeCell ref="M69:M73"/>
    <mergeCell ref="M74:M78"/>
    <mergeCell ref="M79:M83"/>
    <mergeCell ref="M84:M88"/>
    <mergeCell ref="M89:M93"/>
    <mergeCell ref="M94:M98"/>
    <mergeCell ref="M99:M103"/>
    <mergeCell ref="M104:M108"/>
    <mergeCell ref="M109:M113"/>
    <mergeCell ref="M114:M118"/>
    <mergeCell ref="M119:M123"/>
    <mergeCell ref="M124:M128"/>
    <mergeCell ref="M129:M133"/>
    <mergeCell ref="M134:M138"/>
    <mergeCell ref="M139:M143"/>
    <mergeCell ref="M144:M148"/>
    <mergeCell ref="M149:M153"/>
    <mergeCell ref="N4:N8"/>
    <mergeCell ref="N9:N13"/>
    <mergeCell ref="N14:N18"/>
    <mergeCell ref="N19:N23"/>
    <mergeCell ref="N24:N28"/>
    <mergeCell ref="N29:N33"/>
    <mergeCell ref="N34:N38"/>
    <mergeCell ref="N39:N43"/>
    <mergeCell ref="N44:N48"/>
    <mergeCell ref="N49:N53"/>
    <mergeCell ref="N54:N58"/>
    <mergeCell ref="N59:N63"/>
    <mergeCell ref="N64:N68"/>
    <mergeCell ref="N69:N73"/>
    <mergeCell ref="N74:N78"/>
    <mergeCell ref="N79:N83"/>
    <mergeCell ref="N84:N88"/>
    <mergeCell ref="N89:N93"/>
    <mergeCell ref="N94:N98"/>
    <mergeCell ref="N99:N103"/>
    <mergeCell ref="N104:N108"/>
    <mergeCell ref="N109:N113"/>
    <mergeCell ref="N114:N118"/>
    <mergeCell ref="N119:N123"/>
    <mergeCell ref="N124:N128"/>
    <mergeCell ref="N129:N133"/>
    <mergeCell ref="N134:N138"/>
    <mergeCell ref="N139:N143"/>
    <mergeCell ref="N144:N148"/>
    <mergeCell ref="N149:N153"/>
    <mergeCell ref="O4:O8"/>
    <mergeCell ref="O9:O13"/>
    <mergeCell ref="O14:O18"/>
    <mergeCell ref="O19:O23"/>
    <mergeCell ref="O24:O28"/>
    <mergeCell ref="O29:O33"/>
    <mergeCell ref="O34:O38"/>
    <mergeCell ref="O39:O43"/>
    <mergeCell ref="O44:O48"/>
    <mergeCell ref="O49:O53"/>
    <mergeCell ref="O54:O58"/>
    <mergeCell ref="O59:O63"/>
    <mergeCell ref="O64:O68"/>
    <mergeCell ref="O69:O73"/>
    <mergeCell ref="O74:O78"/>
    <mergeCell ref="O79:O83"/>
    <mergeCell ref="O84:O88"/>
    <mergeCell ref="O89:O93"/>
    <mergeCell ref="O94:O98"/>
    <mergeCell ref="O99:O103"/>
    <mergeCell ref="O104:O108"/>
    <mergeCell ref="O109:O113"/>
    <mergeCell ref="O114:O118"/>
    <mergeCell ref="O119:O123"/>
    <mergeCell ref="O124:O128"/>
    <mergeCell ref="O129:O133"/>
    <mergeCell ref="O134:O138"/>
    <mergeCell ref="O139:O143"/>
    <mergeCell ref="O144:O148"/>
    <mergeCell ref="O149:O153"/>
    <mergeCell ref="P4:P8"/>
    <mergeCell ref="P9:P13"/>
    <mergeCell ref="P14:P18"/>
    <mergeCell ref="P19:P23"/>
    <mergeCell ref="P24:P28"/>
    <mergeCell ref="P29:P33"/>
    <mergeCell ref="P34:P38"/>
    <mergeCell ref="P39:P43"/>
    <mergeCell ref="P44:P48"/>
    <mergeCell ref="P49:P53"/>
    <mergeCell ref="P54:P58"/>
    <mergeCell ref="P59:P63"/>
    <mergeCell ref="P64:P68"/>
    <mergeCell ref="P69:P73"/>
    <mergeCell ref="P74:P78"/>
    <mergeCell ref="P79:P83"/>
    <mergeCell ref="P84:P88"/>
    <mergeCell ref="P89:P93"/>
    <mergeCell ref="P94:P98"/>
    <mergeCell ref="P99:P103"/>
    <mergeCell ref="P104:P108"/>
    <mergeCell ref="P109:P113"/>
    <mergeCell ref="P114:P118"/>
    <mergeCell ref="P119:P123"/>
    <mergeCell ref="P124:P128"/>
    <mergeCell ref="P129:P133"/>
    <mergeCell ref="P134:P138"/>
    <mergeCell ref="P139:P143"/>
    <mergeCell ref="P144:P148"/>
    <mergeCell ref="P149:P153"/>
    <mergeCell ref="Q4:Q8"/>
    <mergeCell ref="Q9:Q13"/>
    <mergeCell ref="Q14:Q18"/>
    <mergeCell ref="Q19:Q23"/>
    <mergeCell ref="Q24:Q28"/>
    <mergeCell ref="Q29:Q33"/>
    <mergeCell ref="Q34:Q38"/>
    <mergeCell ref="Q39:Q43"/>
    <mergeCell ref="Q44:Q48"/>
    <mergeCell ref="Q49:Q53"/>
    <mergeCell ref="Q54:Q58"/>
    <mergeCell ref="Q59:Q63"/>
    <mergeCell ref="Q64:Q68"/>
    <mergeCell ref="Q69:Q73"/>
    <mergeCell ref="Q74:Q78"/>
    <mergeCell ref="Q79:Q83"/>
    <mergeCell ref="Q84:Q88"/>
    <mergeCell ref="Q89:Q93"/>
    <mergeCell ref="Q94:Q98"/>
    <mergeCell ref="Q99:Q103"/>
    <mergeCell ref="Q104:Q108"/>
    <mergeCell ref="Q109:Q113"/>
    <mergeCell ref="Q114:Q118"/>
    <mergeCell ref="Q119:Q123"/>
    <mergeCell ref="Q124:Q128"/>
    <mergeCell ref="Q129:Q133"/>
    <mergeCell ref="Q134:Q138"/>
    <mergeCell ref="Q139:Q143"/>
    <mergeCell ref="Q144:Q148"/>
    <mergeCell ref="Q149:Q153"/>
    <mergeCell ref="R4:R8"/>
    <mergeCell ref="R9:R13"/>
    <mergeCell ref="R14:R18"/>
    <mergeCell ref="R19:R23"/>
    <mergeCell ref="R24:R28"/>
    <mergeCell ref="R29:R33"/>
    <mergeCell ref="R34:R38"/>
    <mergeCell ref="R39:R43"/>
    <mergeCell ref="R44:R48"/>
    <mergeCell ref="R49:R53"/>
    <mergeCell ref="R54:R58"/>
    <mergeCell ref="R59:R63"/>
    <mergeCell ref="R64:R68"/>
    <mergeCell ref="R69:R73"/>
    <mergeCell ref="R74:R78"/>
    <mergeCell ref="R79:R83"/>
    <mergeCell ref="R84:R88"/>
    <mergeCell ref="R89:R93"/>
    <mergeCell ref="R94:R98"/>
    <mergeCell ref="R99:R103"/>
    <mergeCell ref="R104:R108"/>
    <mergeCell ref="R109:R113"/>
    <mergeCell ref="R114:R118"/>
    <mergeCell ref="R119:R123"/>
    <mergeCell ref="R124:R128"/>
    <mergeCell ref="R129:R133"/>
    <mergeCell ref="R134:R138"/>
    <mergeCell ref="R139:R143"/>
    <mergeCell ref="R144:R148"/>
    <mergeCell ref="R149:R153"/>
    <mergeCell ref="Z4:Z8"/>
    <mergeCell ref="Z9:Z13"/>
    <mergeCell ref="Z14:Z18"/>
    <mergeCell ref="Z19:Z23"/>
    <mergeCell ref="Z24:Z28"/>
    <mergeCell ref="Z29:Z33"/>
    <mergeCell ref="Z34:Z38"/>
    <mergeCell ref="Z39:Z43"/>
    <mergeCell ref="Z44:Z48"/>
    <mergeCell ref="Z49:Z53"/>
    <mergeCell ref="Z54:Z58"/>
    <mergeCell ref="Z59:Z63"/>
    <mergeCell ref="Z64:Z68"/>
    <mergeCell ref="Z69:Z73"/>
    <mergeCell ref="Z74:Z78"/>
    <mergeCell ref="Z79:Z83"/>
    <mergeCell ref="Z84:Z88"/>
    <mergeCell ref="Z89:Z93"/>
    <mergeCell ref="Z94:Z98"/>
    <mergeCell ref="Z99:Z103"/>
    <mergeCell ref="Z104:Z108"/>
    <mergeCell ref="Z109:Z113"/>
    <mergeCell ref="Z114:Z118"/>
    <mergeCell ref="Z119:Z123"/>
    <mergeCell ref="Z124:Z128"/>
    <mergeCell ref="Z129:Z133"/>
    <mergeCell ref="Z134:Z138"/>
    <mergeCell ref="Z139:Z143"/>
    <mergeCell ref="Z144:Z148"/>
    <mergeCell ref="Z149:Z153"/>
    <mergeCell ref="AA4:AA8"/>
    <mergeCell ref="AA9:AA13"/>
    <mergeCell ref="AA14:AA18"/>
    <mergeCell ref="AA19:AA23"/>
    <mergeCell ref="AA24:AA28"/>
    <mergeCell ref="AA29:AA33"/>
    <mergeCell ref="AA34:AA38"/>
    <mergeCell ref="AA39:AA43"/>
    <mergeCell ref="AA44:AA48"/>
    <mergeCell ref="AA49:AA53"/>
    <mergeCell ref="AA54:AA58"/>
    <mergeCell ref="AA59:AA63"/>
    <mergeCell ref="AA64:AA68"/>
    <mergeCell ref="AA69:AA73"/>
    <mergeCell ref="AA74:AA78"/>
    <mergeCell ref="AA79:AA83"/>
    <mergeCell ref="AA84:AA88"/>
    <mergeCell ref="AA89:AA93"/>
    <mergeCell ref="AA94:AA98"/>
    <mergeCell ref="AA99:AA103"/>
    <mergeCell ref="AA104:AA108"/>
    <mergeCell ref="AA109:AA113"/>
    <mergeCell ref="AA114:AA118"/>
    <mergeCell ref="AA119:AA123"/>
    <mergeCell ref="AA124:AA128"/>
    <mergeCell ref="AA129:AA133"/>
    <mergeCell ref="AA134:AA138"/>
    <mergeCell ref="AA139:AA143"/>
    <mergeCell ref="AA144:AA148"/>
    <mergeCell ref="AA149:AA153"/>
    <mergeCell ref="AB4:AB8"/>
    <mergeCell ref="AB9:AB13"/>
    <mergeCell ref="AB14:AB18"/>
    <mergeCell ref="AB19:AB23"/>
    <mergeCell ref="AB24:AB28"/>
    <mergeCell ref="AB29:AB33"/>
    <mergeCell ref="AB34:AB38"/>
    <mergeCell ref="AB39:AB43"/>
    <mergeCell ref="AB44:AB48"/>
    <mergeCell ref="AB49:AB53"/>
    <mergeCell ref="AB54:AB58"/>
    <mergeCell ref="AB59:AB63"/>
    <mergeCell ref="AB64:AB68"/>
    <mergeCell ref="AB69:AB73"/>
    <mergeCell ref="AB74:AB78"/>
    <mergeCell ref="AB79:AB83"/>
    <mergeCell ref="AB84:AB88"/>
    <mergeCell ref="AB89:AB93"/>
    <mergeCell ref="AB94:AB98"/>
    <mergeCell ref="AB99:AB103"/>
    <mergeCell ref="AB104:AB108"/>
    <mergeCell ref="AB109:AB113"/>
    <mergeCell ref="AB114:AB118"/>
    <mergeCell ref="AB119:AB123"/>
    <mergeCell ref="AB124:AB128"/>
    <mergeCell ref="AB129:AB133"/>
    <mergeCell ref="AB134:AB138"/>
    <mergeCell ref="AB139:AB143"/>
    <mergeCell ref="AB144:AB148"/>
    <mergeCell ref="AB149:AB153"/>
    <mergeCell ref="AC4:AC8"/>
    <mergeCell ref="AC9:AC13"/>
    <mergeCell ref="AC14:AC18"/>
    <mergeCell ref="AC19:AC23"/>
    <mergeCell ref="AC24:AC28"/>
    <mergeCell ref="AC29:AC33"/>
    <mergeCell ref="AC34:AC38"/>
    <mergeCell ref="AC39:AC43"/>
    <mergeCell ref="AC44:AC48"/>
    <mergeCell ref="AC49:AC53"/>
    <mergeCell ref="AC54:AC58"/>
    <mergeCell ref="AC59:AC63"/>
    <mergeCell ref="AC64:AC68"/>
    <mergeCell ref="AC69:AC73"/>
    <mergeCell ref="AC74:AC78"/>
    <mergeCell ref="AC79:AC83"/>
    <mergeCell ref="AC84:AC88"/>
    <mergeCell ref="AC89:AC93"/>
    <mergeCell ref="AC94:AC98"/>
    <mergeCell ref="AC99:AC103"/>
    <mergeCell ref="AC104:AC108"/>
    <mergeCell ref="AC109:AC113"/>
    <mergeCell ref="AC114:AC118"/>
    <mergeCell ref="AC119:AC123"/>
    <mergeCell ref="AC124:AC128"/>
    <mergeCell ref="AC129:AC133"/>
    <mergeCell ref="AC134:AC138"/>
    <mergeCell ref="AC139:AC143"/>
    <mergeCell ref="AC144:AC148"/>
    <mergeCell ref="AC149:AC153"/>
    <mergeCell ref="AD4:AD8"/>
    <mergeCell ref="AD9:AD13"/>
    <mergeCell ref="AD14:AD18"/>
    <mergeCell ref="AD19:AD23"/>
    <mergeCell ref="AD24:AD28"/>
    <mergeCell ref="AD29:AD33"/>
    <mergeCell ref="AD34:AD38"/>
    <mergeCell ref="AD39:AD43"/>
    <mergeCell ref="AD44:AD48"/>
    <mergeCell ref="AD49:AD53"/>
    <mergeCell ref="AD54:AD58"/>
    <mergeCell ref="AD59:AD63"/>
    <mergeCell ref="AD64:AD68"/>
    <mergeCell ref="AD69:AD73"/>
    <mergeCell ref="AD74:AD78"/>
    <mergeCell ref="AD79:AD83"/>
    <mergeCell ref="AD84:AD88"/>
    <mergeCell ref="AD89:AD93"/>
    <mergeCell ref="AD94:AD98"/>
    <mergeCell ref="AD99:AD103"/>
    <mergeCell ref="AD104:AD108"/>
    <mergeCell ref="AD109:AD113"/>
    <mergeCell ref="AD114:AD118"/>
    <mergeCell ref="AD119:AD123"/>
    <mergeCell ref="AD124:AD128"/>
    <mergeCell ref="AD129:AD133"/>
    <mergeCell ref="AD134:AD138"/>
    <mergeCell ref="AD139:AD143"/>
    <mergeCell ref="AD144:AD148"/>
    <mergeCell ref="AD149:AD153"/>
    <mergeCell ref="AE4:AE8"/>
    <mergeCell ref="AE9:AE13"/>
    <mergeCell ref="AE14:AE18"/>
    <mergeCell ref="AE19:AE23"/>
    <mergeCell ref="AE24:AE28"/>
    <mergeCell ref="AE29:AE33"/>
    <mergeCell ref="AE34:AE38"/>
    <mergeCell ref="AE39:AE43"/>
    <mergeCell ref="AE44:AE48"/>
    <mergeCell ref="AE49:AE53"/>
    <mergeCell ref="AE54:AE58"/>
    <mergeCell ref="AE59:AE63"/>
    <mergeCell ref="AE64:AE68"/>
    <mergeCell ref="AE69:AE73"/>
    <mergeCell ref="AE74:AE78"/>
    <mergeCell ref="AE79:AE83"/>
    <mergeCell ref="AE84:AE88"/>
    <mergeCell ref="AE89:AE93"/>
    <mergeCell ref="AE94:AE98"/>
    <mergeCell ref="AE99:AE103"/>
    <mergeCell ref="AE104:AE108"/>
    <mergeCell ref="AE109:AE113"/>
    <mergeCell ref="AE114:AE118"/>
    <mergeCell ref="AE119:AE123"/>
    <mergeCell ref="AE124:AE128"/>
    <mergeCell ref="AE129:AE133"/>
    <mergeCell ref="AE134:AE138"/>
    <mergeCell ref="AE139:AE143"/>
    <mergeCell ref="AE144:AE148"/>
    <mergeCell ref="AE149:AE153"/>
    <mergeCell ref="AF4:AF8"/>
    <mergeCell ref="AF9:AF13"/>
    <mergeCell ref="AF14:AF18"/>
    <mergeCell ref="AF19:AF23"/>
    <mergeCell ref="AF24:AF28"/>
    <mergeCell ref="AF29:AF33"/>
    <mergeCell ref="AF34:AF38"/>
    <mergeCell ref="AF39:AF43"/>
    <mergeCell ref="AF44:AF48"/>
    <mergeCell ref="AF49:AF53"/>
    <mergeCell ref="AF54:AF58"/>
    <mergeCell ref="AF59:AF63"/>
    <mergeCell ref="AF64:AF68"/>
    <mergeCell ref="AF69:AF73"/>
    <mergeCell ref="AF74:AF78"/>
    <mergeCell ref="AF79:AF83"/>
    <mergeCell ref="AF84:AF88"/>
    <mergeCell ref="AF89:AF93"/>
    <mergeCell ref="AF94:AF98"/>
    <mergeCell ref="AF144:AF148"/>
    <mergeCell ref="AF149:AF153"/>
    <mergeCell ref="AF99:AF103"/>
    <mergeCell ref="AF104:AF108"/>
    <mergeCell ref="AF109:AF113"/>
    <mergeCell ref="AF114:AF118"/>
    <mergeCell ref="AF119:AF123"/>
    <mergeCell ref="AF124:AF128"/>
    <mergeCell ref="AF129:AF133"/>
    <mergeCell ref="AF134:AF138"/>
    <mergeCell ref="AF139:AF14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2"/>
  <sheetViews>
    <sheetView zoomScale="59" workbookViewId="0">
      <selection sqref="A1:E1"/>
    </sheetView>
  </sheetViews>
  <sheetFormatPr baseColWidth="10" defaultColWidth="11" defaultRowHeight="30" x14ac:dyDescent="0.2"/>
  <cols>
    <col min="1" max="2" width="35.83203125" style="21" customWidth="1"/>
    <col min="3" max="5" width="35.83203125" style="22" customWidth="1"/>
    <col min="6" max="16384" width="11" style="21"/>
  </cols>
  <sheetData>
    <row r="1" spans="1:5" ht="67" customHeight="1" x14ac:dyDescent="0.2">
      <c r="A1" s="62" t="s">
        <v>45</v>
      </c>
      <c r="B1" s="62"/>
      <c r="C1" s="62"/>
      <c r="D1" s="62"/>
      <c r="E1" s="62"/>
    </row>
    <row r="2" spans="1:5" ht="62" x14ac:dyDescent="0.2">
      <c r="A2" s="24" t="s">
        <v>46</v>
      </c>
      <c r="B2" s="24" t="s">
        <v>47</v>
      </c>
      <c r="C2" s="25" t="s">
        <v>12</v>
      </c>
      <c r="D2" s="25" t="s">
        <v>11</v>
      </c>
      <c r="E2" s="25" t="s">
        <v>13</v>
      </c>
    </row>
    <row r="3" spans="1:5" ht="31" x14ac:dyDescent="0.2">
      <c r="A3" s="63" t="s">
        <v>48</v>
      </c>
      <c r="B3" s="23" t="s">
        <v>49</v>
      </c>
      <c r="C3" s="26">
        <v>0.69</v>
      </c>
      <c r="D3" s="26">
        <v>0.8</v>
      </c>
      <c r="E3" s="26">
        <v>0.74093959700000001</v>
      </c>
    </row>
    <row r="4" spans="1:5" ht="31" x14ac:dyDescent="0.2">
      <c r="A4" s="60"/>
      <c r="B4" s="23" t="s">
        <v>50</v>
      </c>
      <c r="C4" s="26">
        <v>0.95</v>
      </c>
      <c r="D4" s="26">
        <v>0.7</v>
      </c>
      <c r="E4" s="26">
        <v>0.80606060599999996</v>
      </c>
    </row>
    <row r="5" spans="1:5" ht="31" x14ac:dyDescent="0.2">
      <c r="A5" s="60"/>
      <c r="B5" s="23" t="s">
        <v>51</v>
      </c>
      <c r="C5" s="26">
        <v>0.8</v>
      </c>
      <c r="D5" s="26">
        <v>0.83</v>
      </c>
      <c r="E5" s="26">
        <v>0.81472392599999999</v>
      </c>
    </row>
    <row r="6" spans="1:5" ht="31" x14ac:dyDescent="0.2">
      <c r="A6" s="60"/>
      <c r="B6" s="23" t="s">
        <v>52</v>
      </c>
      <c r="C6" s="26">
        <v>0.56000000000000005</v>
      </c>
      <c r="D6" s="26">
        <v>0.57999999999999996</v>
      </c>
      <c r="E6" s="26">
        <v>0.56982456100000001</v>
      </c>
    </row>
    <row r="7" spans="1:5" ht="31" x14ac:dyDescent="0.2">
      <c r="A7" s="60"/>
      <c r="B7" s="23" t="s">
        <v>53</v>
      </c>
      <c r="C7" s="26">
        <v>0.76</v>
      </c>
      <c r="D7" s="26">
        <v>0.68</v>
      </c>
      <c r="E7" s="26">
        <v>0.71777777799999998</v>
      </c>
    </row>
    <row r="8" spans="1:5" ht="31" x14ac:dyDescent="0.2">
      <c r="A8" s="60"/>
      <c r="B8" s="23" t="s">
        <v>54</v>
      </c>
      <c r="C8" s="26">
        <v>0</v>
      </c>
      <c r="D8" s="26">
        <v>0</v>
      </c>
      <c r="E8" s="26">
        <v>0</v>
      </c>
    </row>
    <row r="9" spans="1:5" ht="31" x14ac:dyDescent="0.2">
      <c r="A9" s="60"/>
      <c r="B9" s="23" t="s">
        <v>55</v>
      </c>
      <c r="C9" s="26">
        <v>0.78</v>
      </c>
      <c r="D9" s="26">
        <v>0.9</v>
      </c>
      <c r="E9" s="26">
        <v>0.83571428599999997</v>
      </c>
    </row>
    <row r="10" spans="1:5" ht="31" x14ac:dyDescent="0.2">
      <c r="A10" s="60"/>
      <c r="B10" s="23" t="s">
        <v>56</v>
      </c>
      <c r="C10" s="26">
        <v>0</v>
      </c>
      <c r="D10" s="26">
        <v>0</v>
      </c>
      <c r="E10" s="26">
        <v>0</v>
      </c>
    </row>
    <row r="11" spans="1:5" ht="31" x14ac:dyDescent="0.2">
      <c r="A11" s="60"/>
      <c r="B11" s="23" t="s">
        <v>57</v>
      </c>
      <c r="C11" s="26">
        <v>0.85</v>
      </c>
      <c r="D11" s="26">
        <v>0.66</v>
      </c>
      <c r="E11" s="26">
        <v>0.74304635799999996</v>
      </c>
    </row>
    <row r="12" spans="1:5" ht="31" x14ac:dyDescent="0.2">
      <c r="A12" s="60"/>
      <c r="B12" s="23" t="s">
        <v>58</v>
      </c>
      <c r="C12" s="26">
        <v>0.77</v>
      </c>
      <c r="D12" s="26">
        <v>0.51</v>
      </c>
      <c r="E12" s="26">
        <v>0.61359375000000005</v>
      </c>
    </row>
    <row r="13" spans="1:5" ht="31" x14ac:dyDescent="0.2">
      <c r="A13" s="60"/>
      <c r="B13" s="23" t="s">
        <v>59</v>
      </c>
      <c r="C13" s="26">
        <v>0</v>
      </c>
      <c r="D13" s="26">
        <v>0</v>
      </c>
      <c r="E13" s="26">
        <v>0</v>
      </c>
    </row>
    <row r="14" spans="1:5" ht="31" x14ac:dyDescent="0.2">
      <c r="A14" s="60"/>
      <c r="B14" s="23" t="s">
        <v>60</v>
      </c>
      <c r="C14" s="26">
        <v>0.85</v>
      </c>
      <c r="D14" s="26">
        <v>0.79</v>
      </c>
      <c r="E14" s="26">
        <v>0.81890243900000004</v>
      </c>
    </row>
    <row r="15" spans="1:5" ht="31" x14ac:dyDescent="0.2">
      <c r="A15" s="60"/>
      <c r="B15" s="23" t="s">
        <v>61</v>
      </c>
      <c r="C15" s="26">
        <v>0.83</v>
      </c>
      <c r="D15" s="26">
        <v>0.86</v>
      </c>
      <c r="E15" s="26">
        <v>0.84473372800000002</v>
      </c>
    </row>
    <row r="16" spans="1:5" ht="31" x14ac:dyDescent="0.2">
      <c r="A16" s="60"/>
      <c r="B16" s="23" t="s">
        <v>62</v>
      </c>
      <c r="C16" s="26">
        <v>0.86</v>
      </c>
      <c r="D16" s="26">
        <v>0.89</v>
      </c>
      <c r="E16" s="26">
        <v>0.87474285699999998</v>
      </c>
    </row>
    <row r="17" spans="1:5" ht="31" x14ac:dyDescent="0.2">
      <c r="A17" s="60"/>
      <c r="B17" s="23" t="s">
        <v>63</v>
      </c>
      <c r="C17" s="26">
        <v>0</v>
      </c>
      <c r="D17" s="26">
        <v>0</v>
      </c>
      <c r="E17" s="26">
        <v>0</v>
      </c>
    </row>
    <row r="18" spans="1:5" ht="31" x14ac:dyDescent="0.2">
      <c r="A18" s="60"/>
      <c r="B18" s="8" t="s">
        <v>64</v>
      </c>
      <c r="C18" s="27">
        <f>SUM(C3:C17)</f>
        <v>8.6999999999999993</v>
      </c>
      <c r="D18" s="27">
        <f>SUM(D3:D17)</f>
        <v>8.1999999999999993</v>
      </c>
      <c r="E18" s="27">
        <f>SUM(E3:E17)</f>
        <v>8.3800598859999997</v>
      </c>
    </row>
    <row r="19" spans="1:5" ht="31" x14ac:dyDescent="0.2">
      <c r="A19" s="60" t="s">
        <v>65</v>
      </c>
      <c r="B19" s="23" t="s">
        <v>49</v>
      </c>
      <c r="C19" s="26">
        <v>0</v>
      </c>
      <c r="D19" s="26">
        <v>0</v>
      </c>
      <c r="E19" s="26">
        <v>0</v>
      </c>
    </row>
    <row r="20" spans="1:5" ht="31" x14ac:dyDescent="0.2">
      <c r="A20" s="60"/>
      <c r="B20" s="23" t="s">
        <v>50</v>
      </c>
      <c r="C20" s="26">
        <v>0.99</v>
      </c>
      <c r="D20" s="26">
        <v>0.8</v>
      </c>
      <c r="E20" s="26">
        <v>0.88491620100000001</v>
      </c>
    </row>
    <row r="21" spans="1:5" ht="31" x14ac:dyDescent="0.2">
      <c r="A21" s="60"/>
      <c r="B21" s="23" t="s">
        <v>51</v>
      </c>
      <c r="C21" s="26">
        <v>0.82</v>
      </c>
      <c r="D21" s="26">
        <v>0.81</v>
      </c>
      <c r="E21" s="26">
        <v>0.81496932499999997</v>
      </c>
    </row>
    <row r="22" spans="1:5" ht="31" x14ac:dyDescent="0.2">
      <c r="A22" s="60"/>
      <c r="B22" s="23" t="s">
        <v>52</v>
      </c>
      <c r="C22" s="26">
        <v>0.24</v>
      </c>
      <c r="D22" s="26">
        <v>0.71</v>
      </c>
      <c r="E22" s="26">
        <v>0.358736842</v>
      </c>
    </row>
    <row r="23" spans="1:5" ht="31" x14ac:dyDescent="0.2">
      <c r="A23" s="60"/>
      <c r="B23" s="23" t="s">
        <v>53</v>
      </c>
      <c r="C23" s="26">
        <v>0.62</v>
      </c>
      <c r="D23" s="26">
        <v>0.94</v>
      </c>
      <c r="E23" s="26">
        <v>0.74717948700000003</v>
      </c>
    </row>
    <row r="24" spans="1:5" ht="31" x14ac:dyDescent="0.2">
      <c r="A24" s="60"/>
      <c r="B24" s="23" t="s">
        <v>54</v>
      </c>
      <c r="C24" s="26">
        <v>0.96</v>
      </c>
      <c r="D24" s="26">
        <v>0.88</v>
      </c>
      <c r="E24" s="26">
        <v>0.91826087000000001</v>
      </c>
    </row>
    <row r="25" spans="1:5" ht="31" x14ac:dyDescent="0.2">
      <c r="A25" s="60"/>
      <c r="B25" s="23" t="s">
        <v>55</v>
      </c>
      <c r="C25" s="26">
        <v>0.56999999999999995</v>
      </c>
      <c r="D25" s="26">
        <v>0.94</v>
      </c>
      <c r="E25" s="26">
        <v>0.70966887400000001</v>
      </c>
    </row>
    <row r="26" spans="1:5" ht="31" x14ac:dyDescent="0.2">
      <c r="A26" s="60"/>
      <c r="B26" s="23" t="s">
        <v>56</v>
      </c>
      <c r="C26" s="26">
        <v>0</v>
      </c>
      <c r="D26" s="26">
        <v>0</v>
      </c>
      <c r="E26" s="26">
        <v>0</v>
      </c>
    </row>
    <row r="27" spans="1:5" ht="31" x14ac:dyDescent="0.2">
      <c r="A27" s="60"/>
      <c r="B27" s="23" t="s">
        <v>57</v>
      </c>
      <c r="C27" s="26">
        <v>0.84</v>
      </c>
      <c r="D27" s="26">
        <v>0.75</v>
      </c>
      <c r="E27" s="26">
        <v>0.79245283</v>
      </c>
    </row>
    <row r="28" spans="1:5" ht="31" x14ac:dyDescent="0.2">
      <c r="A28" s="60"/>
      <c r="B28" s="23" t="s">
        <v>58</v>
      </c>
      <c r="C28" s="26">
        <v>0</v>
      </c>
      <c r="D28" s="26">
        <v>0</v>
      </c>
      <c r="E28" s="26">
        <v>0</v>
      </c>
    </row>
    <row r="29" spans="1:5" ht="31" x14ac:dyDescent="0.2">
      <c r="A29" s="60"/>
      <c r="B29" s="23" t="s">
        <v>59</v>
      </c>
      <c r="C29" s="26">
        <v>0</v>
      </c>
      <c r="D29" s="26">
        <v>0</v>
      </c>
      <c r="E29" s="26">
        <v>0</v>
      </c>
    </row>
    <row r="30" spans="1:5" ht="31" x14ac:dyDescent="0.2">
      <c r="A30" s="60"/>
      <c r="B30" s="23" t="s">
        <v>60</v>
      </c>
      <c r="C30" s="26">
        <v>0</v>
      </c>
      <c r="D30" s="26">
        <v>0</v>
      </c>
      <c r="E30" s="26">
        <v>0</v>
      </c>
    </row>
    <row r="31" spans="1:5" ht="31" x14ac:dyDescent="0.2">
      <c r="A31" s="60"/>
      <c r="B31" s="23" t="s">
        <v>61</v>
      </c>
      <c r="C31" s="26">
        <v>0</v>
      </c>
      <c r="D31" s="26">
        <v>0</v>
      </c>
      <c r="E31" s="26">
        <v>0</v>
      </c>
    </row>
    <row r="32" spans="1:5" ht="31" x14ac:dyDescent="0.2">
      <c r="A32" s="60"/>
      <c r="B32" s="23" t="s">
        <v>62</v>
      </c>
      <c r="C32" s="26">
        <v>0.97</v>
      </c>
      <c r="D32" s="26">
        <v>0.66</v>
      </c>
      <c r="E32" s="26">
        <v>0.785521472</v>
      </c>
    </row>
    <row r="33" spans="1:5" ht="31" x14ac:dyDescent="0.2">
      <c r="A33" s="60"/>
      <c r="B33" s="23" t="s">
        <v>63</v>
      </c>
      <c r="C33" s="26">
        <v>0.67</v>
      </c>
      <c r="D33" s="26">
        <v>0.57999999999999996</v>
      </c>
      <c r="E33" s="26">
        <v>0.62175999999999998</v>
      </c>
    </row>
    <row r="34" spans="1:5" ht="31" x14ac:dyDescent="0.2">
      <c r="A34" s="60"/>
      <c r="B34" s="8" t="s">
        <v>64</v>
      </c>
      <c r="C34" s="27">
        <f>SUM(C19:C33)</f>
        <v>6.68</v>
      </c>
      <c r="D34" s="27">
        <f t="shared" ref="D34:E34" si="0">SUM(D19:D33)</f>
        <v>7.07</v>
      </c>
      <c r="E34" s="27">
        <f t="shared" si="0"/>
        <v>6.6334659010000001</v>
      </c>
    </row>
    <row r="35" spans="1:5" ht="31" x14ac:dyDescent="0.2">
      <c r="A35" s="60" t="s">
        <v>94</v>
      </c>
      <c r="B35" s="23" t="s">
        <v>49</v>
      </c>
      <c r="C35" s="26">
        <v>0.85</v>
      </c>
      <c r="D35" s="26">
        <v>0.88</v>
      </c>
      <c r="E35" s="26">
        <v>0.86473988400000001</v>
      </c>
    </row>
    <row r="36" spans="1:5" ht="31" x14ac:dyDescent="0.2">
      <c r="A36" s="60"/>
      <c r="B36" s="23" t="s">
        <v>50</v>
      </c>
      <c r="C36" s="26">
        <v>0.99</v>
      </c>
      <c r="D36" s="26">
        <v>0.77</v>
      </c>
      <c r="E36" s="26">
        <v>0.86624999999999996</v>
      </c>
    </row>
    <row r="37" spans="1:5" ht="31" x14ac:dyDescent="0.2">
      <c r="A37" s="60"/>
      <c r="B37" s="23" t="s">
        <v>51</v>
      </c>
      <c r="C37" s="26">
        <v>0.9</v>
      </c>
      <c r="D37" s="26">
        <v>0.9</v>
      </c>
      <c r="E37" s="26">
        <v>0.9</v>
      </c>
    </row>
    <row r="38" spans="1:5" ht="31" x14ac:dyDescent="0.2">
      <c r="A38" s="60"/>
      <c r="B38" s="23" t="s">
        <v>52</v>
      </c>
      <c r="C38" s="26">
        <v>0.89</v>
      </c>
      <c r="D38" s="26">
        <v>0.74</v>
      </c>
      <c r="E38" s="26">
        <v>0.80809816000000001</v>
      </c>
    </row>
    <row r="39" spans="1:5" ht="31" x14ac:dyDescent="0.2">
      <c r="A39" s="60"/>
      <c r="B39" s="23" t="s">
        <v>53</v>
      </c>
      <c r="C39" s="26">
        <v>0.95</v>
      </c>
      <c r="D39" s="26">
        <v>0.79</v>
      </c>
      <c r="E39" s="26">
        <v>0.86264367799999997</v>
      </c>
    </row>
    <row r="40" spans="1:5" ht="31" x14ac:dyDescent="0.2">
      <c r="A40" s="60"/>
      <c r="B40" s="23" t="s">
        <v>54</v>
      </c>
      <c r="C40" s="26">
        <v>0.81</v>
      </c>
      <c r="D40" s="26">
        <v>0.35</v>
      </c>
      <c r="E40" s="26">
        <v>0.48879310300000001</v>
      </c>
    </row>
    <row r="41" spans="1:5" ht="31" x14ac:dyDescent="0.2">
      <c r="A41" s="60"/>
      <c r="B41" s="23" t="s">
        <v>55</v>
      </c>
      <c r="C41" s="26">
        <v>0.98</v>
      </c>
      <c r="D41" s="26">
        <v>0.99</v>
      </c>
      <c r="E41" s="26">
        <v>0.98497461900000005</v>
      </c>
    </row>
    <row r="42" spans="1:5" ht="31" x14ac:dyDescent="0.2">
      <c r="A42" s="60"/>
      <c r="B42" s="23" t="s">
        <v>56</v>
      </c>
      <c r="C42" s="26">
        <v>1</v>
      </c>
      <c r="D42" s="26">
        <v>0.98</v>
      </c>
      <c r="E42" s="26">
        <v>0.98989899000000003</v>
      </c>
    </row>
    <row r="43" spans="1:5" ht="31" x14ac:dyDescent="0.2">
      <c r="A43" s="60"/>
      <c r="B43" s="23" t="s">
        <v>57</v>
      </c>
      <c r="C43" s="26">
        <v>0.98</v>
      </c>
      <c r="D43" s="26">
        <v>0.65</v>
      </c>
      <c r="E43" s="26">
        <v>0.78159509199999999</v>
      </c>
    </row>
    <row r="44" spans="1:5" ht="31" x14ac:dyDescent="0.2">
      <c r="A44" s="60"/>
      <c r="B44" s="23" t="s">
        <v>58</v>
      </c>
      <c r="C44" s="26">
        <v>0.91</v>
      </c>
      <c r="D44" s="26">
        <v>0.82</v>
      </c>
      <c r="E44" s="26">
        <v>0.86265895999999997</v>
      </c>
    </row>
    <row r="45" spans="1:5" ht="31" x14ac:dyDescent="0.2">
      <c r="A45" s="60"/>
      <c r="B45" s="23" t="s">
        <v>59</v>
      </c>
      <c r="C45" s="26">
        <v>1</v>
      </c>
      <c r="D45" s="26">
        <v>0.97</v>
      </c>
      <c r="E45" s="26">
        <v>0.98477157400000004</v>
      </c>
    </row>
    <row r="46" spans="1:5" ht="31" x14ac:dyDescent="0.2">
      <c r="A46" s="60"/>
      <c r="B46" s="23" t="s">
        <v>60</v>
      </c>
      <c r="C46" s="26">
        <v>1</v>
      </c>
      <c r="D46" s="26">
        <v>1</v>
      </c>
      <c r="E46" s="26">
        <v>1</v>
      </c>
    </row>
    <row r="47" spans="1:5" ht="31" x14ac:dyDescent="0.2">
      <c r="A47" s="60"/>
      <c r="B47" s="23" t="s">
        <v>61</v>
      </c>
      <c r="C47" s="26">
        <v>0.95</v>
      </c>
      <c r="D47" s="26">
        <v>0.98</v>
      </c>
      <c r="E47" s="26">
        <v>0.96476683900000004</v>
      </c>
    </row>
    <row r="48" spans="1:5" ht="31" x14ac:dyDescent="0.2">
      <c r="A48" s="60"/>
      <c r="B48" s="23" t="s">
        <v>62</v>
      </c>
      <c r="C48" s="26">
        <v>0.88</v>
      </c>
      <c r="D48" s="26">
        <v>0.93</v>
      </c>
      <c r="E48" s="26">
        <v>0.90430939200000005</v>
      </c>
    </row>
    <row r="49" spans="1:5" ht="31" x14ac:dyDescent="0.2">
      <c r="A49" s="60"/>
      <c r="B49" s="23" t="s">
        <v>63</v>
      </c>
      <c r="C49" s="26">
        <v>0.92</v>
      </c>
      <c r="D49" s="26">
        <v>0.44</v>
      </c>
      <c r="E49" s="26">
        <v>0.59529411799999998</v>
      </c>
    </row>
    <row r="50" spans="1:5" ht="31" x14ac:dyDescent="0.2">
      <c r="A50" s="60"/>
      <c r="B50" s="8" t="s">
        <v>64</v>
      </c>
      <c r="C50" s="27">
        <f>SUM(C35:C49)</f>
        <v>14.01</v>
      </c>
      <c r="D50" s="27">
        <f t="shared" ref="D50:E50" si="1">SUM(D35:D49)</f>
        <v>12.19</v>
      </c>
      <c r="E50" s="27">
        <f t="shared" si="1"/>
        <v>12.858794409</v>
      </c>
    </row>
    <row r="51" spans="1:5" ht="31" customHeight="1" x14ac:dyDescent="0.2">
      <c r="A51" s="60" t="s">
        <v>97</v>
      </c>
      <c r="B51" s="23" t="s">
        <v>49</v>
      </c>
      <c r="C51" s="26">
        <v>1</v>
      </c>
      <c r="D51" s="26">
        <v>0.34</v>
      </c>
      <c r="E51" s="26">
        <v>0.50746268699999997</v>
      </c>
    </row>
    <row r="52" spans="1:5" ht="31" x14ac:dyDescent="0.2">
      <c r="A52" s="60"/>
      <c r="B52" s="23" t="s">
        <v>50</v>
      </c>
      <c r="C52" s="26">
        <v>1</v>
      </c>
      <c r="D52" s="26">
        <v>0.65</v>
      </c>
      <c r="E52" s="26">
        <v>0.787878788</v>
      </c>
    </row>
    <row r="53" spans="1:5" ht="31" x14ac:dyDescent="0.2">
      <c r="A53" s="60"/>
      <c r="B53" s="23" t="s">
        <v>51</v>
      </c>
      <c r="C53" s="26">
        <v>1</v>
      </c>
      <c r="D53" s="26">
        <v>0.56999999999999995</v>
      </c>
      <c r="E53" s="26">
        <v>0.72611464999999997</v>
      </c>
    </row>
    <row r="54" spans="1:5" ht="31" x14ac:dyDescent="0.2">
      <c r="A54" s="60"/>
      <c r="B54" s="23" t="s">
        <v>52</v>
      </c>
      <c r="C54" s="26">
        <v>0.95</v>
      </c>
      <c r="D54" s="26">
        <v>0.55000000000000004</v>
      </c>
      <c r="E54" s="26">
        <v>0.69666666700000002</v>
      </c>
    </row>
    <row r="55" spans="1:5" ht="31" x14ac:dyDescent="0.2">
      <c r="A55" s="60"/>
      <c r="B55" s="23" t="s">
        <v>53</v>
      </c>
      <c r="C55" s="26">
        <v>1</v>
      </c>
      <c r="D55" s="26">
        <v>0.45</v>
      </c>
      <c r="E55" s="26">
        <v>0.62068965499999995</v>
      </c>
    </row>
    <row r="56" spans="1:5" ht="31" x14ac:dyDescent="0.2">
      <c r="A56" s="60"/>
      <c r="B56" s="23" t="s">
        <v>54</v>
      </c>
      <c r="C56" s="26">
        <v>0.81</v>
      </c>
      <c r="D56" s="26">
        <v>0.35</v>
      </c>
      <c r="E56" s="26">
        <v>0.48879310300000001</v>
      </c>
    </row>
    <row r="57" spans="1:5" ht="31" x14ac:dyDescent="0.2">
      <c r="A57" s="60"/>
      <c r="B57" s="23" t="s">
        <v>55</v>
      </c>
      <c r="C57" s="26">
        <v>0.99</v>
      </c>
      <c r="D57" s="26">
        <v>0.99</v>
      </c>
      <c r="E57" s="26">
        <v>0.99</v>
      </c>
    </row>
    <row r="58" spans="1:5" ht="31" x14ac:dyDescent="0.2">
      <c r="A58" s="60"/>
      <c r="B58" s="23" t="s">
        <v>56</v>
      </c>
      <c r="C58" s="26">
        <v>1</v>
      </c>
      <c r="D58" s="26">
        <v>0.98</v>
      </c>
      <c r="E58" s="26">
        <v>0.98989899000000003</v>
      </c>
    </row>
    <row r="59" spans="1:5" ht="31" x14ac:dyDescent="0.2">
      <c r="A59" s="60"/>
      <c r="B59" s="23" t="s">
        <v>57</v>
      </c>
      <c r="C59" s="26">
        <v>1</v>
      </c>
      <c r="D59" s="26">
        <v>0.43</v>
      </c>
      <c r="E59" s="26">
        <v>0.60139860099999998</v>
      </c>
    </row>
    <row r="60" spans="1:5" ht="31" x14ac:dyDescent="0.2">
      <c r="A60" s="60"/>
      <c r="B60" s="23" t="s">
        <v>58</v>
      </c>
      <c r="C60" s="26">
        <v>0.99</v>
      </c>
      <c r="D60" s="26">
        <v>0.75</v>
      </c>
      <c r="E60" s="26">
        <v>0.85344827599999995</v>
      </c>
    </row>
    <row r="61" spans="1:5" ht="31" x14ac:dyDescent="0.2">
      <c r="A61" s="60"/>
      <c r="B61" s="23" t="s">
        <v>59</v>
      </c>
      <c r="C61" s="26">
        <v>1</v>
      </c>
      <c r="D61" s="26">
        <v>0.97</v>
      </c>
      <c r="E61" s="26">
        <v>0.98477157400000004</v>
      </c>
    </row>
    <row r="62" spans="1:5" ht="31" x14ac:dyDescent="0.2">
      <c r="A62" s="60"/>
      <c r="B62" s="23" t="s">
        <v>60</v>
      </c>
      <c r="C62" s="26">
        <v>1</v>
      </c>
      <c r="D62" s="26">
        <v>1</v>
      </c>
      <c r="E62" s="26">
        <v>1</v>
      </c>
    </row>
    <row r="63" spans="1:5" ht="31" x14ac:dyDescent="0.2">
      <c r="A63" s="60"/>
      <c r="B63" s="23" t="s">
        <v>61</v>
      </c>
      <c r="C63" s="26">
        <v>0.99</v>
      </c>
      <c r="D63" s="26">
        <v>0.98</v>
      </c>
      <c r="E63" s="26">
        <v>0.98497461900000005</v>
      </c>
    </row>
    <row r="64" spans="1:5" ht="31" x14ac:dyDescent="0.2">
      <c r="A64" s="60"/>
      <c r="B64" s="23" t="s">
        <v>62</v>
      </c>
      <c r="C64" s="26">
        <v>0.83</v>
      </c>
      <c r="D64" s="26">
        <v>0.05</v>
      </c>
      <c r="E64" s="26">
        <v>9.4318182E-2</v>
      </c>
    </row>
    <row r="65" spans="1:5" ht="31" x14ac:dyDescent="0.2">
      <c r="A65" s="60"/>
      <c r="B65" s="23" t="s">
        <v>63</v>
      </c>
      <c r="C65" s="26">
        <v>1</v>
      </c>
      <c r="D65" s="26">
        <v>0.23</v>
      </c>
      <c r="E65" s="26">
        <v>0.37398374000000001</v>
      </c>
    </row>
    <row r="66" spans="1:5" ht="31" x14ac:dyDescent="0.2">
      <c r="A66" s="60"/>
      <c r="B66" s="8" t="s">
        <v>64</v>
      </c>
      <c r="C66" s="27">
        <f>SUM(C51:C65)</f>
        <v>14.56</v>
      </c>
      <c r="D66" s="27">
        <f t="shared" ref="D66:E66" si="2">SUM(D51:D65)</f>
        <v>9.2899999999999991</v>
      </c>
      <c r="E66" s="27">
        <f t="shared" si="2"/>
        <v>10.700399532</v>
      </c>
    </row>
    <row r="67" spans="1:5" ht="31" x14ac:dyDescent="0.2">
      <c r="A67" s="60" t="s">
        <v>66</v>
      </c>
      <c r="B67" s="23" t="s">
        <v>49</v>
      </c>
      <c r="C67" s="26">
        <v>0.68</v>
      </c>
      <c r="D67" s="26">
        <v>0.78</v>
      </c>
      <c r="E67" s="26">
        <v>0.72657534199999996</v>
      </c>
    </row>
    <row r="68" spans="1:5" ht="31" x14ac:dyDescent="0.2">
      <c r="A68" s="60"/>
      <c r="B68" s="23" t="s">
        <v>50</v>
      </c>
      <c r="C68" s="26">
        <v>0</v>
      </c>
      <c r="D68" s="26">
        <v>0</v>
      </c>
      <c r="E68" s="26">
        <v>0</v>
      </c>
    </row>
    <row r="69" spans="1:5" ht="31" x14ac:dyDescent="0.2">
      <c r="A69" s="60"/>
      <c r="B69" s="23" t="s">
        <v>51</v>
      </c>
      <c r="C69" s="26">
        <v>0.39</v>
      </c>
      <c r="D69" s="26">
        <v>0.78</v>
      </c>
      <c r="E69" s="26">
        <v>0.52</v>
      </c>
    </row>
    <row r="70" spans="1:5" ht="31" x14ac:dyDescent="0.2">
      <c r="A70" s="60"/>
      <c r="B70" s="23" t="s">
        <v>52</v>
      </c>
      <c r="C70" s="26">
        <v>0.27</v>
      </c>
      <c r="D70" s="26">
        <v>0.49</v>
      </c>
      <c r="E70" s="26">
        <v>0.348157895</v>
      </c>
    </row>
    <row r="71" spans="1:5" ht="31" x14ac:dyDescent="0.2">
      <c r="A71" s="60"/>
      <c r="B71" s="23" t="s">
        <v>53</v>
      </c>
      <c r="C71" s="26">
        <v>0.47</v>
      </c>
      <c r="D71" s="26">
        <v>0.78</v>
      </c>
      <c r="E71" s="26">
        <v>0.58655999999999997</v>
      </c>
    </row>
    <row r="72" spans="1:5" ht="31" x14ac:dyDescent="0.2">
      <c r="A72" s="60"/>
      <c r="B72" s="23" t="s">
        <v>54</v>
      </c>
      <c r="C72" s="26">
        <v>0</v>
      </c>
      <c r="D72" s="26">
        <v>0</v>
      </c>
      <c r="E72" s="26">
        <v>0</v>
      </c>
    </row>
    <row r="73" spans="1:5" ht="31" x14ac:dyDescent="0.2">
      <c r="A73" s="60"/>
      <c r="B73" s="23" t="s">
        <v>55</v>
      </c>
      <c r="C73" s="26">
        <v>0.3</v>
      </c>
      <c r="D73" s="26">
        <v>1</v>
      </c>
      <c r="E73" s="26">
        <v>0.46153846199999998</v>
      </c>
    </row>
    <row r="74" spans="1:5" ht="31" x14ac:dyDescent="0.2">
      <c r="A74" s="60"/>
      <c r="B74" s="23" t="s">
        <v>56</v>
      </c>
      <c r="C74" s="26">
        <v>0</v>
      </c>
      <c r="D74" s="26">
        <v>0</v>
      </c>
      <c r="E74" s="26">
        <v>0</v>
      </c>
    </row>
    <row r="75" spans="1:5" ht="31" x14ac:dyDescent="0.2">
      <c r="A75" s="60"/>
      <c r="B75" s="23" t="s">
        <v>57</v>
      </c>
      <c r="C75" s="26">
        <v>0</v>
      </c>
      <c r="D75" s="26">
        <v>0</v>
      </c>
      <c r="E75" s="26">
        <v>0</v>
      </c>
    </row>
    <row r="76" spans="1:5" ht="31" x14ac:dyDescent="0.2">
      <c r="A76" s="60"/>
      <c r="B76" s="23" t="s">
        <v>58</v>
      </c>
      <c r="C76" s="26">
        <v>0</v>
      </c>
      <c r="D76" s="26">
        <v>0</v>
      </c>
      <c r="E76" s="26">
        <v>0</v>
      </c>
    </row>
    <row r="77" spans="1:5" ht="31" x14ac:dyDescent="0.2">
      <c r="A77" s="60"/>
      <c r="B77" s="23" t="s">
        <v>59</v>
      </c>
      <c r="C77" s="26">
        <v>0</v>
      </c>
      <c r="D77" s="26">
        <v>0</v>
      </c>
      <c r="E77" s="26">
        <v>0</v>
      </c>
    </row>
    <row r="78" spans="1:5" ht="31" x14ac:dyDescent="0.2">
      <c r="A78" s="60"/>
      <c r="B78" s="23" t="s">
        <v>60</v>
      </c>
      <c r="C78" s="26">
        <v>0</v>
      </c>
      <c r="D78" s="26">
        <v>0</v>
      </c>
      <c r="E78" s="26">
        <v>0</v>
      </c>
    </row>
    <row r="79" spans="1:5" ht="31" x14ac:dyDescent="0.2">
      <c r="A79" s="60"/>
      <c r="B79" s="23" t="s">
        <v>61</v>
      </c>
      <c r="C79" s="26">
        <v>0</v>
      </c>
      <c r="D79" s="26">
        <v>0</v>
      </c>
      <c r="E79" s="26">
        <v>0</v>
      </c>
    </row>
    <row r="80" spans="1:5" ht="31" x14ac:dyDescent="0.2">
      <c r="A80" s="60"/>
      <c r="B80" s="23" t="s">
        <v>62</v>
      </c>
      <c r="C80" s="26">
        <v>0</v>
      </c>
      <c r="D80" s="26">
        <v>0</v>
      </c>
      <c r="E80" s="26">
        <v>0</v>
      </c>
    </row>
    <row r="81" spans="1:5" ht="31" x14ac:dyDescent="0.2">
      <c r="A81" s="60"/>
      <c r="B81" s="23" t="s">
        <v>63</v>
      </c>
      <c r="C81" s="26">
        <v>0.24</v>
      </c>
      <c r="D81" s="26">
        <v>0.84</v>
      </c>
      <c r="E81" s="26">
        <v>0.37333333299999999</v>
      </c>
    </row>
    <row r="82" spans="1:5" ht="31" x14ac:dyDescent="0.2">
      <c r="A82" s="61"/>
      <c r="B82" s="28" t="s">
        <v>64</v>
      </c>
      <c r="C82" s="29">
        <f>SUM(C67:C81)</f>
        <v>2.35</v>
      </c>
      <c r="D82" s="29">
        <f t="shared" ref="D82:E82" si="3">SUM(D67:D81)</f>
        <v>4.67</v>
      </c>
      <c r="E82" s="29">
        <f t="shared" si="3"/>
        <v>3.016165032</v>
      </c>
    </row>
  </sheetData>
  <mergeCells count="6">
    <mergeCell ref="A67:A82"/>
    <mergeCell ref="A1:E1"/>
    <mergeCell ref="A3:A18"/>
    <mergeCell ref="A19:A34"/>
    <mergeCell ref="A35:A50"/>
    <mergeCell ref="A51:A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4"/>
  <sheetViews>
    <sheetView tabSelected="1" zoomScale="75" zoomScaleNormal="75" workbookViewId="0">
      <selection activeCell="I16" sqref="I16"/>
    </sheetView>
  </sheetViews>
  <sheetFormatPr baseColWidth="10" defaultColWidth="11" defaultRowHeight="31" x14ac:dyDescent="0.2"/>
  <cols>
    <col min="1" max="1" width="34.1640625" style="2" customWidth="1"/>
    <col min="2" max="12" width="26.83203125" style="3" customWidth="1"/>
    <col min="13" max="13" width="14.5" style="3" customWidth="1"/>
    <col min="14" max="15" width="11" style="3"/>
    <col min="16" max="16" width="12" style="3" customWidth="1"/>
    <col min="17" max="18" width="11" style="3" customWidth="1"/>
    <col min="19" max="19" width="13" style="3" customWidth="1"/>
    <col min="20" max="20" width="11.1640625" style="3" customWidth="1"/>
    <col min="21" max="21" width="11" style="3" customWidth="1"/>
    <col min="22" max="22" width="11.1640625" style="3" customWidth="1"/>
    <col min="23" max="23" width="12.1640625" style="3" customWidth="1"/>
    <col min="24" max="25" width="11" style="3"/>
    <col min="26" max="26" width="13" style="3" customWidth="1"/>
    <col min="27" max="27" width="18.6640625" style="3" customWidth="1"/>
    <col min="28" max="28" width="11" style="3"/>
    <col min="29" max="29" width="13.83203125" style="4" customWidth="1"/>
    <col min="30" max="16384" width="11" style="3"/>
  </cols>
  <sheetData>
    <row r="1" spans="1:29" x14ac:dyDescent="0.2">
      <c r="A1" s="65" t="s">
        <v>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29" x14ac:dyDescent="0.2">
      <c r="A2" s="66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29" x14ac:dyDescent="0.2">
      <c r="A3" s="6" t="s">
        <v>47</v>
      </c>
      <c r="B3" s="7" t="s">
        <v>69</v>
      </c>
      <c r="C3" s="7" t="s">
        <v>70</v>
      </c>
      <c r="D3" s="6" t="s">
        <v>71</v>
      </c>
      <c r="E3" s="6" t="s">
        <v>72</v>
      </c>
      <c r="F3" s="6" t="s">
        <v>73</v>
      </c>
      <c r="G3" s="6" t="s">
        <v>74</v>
      </c>
      <c r="H3" s="6" t="s">
        <v>75</v>
      </c>
      <c r="I3" s="7" t="s">
        <v>76</v>
      </c>
      <c r="J3" s="7" t="s">
        <v>77</v>
      </c>
      <c r="K3" s="6" t="s">
        <v>78</v>
      </c>
      <c r="L3" s="7" t="s">
        <v>50</v>
      </c>
      <c r="M3" s="19"/>
    </row>
    <row r="4" spans="1:29" ht="93" x14ac:dyDescent="0.2">
      <c r="A4" s="8" t="s">
        <v>79</v>
      </c>
      <c r="B4" s="5">
        <v>13285593</v>
      </c>
      <c r="C4" s="5">
        <v>11585600</v>
      </c>
      <c r="D4" s="5">
        <v>8552989</v>
      </c>
      <c r="E4" s="5">
        <v>21198176</v>
      </c>
      <c r="F4" s="5">
        <v>1776887</v>
      </c>
      <c r="G4" s="5">
        <v>73920591</v>
      </c>
      <c r="H4" s="5">
        <v>6135187</v>
      </c>
      <c r="I4" s="5">
        <v>13921069</v>
      </c>
      <c r="J4" s="5">
        <v>5807481</v>
      </c>
      <c r="K4" s="5">
        <v>1180062</v>
      </c>
      <c r="L4" s="5">
        <v>8308115</v>
      </c>
      <c r="M4" s="5"/>
    </row>
    <row r="5" spans="1:29" s="1" customFormat="1" x14ac:dyDescent="0.2">
      <c r="A5" s="9" t="s">
        <v>94</v>
      </c>
      <c r="B5" s="10">
        <v>0.83159050559504599</v>
      </c>
      <c r="C5" s="10">
        <v>0.95740703977351205</v>
      </c>
      <c r="D5" s="10">
        <v>0.97916085242246897</v>
      </c>
      <c r="E5" s="10">
        <v>0.89765968543708696</v>
      </c>
      <c r="F5" s="10">
        <v>0.95132723690364096</v>
      </c>
      <c r="G5" s="10">
        <v>0.98804331799782297</v>
      </c>
      <c r="H5" s="10">
        <v>0.84707116506799196</v>
      </c>
      <c r="I5" s="10">
        <v>0.97485703145354696</v>
      </c>
      <c r="J5" s="10">
        <v>0.90930267356879901</v>
      </c>
      <c r="K5" s="10">
        <v>0.68420218598683802</v>
      </c>
      <c r="L5" s="10">
        <v>0.91706566411273804</v>
      </c>
      <c r="M5" s="10"/>
      <c r="AC5" s="20"/>
    </row>
    <row r="6" spans="1:29" s="1" customFormat="1" x14ac:dyDescent="0.2">
      <c r="A6" s="9" t="s">
        <v>98</v>
      </c>
      <c r="B6" s="10">
        <v>0.78818581902968099</v>
      </c>
      <c r="C6" s="10">
        <v>0.95786053376605396</v>
      </c>
      <c r="D6" s="10">
        <v>0.97318457909860501</v>
      </c>
      <c r="E6" s="10">
        <v>0.84408116056777704</v>
      </c>
      <c r="F6" s="10">
        <v>0.88768222177324696</v>
      </c>
      <c r="G6" s="10">
        <v>0.97138103238379103</v>
      </c>
      <c r="H6" s="10">
        <v>0.80786518813525998</v>
      </c>
      <c r="I6" s="10">
        <v>0.92446291301336103</v>
      </c>
      <c r="J6" s="10">
        <v>0.84755748662802299</v>
      </c>
      <c r="K6" s="10">
        <v>0.60782314827525996</v>
      </c>
      <c r="L6" s="10">
        <v>0.82032362334897901</v>
      </c>
      <c r="M6" s="10"/>
      <c r="AC6" s="20"/>
    </row>
    <row r="7" spans="1:29" s="1" customFormat="1" x14ac:dyDescent="0.2">
      <c r="A7" s="9" t="s">
        <v>80</v>
      </c>
      <c r="B7" s="10">
        <v>0.94853854095936896</v>
      </c>
      <c r="C7" s="10">
        <v>0.98918459121668301</v>
      </c>
      <c r="D7" s="10">
        <v>0.99736910687012503</v>
      </c>
      <c r="E7" s="10">
        <v>0.93983411591638799</v>
      </c>
      <c r="F7" s="10">
        <v>0.98741506916309296</v>
      </c>
      <c r="G7" s="10">
        <v>0.99002673017048803</v>
      </c>
      <c r="H7" s="10">
        <v>0.93809789334864602</v>
      </c>
      <c r="I7" s="10">
        <v>0.97966169121063895</v>
      </c>
      <c r="J7" s="10">
        <v>0.88290224281405305</v>
      </c>
      <c r="K7" s="10">
        <v>0.75475441120890296</v>
      </c>
      <c r="L7" s="10">
        <v>0.94050696216891605</v>
      </c>
      <c r="M7" s="10"/>
      <c r="AC7" s="20"/>
    </row>
    <row r="8" spans="1:29" s="1" customFormat="1" x14ac:dyDescent="0.2">
      <c r="A8" s="64" t="s">
        <v>99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10"/>
      <c r="AC8" s="20"/>
    </row>
    <row r="9" spans="1:29" x14ac:dyDescent="0.2">
      <c r="A9" s="6" t="s">
        <v>47</v>
      </c>
      <c r="B9" s="7" t="s">
        <v>69</v>
      </c>
      <c r="C9" s="7" t="s">
        <v>81</v>
      </c>
      <c r="D9" s="6" t="s">
        <v>82</v>
      </c>
      <c r="E9" s="6" t="s">
        <v>83</v>
      </c>
      <c r="F9" s="6" t="s">
        <v>62</v>
      </c>
      <c r="G9" s="6" t="s">
        <v>84</v>
      </c>
      <c r="H9" s="6" t="s">
        <v>85</v>
      </c>
      <c r="I9" s="6" t="s">
        <v>75</v>
      </c>
      <c r="J9" s="6" t="s">
        <v>74</v>
      </c>
      <c r="K9" s="7" t="s">
        <v>76</v>
      </c>
      <c r="L9" s="6"/>
      <c r="M9" s="5"/>
    </row>
    <row r="10" spans="1:29" ht="93" x14ac:dyDescent="0.2">
      <c r="A10" s="8" t="s">
        <v>79</v>
      </c>
      <c r="B10" s="5">
        <v>1808118</v>
      </c>
      <c r="C10" s="5">
        <v>2385173</v>
      </c>
      <c r="D10" s="5">
        <v>136457</v>
      </c>
      <c r="E10" s="5">
        <v>1484163</v>
      </c>
      <c r="F10" s="5">
        <v>54336</v>
      </c>
      <c r="G10" s="5">
        <v>34251</v>
      </c>
      <c r="H10" s="5">
        <v>699450</v>
      </c>
      <c r="I10" s="5">
        <v>763031</v>
      </c>
      <c r="J10" s="5">
        <v>2256213</v>
      </c>
      <c r="K10" s="5">
        <v>1984402</v>
      </c>
      <c r="L10" s="5"/>
      <c r="M10" s="5"/>
    </row>
    <row r="11" spans="1:29" s="1" customFormat="1" x14ac:dyDescent="0.2">
      <c r="A11" s="9" t="s">
        <v>94</v>
      </c>
      <c r="B11" s="10">
        <v>0.62439232395230804</v>
      </c>
      <c r="C11" s="10">
        <v>0.56208962620321501</v>
      </c>
      <c r="D11" s="10">
        <v>0.57551463098265399</v>
      </c>
      <c r="E11" s="10">
        <v>0.57990530689688402</v>
      </c>
      <c r="F11" s="10">
        <v>0.25741681389870402</v>
      </c>
      <c r="G11" s="10">
        <v>0.90636769729350997</v>
      </c>
      <c r="H11" s="10">
        <v>0.60219887054113996</v>
      </c>
      <c r="I11" s="10">
        <v>0.66178700472195795</v>
      </c>
      <c r="J11" s="10">
        <v>0.85810736840892199</v>
      </c>
      <c r="K11" s="10">
        <v>0.81310540908545703</v>
      </c>
      <c r="L11" s="10"/>
      <c r="M11" s="10"/>
      <c r="AC11" s="20"/>
    </row>
    <row r="12" spans="1:29" s="1" customFormat="1" x14ac:dyDescent="0.2">
      <c r="A12" s="9" t="s">
        <v>98</v>
      </c>
      <c r="B12" s="10">
        <v>0.54803613480978597</v>
      </c>
      <c r="C12" s="10">
        <v>0.61985021631554604</v>
      </c>
      <c r="D12" s="10">
        <v>0.81705592237847802</v>
      </c>
      <c r="E12" s="10">
        <v>0.444807612101905</v>
      </c>
      <c r="F12" s="10">
        <v>0.46852915194346301</v>
      </c>
      <c r="G12" s="10">
        <v>0.34991679075063498</v>
      </c>
      <c r="H12" s="10">
        <v>0.54469940667667405</v>
      </c>
      <c r="I12" s="10">
        <v>0.60281692355880701</v>
      </c>
      <c r="J12" s="10">
        <v>0.67648621827815003</v>
      </c>
      <c r="K12" s="10">
        <v>0.52613432157395501</v>
      </c>
      <c r="L12" s="10"/>
      <c r="M12" s="10"/>
      <c r="AC12" s="20"/>
    </row>
    <row r="13" spans="1:29" s="1" customFormat="1" x14ac:dyDescent="0.2">
      <c r="A13" s="9" t="s">
        <v>80</v>
      </c>
      <c r="B13" s="10">
        <v>0.70835752976299104</v>
      </c>
      <c r="C13" s="10">
        <v>0.62261773045393398</v>
      </c>
      <c r="D13" s="10">
        <v>0.72057864382186299</v>
      </c>
      <c r="E13" s="10">
        <v>0.60690705805224898</v>
      </c>
      <c r="F13" s="10">
        <v>0.62135600706713801</v>
      </c>
      <c r="G13" s="10">
        <v>0.58188082099792704</v>
      </c>
      <c r="H13" s="10">
        <v>0.67114875973979604</v>
      </c>
      <c r="I13" s="10">
        <v>0.72139270881523798</v>
      </c>
      <c r="J13" s="10">
        <v>0.76502484472875598</v>
      </c>
      <c r="K13" s="10">
        <v>0.84114005125977498</v>
      </c>
      <c r="L13" s="10"/>
      <c r="M13" s="10"/>
      <c r="AC13" s="20"/>
    </row>
    <row r="14" spans="1:29" s="1" customFormat="1" x14ac:dyDescent="0.2">
      <c r="A14" s="64" t="s">
        <v>86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0"/>
      <c r="AC14" s="20"/>
    </row>
    <row r="15" spans="1:29" x14ac:dyDescent="0.2">
      <c r="A15" s="6" t="s">
        <v>47</v>
      </c>
      <c r="B15" s="7" t="s">
        <v>76</v>
      </c>
      <c r="C15" s="6" t="s">
        <v>74</v>
      </c>
      <c r="D15" s="6" t="s">
        <v>85</v>
      </c>
      <c r="E15" s="6" t="s">
        <v>75</v>
      </c>
      <c r="F15" s="7" t="s">
        <v>81</v>
      </c>
      <c r="G15" s="6" t="s">
        <v>83</v>
      </c>
      <c r="H15" s="6"/>
      <c r="I15" s="6"/>
      <c r="J15" s="6"/>
      <c r="K15" s="6"/>
      <c r="L15" s="6"/>
      <c r="AB15" s="4"/>
      <c r="AC15" s="3"/>
    </row>
    <row r="16" spans="1:29" ht="93" x14ac:dyDescent="0.2">
      <c r="A16" s="8" t="s">
        <v>79</v>
      </c>
      <c r="B16" s="5">
        <v>39898013</v>
      </c>
      <c r="C16" s="5">
        <v>82630821</v>
      </c>
      <c r="D16" s="5">
        <v>1791839</v>
      </c>
      <c r="E16" s="5">
        <v>5822783</v>
      </c>
      <c r="F16" s="5">
        <v>20144044</v>
      </c>
      <c r="G16" s="5">
        <v>11384518</v>
      </c>
      <c r="H16" s="5"/>
      <c r="I16" s="5"/>
      <c r="J16" s="5"/>
      <c r="K16" s="5"/>
      <c r="L16" s="5"/>
      <c r="AB16" s="4"/>
      <c r="AC16" s="3"/>
    </row>
    <row r="17" spans="1:29" s="1" customFormat="1" x14ac:dyDescent="0.2">
      <c r="A17" s="9" t="s">
        <v>94</v>
      </c>
      <c r="B17" s="10">
        <v>0.99157910445314701</v>
      </c>
      <c r="C17" s="10">
        <v>0.997636172585045</v>
      </c>
      <c r="D17" s="10">
        <v>0.98774443462833394</v>
      </c>
      <c r="E17" s="10">
        <v>0.98155830296268998</v>
      </c>
      <c r="F17" s="10">
        <v>0.994371140174237</v>
      </c>
      <c r="G17" s="10">
        <v>0.98584577757266501</v>
      </c>
      <c r="H17" s="10"/>
      <c r="J17" s="10"/>
      <c r="K17" s="10"/>
      <c r="L17" s="10"/>
      <c r="AB17" s="20"/>
    </row>
    <row r="18" spans="1:29" s="1" customFormat="1" x14ac:dyDescent="0.2">
      <c r="A18" s="9" t="s">
        <v>98</v>
      </c>
      <c r="B18" s="10">
        <v>0.92239340340081599</v>
      </c>
      <c r="C18" s="10">
        <v>0.98415449605662297</v>
      </c>
      <c r="D18" s="10">
        <v>0.93927858473891901</v>
      </c>
      <c r="E18" s="10">
        <v>0.93560811041730396</v>
      </c>
      <c r="F18" s="10">
        <v>0.97497126197698902</v>
      </c>
      <c r="G18" s="10">
        <v>0.88030692208488803</v>
      </c>
      <c r="H18" s="10"/>
      <c r="I18" s="10"/>
      <c r="J18" s="10"/>
      <c r="K18" s="10"/>
      <c r="L18" s="10"/>
      <c r="AB18" s="20"/>
    </row>
    <row r="19" spans="1:29" s="1" customFormat="1" x14ac:dyDescent="0.2">
      <c r="A19" s="9" t="s">
        <v>80</v>
      </c>
      <c r="B19" s="10">
        <v>0.98465728105306904</v>
      </c>
      <c r="C19" s="10">
        <v>0.99077957848198095</v>
      </c>
      <c r="D19" s="10">
        <v>0.964331058761418</v>
      </c>
      <c r="E19" s="10">
        <v>0.97500147266350101</v>
      </c>
      <c r="F19" s="10">
        <v>0.96468340716491696</v>
      </c>
      <c r="G19" s="10">
        <v>0.93290958826715398</v>
      </c>
      <c r="H19" s="10"/>
      <c r="I19" s="10"/>
      <c r="J19" s="10"/>
      <c r="K19" s="10"/>
      <c r="L19" s="10"/>
      <c r="AB19" s="20"/>
    </row>
    <row r="20" spans="1:29" s="1" customFormat="1" x14ac:dyDescent="0.2">
      <c r="A20" s="64" t="s">
        <v>87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AB20" s="20"/>
    </row>
    <row r="21" spans="1:29" x14ac:dyDescent="0.2">
      <c r="A21" s="6" t="s">
        <v>47</v>
      </c>
      <c r="B21" s="6" t="s">
        <v>75</v>
      </c>
      <c r="C21" s="6" t="s">
        <v>88</v>
      </c>
      <c r="D21" s="6" t="s">
        <v>89</v>
      </c>
      <c r="E21" s="6" t="s">
        <v>90</v>
      </c>
      <c r="F21" s="7" t="s">
        <v>81</v>
      </c>
      <c r="G21" s="6" t="s">
        <v>62</v>
      </c>
      <c r="H21" s="6" t="s">
        <v>91</v>
      </c>
      <c r="I21" s="6"/>
      <c r="J21" s="6"/>
      <c r="K21" s="6"/>
      <c r="L21" s="6"/>
      <c r="M21" s="5"/>
    </row>
    <row r="22" spans="1:29" ht="93" x14ac:dyDescent="0.2">
      <c r="A22" s="8" t="s">
        <v>79</v>
      </c>
      <c r="B22" s="5">
        <v>31573528</v>
      </c>
      <c r="C22" s="5">
        <v>24224337</v>
      </c>
      <c r="D22" s="5">
        <v>15600304</v>
      </c>
      <c r="E22" s="5">
        <v>198717061</v>
      </c>
      <c r="F22" s="5">
        <v>449941130</v>
      </c>
      <c r="G22" s="5">
        <v>53234255</v>
      </c>
      <c r="H22" s="5">
        <v>114881360</v>
      </c>
      <c r="I22" s="5"/>
      <c r="J22" s="15"/>
      <c r="K22" s="15"/>
      <c r="L22" s="15"/>
      <c r="M22" s="15"/>
    </row>
    <row r="23" spans="1:29" s="1" customFormat="1" x14ac:dyDescent="0.2">
      <c r="A23" s="9" t="s">
        <v>94</v>
      </c>
      <c r="B23" s="10">
        <v>0.538872342678968</v>
      </c>
      <c r="C23" s="10">
        <v>0.90298223641786401</v>
      </c>
      <c r="D23" s="10">
        <v>0.79197373333237597</v>
      </c>
      <c r="E23" s="10">
        <v>0.84314016701364203</v>
      </c>
      <c r="F23" s="10">
        <v>0.93434871579755296</v>
      </c>
      <c r="G23" s="10">
        <v>0.99670728931963104</v>
      </c>
      <c r="H23" s="10">
        <v>0.99008692968119505</v>
      </c>
      <c r="I23" s="10"/>
      <c r="J23" s="10"/>
      <c r="K23" s="10"/>
      <c r="L23" s="10"/>
      <c r="M23" s="10"/>
      <c r="AC23" s="20"/>
    </row>
    <row r="24" spans="1:29" s="1" customFormat="1" x14ac:dyDescent="0.2">
      <c r="A24" s="9" t="s">
        <v>98</v>
      </c>
      <c r="B24" s="10">
        <v>0.74818582199619899</v>
      </c>
      <c r="C24" s="10">
        <v>0.91290411787121395</v>
      </c>
      <c r="D24" s="10">
        <v>0.79672697403845505</v>
      </c>
      <c r="E24" s="10">
        <v>0.87266543258708895</v>
      </c>
      <c r="F24" s="10">
        <v>0.92500498231846495</v>
      </c>
      <c r="G24" s="10">
        <v>0.979839691567018</v>
      </c>
      <c r="H24" s="10">
        <v>0.985808481027732</v>
      </c>
      <c r="I24" s="10"/>
      <c r="J24" s="10"/>
      <c r="K24" s="10"/>
      <c r="L24" s="10"/>
      <c r="M24" s="10"/>
      <c r="AC24" s="20"/>
    </row>
    <row r="25" spans="1:29" s="1" customFormat="1" x14ac:dyDescent="0.2">
      <c r="A25" s="9" t="s">
        <v>80</v>
      </c>
      <c r="B25" s="10">
        <v>0.68611328452113396</v>
      </c>
      <c r="C25" s="10">
        <v>0.92842933121348203</v>
      </c>
      <c r="D25" s="10">
        <v>0.84791225863290898</v>
      </c>
      <c r="E25" s="10">
        <v>0.88344332447630103</v>
      </c>
      <c r="F25" s="10">
        <v>0.91981238523359699</v>
      </c>
      <c r="G25" s="10">
        <v>0.99745620559543802</v>
      </c>
      <c r="H25" s="10">
        <v>0.99040752999442205</v>
      </c>
      <c r="I25" s="10"/>
      <c r="J25" s="16"/>
      <c r="K25" s="16"/>
      <c r="L25" s="16"/>
      <c r="M25" s="16"/>
      <c r="AC25" s="20"/>
    </row>
    <row r="26" spans="1:29" s="1" customFormat="1" x14ac:dyDescent="0.2">
      <c r="A26" s="64" t="s">
        <v>92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16"/>
      <c r="AC26" s="20"/>
    </row>
    <row r="27" spans="1:29" x14ac:dyDescent="0.2">
      <c r="A27" s="6" t="s">
        <v>47</v>
      </c>
      <c r="B27" s="7" t="s">
        <v>76</v>
      </c>
      <c r="C27" s="6" t="s">
        <v>74</v>
      </c>
      <c r="D27" s="6" t="s">
        <v>93</v>
      </c>
      <c r="E27" s="6" t="s">
        <v>75</v>
      </c>
      <c r="F27" s="7" t="s">
        <v>69</v>
      </c>
      <c r="G27" s="7" t="s">
        <v>81</v>
      </c>
      <c r="H27" s="6" t="s">
        <v>83</v>
      </c>
      <c r="I27" s="6" t="s">
        <v>85</v>
      </c>
      <c r="J27" s="17"/>
      <c r="K27" s="17"/>
      <c r="L27" s="17"/>
      <c r="M27" s="15"/>
    </row>
    <row r="28" spans="1:29" ht="93" x14ac:dyDescent="0.2">
      <c r="A28" s="8" t="s">
        <v>79</v>
      </c>
      <c r="B28" s="5">
        <v>306134921</v>
      </c>
      <c r="C28" s="5">
        <v>834446876</v>
      </c>
      <c r="D28" s="5">
        <v>57588087</v>
      </c>
      <c r="E28" s="5">
        <v>24677731</v>
      </c>
      <c r="F28" s="5">
        <v>21442153</v>
      </c>
      <c r="G28" s="5">
        <v>16176938</v>
      </c>
      <c r="H28" s="5">
        <v>19564548</v>
      </c>
      <c r="I28" s="5">
        <v>21145345</v>
      </c>
      <c r="J28" s="15"/>
      <c r="K28" s="15"/>
      <c r="L28" s="15"/>
      <c r="M28" s="15"/>
    </row>
    <row r="29" spans="1:29" s="1" customFormat="1" x14ac:dyDescent="0.2">
      <c r="A29" s="9" t="s">
        <v>94</v>
      </c>
      <c r="B29" s="10">
        <v>0.99371085796513903</v>
      </c>
      <c r="C29" s="10">
        <v>0.997504349216354</v>
      </c>
      <c r="D29" s="10">
        <v>0.97668012483206801</v>
      </c>
      <c r="E29" s="10">
        <v>0.89870191064162297</v>
      </c>
      <c r="F29" s="10">
        <v>0.85386439505398504</v>
      </c>
      <c r="G29" s="10">
        <v>0.94149102877194701</v>
      </c>
      <c r="H29" s="10">
        <v>0.94679892425830603</v>
      </c>
      <c r="I29" s="10">
        <v>0.91530476329423804</v>
      </c>
      <c r="J29" s="16"/>
      <c r="K29" s="16"/>
      <c r="L29" s="16"/>
      <c r="M29" s="16"/>
      <c r="AC29" s="20"/>
    </row>
    <row r="30" spans="1:29" s="1" customFormat="1" x14ac:dyDescent="0.2">
      <c r="A30" s="9" t="s">
        <v>98</v>
      </c>
      <c r="B30" s="10">
        <v>0.97574436142161003</v>
      </c>
      <c r="C30" s="10">
        <v>0.97713670630363803</v>
      </c>
      <c r="D30" s="10">
        <v>0.87292762477072705</v>
      </c>
      <c r="E30" s="10">
        <v>0.78226284256036305</v>
      </c>
      <c r="F30" s="10">
        <v>0.65704628635006901</v>
      </c>
      <c r="G30" s="10">
        <v>0.74673878332228305</v>
      </c>
      <c r="H30" s="10">
        <v>0.840996326620988</v>
      </c>
      <c r="I30" s="10">
        <v>0.855320497253651</v>
      </c>
      <c r="J30" s="16"/>
      <c r="K30" s="16"/>
      <c r="L30" s="16"/>
      <c r="M30" s="16"/>
      <c r="AC30" s="20"/>
    </row>
    <row r="31" spans="1:29" s="1" customFormat="1" x14ac:dyDescent="0.2">
      <c r="A31" s="11" t="s">
        <v>80</v>
      </c>
      <c r="B31" s="12">
        <v>0.99489584528646402</v>
      </c>
      <c r="C31" s="12">
        <v>0.99400556806686402</v>
      </c>
      <c r="D31" s="12">
        <v>0.97815871188775505</v>
      </c>
      <c r="E31" s="12">
        <v>0.97136199434218695</v>
      </c>
      <c r="F31" s="12">
        <v>0.86690860754514698</v>
      </c>
      <c r="G31" s="12">
        <v>0.92394518666017</v>
      </c>
      <c r="H31" s="12">
        <v>0.97150912967680103</v>
      </c>
      <c r="I31" s="12">
        <v>0.96129701359802799</v>
      </c>
      <c r="J31" s="18"/>
      <c r="K31" s="18"/>
      <c r="L31" s="18"/>
      <c r="M31" s="16"/>
      <c r="AC31" s="20"/>
    </row>
    <row r="32" spans="1:29" x14ac:dyDescent="0.2">
      <c r="A32" s="13"/>
      <c r="B32" s="5"/>
      <c r="C32" s="5"/>
      <c r="D32" s="5"/>
      <c r="E32" s="5"/>
      <c r="F32" s="5"/>
      <c r="G32" s="5"/>
      <c r="H32" s="5"/>
      <c r="I32" s="5"/>
      <c r="J32" s="15"/>
      <c r="K32" s="15"/>
      <c r="L32" s="15"/>
      <c r="M32" s="15"/>
      <c r="O32" s="4"/>
      <c r="P32" s="4"/>
      <c r="Q32" s="4"/>
      <c r="R32" s="4"/>
      <c r="S32" s="4"/>
    </row>
    <row r="33" spans="1:29" x14ac:dyDescent="0.2">
      <c r="A33" s="14"/>
      <c r="B33" s="15"/>
      <c r="D33" s="4"/>
      <c r="F33" s="4"/>
      <c r="G33" s="4"/>
      <c r="H33" s="4"/>
      <c r="R33" s="4"/>
      <c r="AC33" s="3"/>
    </row>
    <row r="34" spans="1:29" x14ac:dyDescent="0.2">
      <c r="A34" s="14"/>
      <c r="B34" s="15"/>
      <c r="D34" s="4"/>
      <c r="F34" s="4"/>
      <c r="G34" s="4"/>
      <c r="H34" s="4"/>
      <c r="R34" s="4"/>
      <c r="AC34" s="3"/>
    </row>
    <row r="35" spans="1:29" x14ac:dyDescent="0.2">
      <c r="A35" s="14"/>
      <c r="B35" s="15"/>
      <c r="D35" s="4"/>
      <c r="F35" s="4"/>
      <c r="G35" s="4"/>
      <c r="H35" s="4"/>
      <c r="R35" s="4"/>
      <c r="AC35" s="3"/>
    </row>
    <row r="36" spans="1:29" x14ac:dyDescent="0.2">
      <c r="A36" s="14"/>
      <c r="B36" s="15"/>
      <c r="D36" s="4"/>
      <c r="F36" s="4"/>
      <c r="G36" s="4"/>
      <c r="H36" s="4"/>
      <c r="R36" s="4"/>
      <c r="AC36" s="3"/>
    </row>
    <row r="37" spans="1:29" x14ac:dyDescent="0.2">
      <c r="A37" s="14"/>
      <c r="B37" s="15"/>
      <c r="D37" s="4"/>
      <c r="F37" s="4"/>
      <c r="G37" s="4"/>
      <c r="H37" s="4"/>
      <c r="R37" s="4"/>
      <c r="AC37" s="3"/>
    </row>
    <row r="38" spans="1:29" x14ac:dyDescent="0.2">
      <c r="A38" s="14"/>
      <c r="B38" s="15"/>
      <c r="D38" s="4"/>
      <c r="F38" s="4"/>
      <c r="G38" s="4"/>
      <c r="H38" s="4"/>
      <c r="R38" s="4"/>
      <c r="AC38" s="3"/>
    </row>
    <row r="39" spans="1:29" x14ac:dyDescent="0.2">
      <c r="A39" s="14"/>
      <c r="B39" s="15"/>
      <c r="D39" s="4"/>
      <c r="F39" s="4"/>
      <c r="G39" s="4"/>
      <c r="H39" s="4"/>
      <c r="R39" s="4"/>
      <c r="AC39" s="3"/>
    </row>
    <row r="40" spans="1:29" x14ac:dyDescent="0.2">
      <c r="A40" s="14"/>
      <c r="B40" s="15"/>
      <c r="D40" s="4"/>
      <c r="E40" s="4"/>
      <c r="F40" s="4"/>
      <c r="G40" s="4"/>
      <c r="H40" s="4"/>
      <c r="R40" s="4"/>
      <c r="AC40" s="3"/>
    </row>
    <row r="41" spans="1:29" x14ac:dyDescent="0.2">
      <c r="A41" s="14"/>
      <c r="B41" s="15"/>
      <c r="R41" s="4"/>
      <c r="AC41" s="3"/>
    </row>
    <row r="42" spans="1:29" x14ac:dyDescent="0.2">
      <c r="A42" s="14"/>
      <c r="B42" s="15"/>
      <c r="R42" s="4"/>
      <c r="AC42" s="3"/>
    </row>
    <row r="43" spans="1:29" x14ac:dyDescent="0.2">
      <c r="A43" s="14"/>
      <c r="B43" s="15"/>
      <c r="D43" s="4"/>
      <c r="E43" s="4"/>
      <c r="F43" s="4"/>
      <c r="G43" s="4"/>
      <c r="H43" s="4"/>
      <c r="R43" s="4"/>
      <c r="AC43" s="3"/>
    </row>
    <row r="44" spans="1:29" x14ac:dyDescent="0.2">
      <c r="A44" s="14"/>
      <c r="B44" s="15"/>
      <c r="D44" s="4"/>
      <c r="E44" s="4"/>
      <c r="F44" s="4"/>
      <c r="G44" s="4"/>
      <c r="H44" s="4"/>
      <c r="R44" s="4"/>
      <c r="AC44" s="3"/>
    </row>
    <row r="45" spans="1:29" x14ac:dyDescent="0.2">
      <c r="A45" s="14"/>
      <c r="B45" s="15"/>
      <c r="D45" s="4"/>
      <c r="E45" s="4"/>
      <c r="F45" s="4"/>
      <c r="G45" s="4"/>
      <c r="H45" s="4"/>
      <c r="R45" s="4"/>
      <c r="AC45" s="3"/>
    </row>
    <row r="46" spans="1:29" x14ac:dyDescent="0.2">
      <c r="D46" s="4"/>
      <c r="E46" s="4"/>
      <c r="F46" s="4"/>
      <c r="G46" s="4"/>
      <c r="H46" s="4"/>
      <c r="R46" s="4"/>
      <c r="AC46" s="3"/>
    </row>
    <row r="47" spans="1:29" x14ac:dyDescent="0.2">
      <c r="D47" s="4"/>
      <c r="F47" s="4"/>
      <c r="G47" s="4"/>
      <c r="H47" s="4"/>
      <c r="R47" s="4"/>
      <c r="AC47" s="3"/>
    </row>
    <row r="48" spans="1:29" x14ac:dyDescent="0.2">
      <c r="D48" s="4"/>
      <c r="F48" s="4"/>
      <c r="G48" s="4"/>
      <c r="H48" s="4"/>
      <c r="R48" s="4"/>
      <c r="AC48" s="3"/>
    </row>
    <row r="49" spans="4:29" x14ac:dyDescent="0.2">
      <c r="D49" s="4"/>
      <c r="F49" s="4"/>
      <c r="G49" s="4"/>
      <c r="H49" s="4"/>
      <c r="R49" s="4"/>
      <c r="AC49" s="3"/>
    </row>
    <row r="50" spans="4:29" x14ac:dyDescent="0.2">
      <c r="R50" s="4"/>
      <c r="AC50" s="3"/>
    </row>
    <row r="72" spans="15:29" x14ac:dyDescent="0.2">
      <c r="O72" s="4"/>
      <c r="AB72" s="4"/>
      <c r="AC72" s="3"/>
    </row>
    <row r="73" spans="15:29" x14ac:dyDescent="0.2">
      <c r="AB73" s="4"/>
      <c r="AC73" s="3"/>
    </row>
    <row r="74" spans="15:29" x14ac:dyDescent="0.2">
      <c r="AB74" s="4"/>
      <c r="AC74" s="3"/>
    </row>
  </sheetData>
  <mergeCells count="6">
    <mergeCell ref="A26:L26"/>
    <mergeCell ref="A1:L1"/>
    <mergeCell ref="A2:L2"/>
    <mergeCell ref="A8:L8"/>
    <mergeCell ref="A14:L14"/>
    <mergeCell ref="A20:L2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1</vt:lpstr>
      <vt:lpstr>Supplementary Table 3</vt:lpstr>
      <vt:lpstr>Supplementary 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硕 曹</dc:creator>
  <cp:lastModifiedBy>Eva Wang</cp:lastModifiedBy>
  <dcterms:created xsi:type="dcterms:W3CDTF">2023-12-20T02:25:00Z</dcterms:created>
  <dcterms:modified xsi:type="dcterms:W3CDTF">2025-01-19T15:02:36Z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8326131C4643A7A52D2A6D670E538323_42</vt:lpwstr>
  </property>
  <property fmtid="{D5CDD505-2E9C-101B-9397-08002B2CF9AE}" pid="3" name="KSOProductBuildVer">
    <vt:lpwstr>1033-6.10.2.8397</vt:lpwstr>
  </property>
</Properties>
</file>