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lly\Cambridge University Dropbox\Sally Gibson\Charlotte FTIR\Opx rich harzburgites\Final_files_for_submission\"/>
    </mc:Choice>
  </mc:AlternateContent>
  <xr:revisionPtr revIDLastSave="0" documentId="13_ncr:1_{785C33D4-B2BA-4576-AA52-F3168C8AB841}" xr6:coauthVersionLast="47" xr6:coauthVersionMax="47" xr10:uidLastSave="{00000000-0000-0000-0000-000000000000}"/>
  <bookViews>
    <workbookView xWindow="-28920" yWindow="-120" windowWidth="29040" windowHeight="15720" activeTab="1" xr2:uid="{D1FE3447-C0AD-4FC3-9CCD-B08717536716}"/>
  </bookViews>
  <sheets>
    <sheet name="SIMS analyses &amp; uncertainties" sheetId="1" r:id="rId1"/>
    <sheet name="SIMS standards" sheetId="2" r:id="rId2"/>
    <sheet name="Sheet1" sheetId="3" r:id="rId3"/>
  </sheets>
  <externalReferences>
    <externalReference r:id="rId4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U39" i="1"/>
  <c r="U32" i="1"/>
  <c r="U30" i="1"/>
  <c r="U94" i="1"/>
  <c r="U91" i="1"/>
  <c r="U51" i="1"/>
  <c r="U50" i="1"/>
  <c r="U53" i="1"/>
  <c r="U60" i="1"/>
  <c r="U59" i="1"/>
  <c r="U58" i="1"/>
  <c r="AE33" i="1"/>
  <c r="AE32" i="1"/>
  <c r="AE37" i="1"/>
  <c r="AE74" i="1"/>
  <c r="AE65" i="1"/>
  <c r="AE60" i="1"/>
  <c r="AE51" i="1"/>
  <c r="U65" i="1"/>
  <c r="U74" i="1"/>
  <c r="U72" i="1"/>
  <c r="U70" i="1"/>
  <c r="U69" i="1"/>
  <c r="U68" i="1"/>
  <c r="U81" i="1"/>
  <c r="U80" i="1"/>
  <c r="U79" i="1"/>
  <c r="N40" i="1"/>
  <c r="N39" i="1"/>
  <c r="N38" i="1"/>
  <c r="N37" i="1"/>
  <c r="N46" i="1"/>
  <c r="N45" i="1"/>
  <c r="N61" i="1"/>
  <c r="N60" i="1"/>
  <c r="N59" i="1"/>
  <c r="N58" i="1"/>
  <c r="X48" i="1"/>
  <c r="X46" i="1"/>
  <c r="X45" i="1"/>
  <c r="X44" i="1"/>
  <c r="X43" i="1"/>
  <c r="X42" i="1"/>
  <c r="X41" i="1"/>
  <c r="X40" i="1"/>
  <c r="X39" i="1"/>
  <c r="X38" i="1"/>
  <c r="X37" i="1"/>
  <c r="X89" i="1"/>
  <c r="X88" i="1"/>
  <c r="X87" i="1"/>
  <c r="X67" i="1"/>
  <c r="X66" i="1"/>
  <c r="X65" i="1"/>
  <c r="X61" i="1"/>
  <c r="X60" i="1"/>
  <c r="X59" i="1"/>
  <c r="X57" i="1"/>
  <c r="X56" i="1"/>
  <c r="X55" i="1"/>
  <c r="X54" i="1"/>
  <c r="X53" i="1"/>
  <c r="X52" i="1"/>
  <c r="X51" i="1"/>
  <c r="X50" i="1"/>
  <c r="X49" i="1"/>
  <c r="X36" i="1"/>
  <c r="X35" i="1"/>
  <c r="X34" i="1"/>
  <c r="X33" i="1"/>
  <c r="X32" i="1"/>
  <c r="X27" i="1"/>
  <c r="Q95" i="1"/>
  <c r="Q94" i="1"/>
  <c r="Q86" i="1"/>
  <c r="Q85" i="1"/>
  <c r="Q84" i="1"/>
  <c r="Q83" i="1"/>
  <c r="Q82" i="1"/>
  <c r="Q80" i="1"/>
  <c r="Q79" i="1"/>
  <c r="Q76" i="1"/>
  <c r="Q75" i="1"/>
  <c r="Q73" i="1"/>
  <c r="Q72" i="1"/>
  <c r="Q71" i="1"/>
  <c r="Q70" i="1"/>
  <c r="Q69" i="1"/>
  <c r="Q68" i="1"/>
  <c r="Q67" i="1"/>
  <c r="Q66" i="1"/>
  <c r="Q65" i="1"/>
  <c r="Q63" i="1"/>
  <c r="Q62" i="1"/>
  <c r="Q61" i="1"/>
  <c r="Q60" i="1"/>
  <c r="Q59" i="1"/>
  <c r="Q58" i="1"/>
  <c r="Q57" i="1"/>
  <c r="Q53" i="1"/>
  <c r="Q52" i="1"/>
  <c r="Q51" i="1"/>
  <c r="Q50" i="1"/>
  <c r="Q36" i="1"/>
  <c r="Q35" i="1"/>
  <c r="Q33" i="1"/>
  <c r="Q32" i="1"/>
  <c r="Q30" i="1"/>
  <c r="Q29" i="1"/>
  <c r="Q28" i="1"/>
  <c r="Q27" i="1"/>
  <c r="AE98" i="1"/>
  <c r="AE97" i="1"/>
  <c r="AB98" i="1"/>
  <c r="AB97" i="1"/>
  <c r="Y98" i="1"/>
  <c r="Y97" i="1"/>
  <c r="U99" i="1"/>
  <c r="U98" i="1"/>
  <c r="U97" i="1"/>
  <c r="R99" i="1"/>
  <c r="R98" i="1"/>
  <c r="R97" i="1"/>
  <c r="O99" i="1"/>
  <c r="O98" i="1"/>
  <c r="O97" i="1"/>
  <c r="N95" i="1"/>
  <c r="N94" i="1"/>
  <c r="N91" i="1"/>
  <c r="N86" i="1"/>
  <c r="N85" i="1"/>
  <c r="N84" i="1"/>
  <c r="N83" i="1"/>
  <c r="N82" i="1"/>
  <c r="N80" i="1"/>
  <c r="N79" i="1"/>
  <c r="N76" i="1"/>
  <c r="N75" i="1"/>
  <c r="N73" i="1"/>
  <c r="N72" i="1"/>
  <c r="N71" i="1"/>
  <c r="N70" i="1"/>
  <c r="N69" i="1"/>
  <c r="N68" i="1"/>
  <c r="N67" i="1"/>
  <c r="N66" i="1"/>
  <c r="N65" i="1"/>
  <c r="N63" i="1"/>
  <c r="N62" i="1"/>
  <c r="N57" i="1"/>
  <c r="N53" i="1"/>
  <c r="N52" i="1"/>
  <c r="N51" i="1"/>
  <c r="N50" i="1"/>
  <c r="N36" i="1"/>
  <c r="N35" i="1"/>
  <c r="N33" i="1"/>
  <c r="N32" i="1"/>
  <c r="N28" i="1"/>
  <c r="N29" i="1"/>
  <c r="N30" i="1"/>
  <c r="N27" i="1"/>
  <c r="H51" i="1"/>
  <c r="E51" i="1"/>
  <c r="H36" i="1"/>
  <c r="E36" i="1"/>
  <c r="H86" i="1"/>
  <c r="E86" i="1"/>
  <c r="K99" i="1"/>
  <c r="K98" i="1"/>
  <c r="K97" i="1"/>
  <c r="O23" i="1"/>
  <c r="O21" i="1"/>
  <c r="O22" i="1"/>
  <c r="O14" i="1"/>
  <c r="O17" i="1"/>
  <c r="O16" i="1"/>
  <c r="O13" i="1"/>
  <c r="O11" i="1"/>
  <c r="O10" i="1"/>
  <c r="O9" i="1"/>
  <c r="O8" i="1"/>
  <c r="O7" i="1"/>
  <c r="O4" i="1"/>
  <c r="O3" i="1"/>
  <c r="O6" i="1"/>
  <c r="O5" i="1"/>
  <c r="O18" i="1"/>
  <c r="O19" i="1"/>
  <c r="O20" i="1"/>
  <c r="O15" i="1"/>
  <c r="O12" i="1"/>
  <c r="U23" i="1"/>
  <c r="U21" i="1"/>
  <c r="U22" i="1"/>
  <c r="U14" i="1"/>
  <c r="U17" i="1"/>
  <c r="U16" i="1"/>
  <c r="U13" i="1"/>
  <c r="U11" i="1"/>
  <c r="U10" i="1"/>
  <c r="U9" i="1"/>
  <c r="U8" i="1"/>
  <c r="U7" i="1"/>
  <c r="U4" i="1"/>
  <c r="U3" i="1"/>
  <c r="U6" i="1"/>
  <c r="U5" i="1"/>
  <c r="U18" i="1"/>
  <c r="U19" i="1"/>
  <c r="U20" i="1"/>
  <c r="U15" i="1"/>
  <c r="U12" i="1"/>
  <c r="R23" i="1"/>
  <c r="R21" i="1"/>
  <c r="R22" i="1"/>
  <c r="R14" i="1"/>
  <c r="R17" i="1"/>
  <c r="R16" i="1"/>
  <c r="R13" i="1"/>
  <c r="R11" i="1"/>
  <c r="R10" i="1"/>
  <c r="R9" i="1"/>
  <c r="R8" i="1"/>
  <c r="R7" i="1"/>
  <c r="R4" i="1"/>
  <c r="R3" i="1"/>
  <c r="R6" i="1"/>
  <c r="R5" i="1"/>
  <c r="R18" i="1"/>
  <c r="R19" i="1"/>
  <c r="R20" i="1"/>
  <c r="R15" i="1"/>
  <c r="R12" i="1"/>
  <c r="E99" i="1"/>
  <c r="E98" i="1"/>
  <c r="E97" i="1"/>
  <c r="H99" i="1"/>
  <c r="H98" i="1"/>
  <c r="H97" i="1"/>
  <c r="H96" i="1"/>
  <c r="H95" i="1"/>
  <c r="H94" i="1"/>
  <c r="H91" i="1"/>
  <c r="H88" i="1"/>
  <c r="H87" i="1"/>
  <c r="H85" i="1"/>
  <c r="H84" i="1"/>
  <c r="H83" i="1"/>
  <c r="H82" i="1"/>
  <c r="H81" i="1"/>
  <c r="H80" i="1"/>
  <c r="H79" i="1"/>
  <c r="H78" i="1"/>
  <c r="H77" i="1"/>
  <c r="H76" i="1"/>
  <c r="H72" i="1"/>
  <c r="H68" i="1"/>
  <c r="H67" i="1"/>
  <c r="H66" i="1"/>
  <c r="H65" i="1"/>
  <c r="H64" i="1"/>
  <c r="H63" i="1"/>
  <c r="H62" i="1"/>
  <c r="H60" i="1"/>
  <c r="H59" i="1"/>
  <c r="H58" i="1"/>
  <c r="H57" i="1"/>
  <c r="H53" i="1"/>
  <c r="H52" i="1"/>
  <c r="H50" i="1"/>
  <c r="H49" i="1"/>
  <c r="H35" i="1"/>
  <c r="H32" i="1"/>
  <c r="H31" i="1"/>
  <c r="H30" i="1"/>
  <c r="H29" i="1"/>
  <c r="H28" i="1"/>
  <c r="H27" i="1"/>
  <c r="E96" i="1"/>
  <c r="E95" i="1"/>
  <c r="E94" i="1"/>
  <c r="E87" i="1"/>
  <c r="E85" i="1"/>
  <c r="E84" i="1"/>
  <c r="E83" i="1"/>
  <c r="E82" i="1"/>
  <c r="E81" i="1"/>
  <c r="E80" i="1"/>
  <c r="E79" i="1"/>
  <c r="E78" i="1"/>
  <c r="E68" i="1"/>
  <c r="E66" i="1"/>
  <c r="E65" i="1"/>
  <c r="E64" i="1"/>
  <c r="E63" i="1"/>
  <c r="E62" i="1"/>
  <c r="E60" i="1"/>
  <c r="E57" i="1"/>
  <c r="E53" i="1"/>
  <c r="E52" i="1"/>
  <c r="E50" i="1"/>
  <c r="E49" i="1"/>
  <c r="E35" i="1"/>
  <c r="E32" i="1"/>
  <c r="E31" i="1"/>
  <c r="E30" i="1"/>
  <c r="E29" i="1"/>
  <c r="E28" i="1"/>
  <c r="E27" i="1"/>
</calcChain>
</file>

<file path=xl/sharedStrings.xml><?xml version="1.0" encoding="utf-8"?>
<sst xmlns="http://schemas.openxmlformats.org/spreadsheetml/2006/main" count="296" uniqueCount="123">
  <si>
    <t>Sample</t>
  </si>
  <si>
    <t>Error</t>
  </si>
  <si>
    <t>% Error</t>
  </si>
  <si>
    <t xml:space="preserve">F </t>
  </si>
  <si>
    <t>Cl</t>
  </si>
  <si>
    <t>KH4C</t>
  </si>
  <si>
    <t>KH4B</t>
  </si>
  <si>
    <t>KH4A</t>
  </si>
  <si>
    <t>DW3A</t>
  </si>
  <si>
    <t>DW3B</t>
  </si>
  <si>
    <t>DW3E</t>
  </si>
  <si>
    <t>G17D</t>
  </si>
  <si>
    <t>G17B</t>
  </si>
  <si>
    <t>G17A</t>
  </si>
  <si>
    <t>TM2C</t>
  </si>
  <si>
    <t>TM2D</t>
  </si>
  <si>
    <t>TM2A</t>
  </si>
  <si>
    <t>TM2B</t>
  </si>
  <si>
    <t>KH1A</t>
  </si>
  <si>
    <t>KH1B</t>
  </si>
  <si>
    <t>KH1C</t>
  </si>
  <si>
    <t>KH4E</t>
  </si>
  <si>
    <t>DW3D</t>
  </si>
  <si>
    <t>G17E</t>
  </si>
  <si>
    <t>G17C</t>
  </si>
  <si>
    <t>G17F</t>
  </si>
  <si>
    <t>standard_1</t>
  </si>
  <si>
    <t>May_ol_H_Si</t>
  </si>
  <si>
    <t>May_ol_F_Si</t>
  </si>
  <si>
    <t>May_ol_H</t>
  </si>
  <si>
    <t>May_ol_F</t>
  </si>
  <si>
    <t>standard_2</t>
  </si>
  <si>
    <t>Sept_ol_H_Si</t>
  </si>
  <si>
    <t>Sept_ol_F_Si</t>
  </si>
  <si>
    <t>Sept_ol_H</t>
  </si>
  <si>
    <t>Sept_ol_F</t>
  </si>
  <si>
    <t>Standard_3</t>
  </si>
  <si>
    <t>Sept_cpx_H_Si</t>
  </si>
  <si>
    <t>Sept_cpx_F_Si</t>
  </si>
  <si>
    <t>Sept_cpx_H</t>
  </si>
  <si>
    <t>Sept_cpx_F</t>
  </si>
  <si>
    <t>Standard_4</t>
  </si>
  <si>
    <t>Sept_opx_H_Si</t>
  </si>
  <si>
    <t>Sept_opx_F_Si</t>
  </si>
  <si>
    <t>Sept_opx_H</t>
  </si>
  <si>
    <t>Sept_opx_F</t>
  </si>
  <si>
    <t>May_cpx_H_Si</t>
  </si>
  <si>
    <t>May_cpx_F_Si</t>
  </si>
  <si>
    <t>May_cpx_H</t>
  </si>
  <si>
    <t>May_cpx_F</t>
  </si>
  <si>
    <t>OPX-KH03-4-3.DAT</t>
  </si>
  <si>
    <t>AVL-519-4-15.DAT</t>
  </si>
  <si>
    <t>CPX-KH03-4-1.DAT</t>
  </si>
  <si>
    <t>OPX-KH03-4-5.DAT</t>
  </si>
  <si>
    <t>OPX-KH03-4-4.DAT</t>
  </si>
  <si>
    <t>AVL-519-4-16.DAT</t>
  </si>
  <si>
    <t>CPX-KH03-4-2.DAT</t>
  </si>
  <si>
    <t>OPX-KH03-4-6.DAT</t>
  </si>
  <si>
    <t>OPX-116610-3.DAT</t>
  </si>
  <si>
    <t>CPX-SC-J1-1.DAT</t>
  </si>
  <si>
    <t>OPX-116610-10-5.DAT</t>
  </si>
  <si>
    <t>CPX-SCJ1-1.DAT</t>
  </si>
  <si>
    <t>OPX-116610-4.DAT</t>
  </si>
  <si>
    <t>CPX-SC-J1-2.DAT</t>
  </si>
  <si>
    <t>OPX-116610-10-6.DAT</t>
  </si>
  <si>
    <t>CPX-SCJ1-2.DAT</t>
  </si>
  <si>
    <t>CPX-SMC31139-1.DAT</t>
  </si>
  <si>
    <t>CPX-SMC31139-2.DAT</t>
  </si>
  <si>
    <t>OLV-116610-10-10.DAT</t>
  </si>
  <si>
    <t>OL-116010-5_4.DAT</t>
  </si>
  <si>
    <t>sample</t>
  </si>
  <si>
    <t>BD1141A</t>
  </si>
  <si>
    <t>BD1153A</t>
  </si>
  <si>
    <t>BD1153B</t>
  </si>
  <si>
    <t>BD1153</t>
  </si>
  <si>
    <t>BD1152</t>
  </si>
  <si>
    <t>BD1672</t>
  </si>
  <si>
    <t>BD2125</t>
  </si>
  <si>
    <t>BD2125A</t>
  </si>
  <si>
    <t>BD2124</t>
  </si>
  <si>
    <t>BD2126A</t>
  </si>
  <si>
    <t>BD2126B</t>
  </si>
  <si>
    <t>BD2126</t>
  </si>
  <si>
    <t>BD2128A</t>
  </si>
  <si>
    <t>BD2128B</t>
  </si>
  <si>
    <t>BD2128C</t>
  </si>
  <si>
    <t>BD2128</t>
  </si>
  <si>
    <t>BD2133A</t>
  </si>
  <si>
    <t>BD2133B</t>
  </si>
  <si>
    <t>BD2135B</t>
  </si>
  <si>
    <t>BD2133</t>
  </si>
  <si>
    <t>BD2170</t>
  </si>
  <si>
    <t>BD3028</t>
  </si>
  <si>
    <t>BD3028A</t>
  </si>
  <si>
    <t>BD3670</t>
  </si>
  <si>
    <t>BD3676</t>
  </si>
  <si>
    <t>Kilbourne Hole</t>
  </si>
  <si>
    <t>Tariat, Mongolia</t>
  </si>
  <si>
    <t>Location</t>
  </si>
  <si>
    <t>Bultfontein</t>
  </si>
  <si>
    <t>Mothae</t>
  </si>
  <si>
    <t>West Eifel (Dresier Weiher)</t>
  </si>
  <si>
    <t>West Eifel (Gees)</t>
  </si>
  <si>
    <t>Olivine</t>
  </si>
  <si>
    <t>BD2135A</t>
  </si>
  <si>
    <t>BD730</t>
  </si>
  <si>
    <t>BD794</t>
  </si>
  <si>
    <t>Lashaine</t>
  </si>
  <si>
    <t>BD797</t>
  </si>
  <si>
    <t>Opx_H2O (ppm)</t>
  </si>
  <si>
    <t>Ol_H2O (ppm)</t>
  </si>
  <si>
    <t>Opx_H_error (ppm)</t>
  </si>
  <si>
    <t>Ol_H_error (ppm)</t>
  </si>
  <si>
    <t>Cpx_H2O (ppm)</t>
  </si>
  <si>
    <t>Cpx_H_error (ppm)</t>
  </si>
  <si>
    <t xml:space="preserve">BD2135D </t>
  </si>
  <si>
    <t>BD3067A</t>
  </si>
  <si>
    <t>BD3067B</t>
  </si>
  <si>
    <t>BD3067C</t>
  </si>
  <si>
    <t>BD1999B</t>
  </si>
  <si>
    <t>BD1999D</t>
  </si>
  <si>
    <t>BD1999C</t>
  </si>
  <si>
    <t>BD1999A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</si>
</sst>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87">
    <xf numFmtId="0" fontId="0" fillId="0" borderId="0" xfId="0"/>
    <xf numFmtId="2" fontId="0" fillId="0" borderId="1" xfId="0" applyNumberForma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2" fontId="0" fillId="0" borderId="7" xfId="0" applyNumberFormat="1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2" fontId="0" fillId="0" borderId="5" xfId="0" applyNumberFormat="1" applyBorder="1"/>
    <xf numFmtId="0" fontId="0" fillId="0" borderId="3" xfId="0" applyBorder="1"/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0" fillId="0" borderId="0" xfId="0" applyNumberFormat="1"/>
    <xf numFmtId="0" fontId="4" fillId="0" borderId="0" xfId="1" applyFont="1" applyFill="1" applyBorder="1" applyAlignment="1">
      <alignment horizontal="left" vertical="center"/>
    </xf>
    <xf numFmtId="0" fontId="5" fillId="0" borderId="0" xfId="0" applyFont="1"/>
    <xf numFmtId="2" fontId="5" fillId="0" borderId="0" xfId="0" applyNumberFormat="1" applyFont="1"/>
    <xf numFmtId="164" fontId="5" fillId="0" borderId="0" xfId="0" applyNumberFormat="1" applyFont="1"/>
    <xf numFmtId="0" fontId="4" fillId="0" borderId="0" xfId="2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2" fontId="0" fillId="0" borderId="0" xfId="0" applyNumberFormat="1" applyBorder="1"/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2" fontId="0" fillId="0" borderId="12" xfId="0" applyNumberFormat="1" applyBorder="1"/>
    <xf numFmtId="2" fontId="0" fillId="0" borderId="3" xfId="0" applyNumberFormat="1" applyBorder="1"/>
    <xf numFmtId="2" fontId="0" fillId="0" borderId="6" xfId="0" applyNumberFormat="1" applyBorder="1"/>
    <xf numFmtId="2" fontId="0" fillId="0" borderId="2" xfId="0" applyNumberFormat="1" applyBorder="1"/>
    <xf numFmtId="2" fontId="0" fillId="0" borderId="4" xfId="0" applyNumberFormat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14" xfId="0" applyBorder="1"/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6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5" xfId="0" applyNumberFormat="1" applyFont="1" applyBorder="1"/>
    <xf numFmtId="164" fontId="5" fillId="0" borderId="6" xfId="0" applyNumberFormat="1" applyFont="1" applyBorder="1"/>
    <xf numFmtId="164" fontId="0" fillId="0" borderId="2" xfId="0" applyNumberFormat="1" applyBorder="1"/>
    <xf numFmtId="164" fontId="0" fillId="0" borderId="0" xfId="0" applyNumberFormat="1" applyBorder="1"/>
    <xf numFmtId="1" fontId="0" fillId="0" borderId="2" xfId="0" applyNumberFormat="1" applyBorder="1"/>
    <xf numFmtId="164" fontId="0" fillId="0" borderId="3" xfId="0" applyNumberFormat="1" applyBorder="1"/>
    <xf numFmtId="1" fontId="7" fillId="0" borderId="2" xfId="0" applyNumberFormat="1" applyFont="1" applyBorder="1"/>
    <xf numFmtId="164" fontId="7" fillId="0" borderId="3" xfId="0" applyNumberFormat="1" applyFont="1" applyBorder="1"/>
    <xf numFmtId="2" fontId="7" fillId="0" borderId="0" xfId="0" applyNumberFormat="1" applyFont="1" applyBorder="1"/>
    <xf numFmtId="0" fontId="0" fillId="0" borderId="0" xfId="0" applyFill="1" applyBorder="1"/>
    <xf numFmtId="164" fontId="7" fillId="0" borderId="0" xfId="0" applyNumberFormat="1" applyFont="1"/>
    <xf numFmtId="164" fontId="7" fillId="0" borderId="2" xfId="0" applyNumberFormat="1" applyFont="1" applyBorder="1"/>
    <xf numFmtId="164" fontId="7" fillId="0" borderId="0" xfId="0" applyNumberFormat="1" applyFont="1" applyBorder="1"/>
    <xf numFmtId="164" fontId="0" fillId="0" borderId="12" xfId="0" applyNumberFormat="1" applyBorder="1"/>
    <xf numFmtId="164" fontId="7" fillId="0" borderId="2" xfId="1" applyNumberFormat="1" applyFont="1" applyFill="1" applyBorder="1"/>
    <xf numFmtId="164" fontId="0" fillId="0" borderId="11" xfId="0" applyNumberFormat="1" applyBorder="1"/>
    <xf numFmtId="0" fontId="0" fillId="0" borderId="2" xfId="0" applyFill="1" applyBorder="1"/>
    <xf numFmtId="1" fontId="7" fillId="0" borderId="10" xfId="0" applyNumberFormat="1" applyFont="1" applyBorder="1"/>
    <xf numFmtId="2" fontId="7" fillId="0" borderId="11" xfId="0" applyNumberFormat="1" applyFont="1" applyBorder="1"/>
    <xf numFmtId="164" fontId="7" fillId="0" borderId="12" xfId="0" applyNumberFormat="1" applyFont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6" xfId="0" applyNumberFormat="1" applyBorder="1"/>
    <xf numFmtId="164" fontId="0" fillId="0" borderId="5" xfId="0" applyNumberFormat="1" applyBorder="1"/>
    <xf numFmtId="0" fontId="6" fillId="0" borderId="0" xfId="0" applyFont="1"/>
    <xf numFmtId="2" fontId="5" fillId="0" borderId="10" xfId="0" applyNumberFormat="1" applyFont="1" applyBorder="1"/>
    <xf numFmtId="2" fontId="5" fillId="0" borderId="2" xfId="0" applyNumberFormat="1" applyFont="1" applyBorder="1"/>
    <xf numFmtId="11" fontId="0" fillId="0" borderId="0" xfId="0" applyNumberFormat="1" applyBorder="1"/>
    <xf numFmtId="11" fontId="0" fillId="0" borderId="5" xfId="0" applyNumberFormat="1" applyBorder="1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lly\Cambridge%20University%20Dropbox\Sally%20Gibson\Charlotte%20FTIR\EPMA_FTIR%20&amp;%20LA_ICP_MS%20data\Ion%20Probe%20H,F,Cl%20data\Compiled%20spreadsheets\Compilation%201%20H&amp;F%20with%20errors.xlsx" TargetMode="External"/><Relationship Id="rId1" Type="http://schemas.openxmlformats.org/officeDocument/2006/relationships/externalLinkPath" Target="/Users/sally/Cambridge%20University%20Dropbox/Sally%20Gibson/Charlotte%20FTIR/EPMA_FTIR%20&amp;%20LA_ICP_MS%20data/Ion%20Probe%20H,F,Cl%20data/Compiled%20spreadsheets/Compilation%201%20H&amp;F%20with%20erro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px 25 Sept"/>
      <sheetName val="Sheet1"/>
      <sheetName val="cpx 26 Sept"/>
      <sheetName val="opx 17 Sept"/>
      <sheetName val="opx 18 Sept"/>
      <sheetName val="opx 19 Sept"/>
      <sheetName val="opx 20 Sep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6422A-CA43-4849-A670-FC498B00B5B3}">
  <dimension ref="A1:AJ99"/>
  <sheetViews>
    <sheetView topLeftCell="A77" workbookViewId="0">
      <pane xSplit="13770" ySplit="930" topLeftCell="AA1" activePane="bottomRight"/>
      <selection activeCell="O42" sqref="O42"/>
      <selection pane="topRight" activeCell="W2" sqref="W2:X74"/>
      <selection pane="bottomLeft" activeCell="J69" sqref="J69"/>
      <selection pane="bottomRight" activeCell="AG92" sqref="AG92"/>
    </sheetView>
  </sheetViews>
  <sheetFormatPr defaultRowHeight="15" x14ac:dyDescent="0.25"/>
  <cols>
    <col min="2" max="2" width="28" customWidth="1"/>
    <col min="3" max="3" width="16.28515625" customWidth="1"/>
    <col min="4" max="4" width="19.140625" customWidth="1"/>
    <col min="11" max="11" width="11.140625" customWidth="1"/>
    <col min="13" max="13" width="15.28515625" customWidth="1"/>
    <col min="14" max="14" width="17.5703125" customWidth="1"/>
    <col min="15" max="15" width="13.7109375" bestFit="1" customWidth="1"/>
    <col min="16" max="16" width="11.5703125" bestFit="1" customWidth="1"/>
    <col min="18" max="18" width="11.5703125" bestFit="1" customWidth="1"/>
  </cols>
  <sheetData>
    <row r="1" spans="1:31" ht="15.75" thickBot="1" x14ac:dyDescent="0.3">
      <c r="A1" t="s">
        <v>103</v>
      </c>
    </row>
    <row r="2" spans="1:31" ht="15.75" thickBot="1" x14ac:dyDescent="0.3">
      <c r="A2" s="52" t="s">
        <v>0</v>
      </c>
      <c r="B2" s="53" t="s">
        <v>98</v>
      </c>
      <c r="C2" s="48" t="s">
        <v>110</v>
      </c>
      <c r="D2" s="49" t="s">
        <v>112</v>
      </c>
      <c r="E2" s="50" t="s">
        <v>2</v>
      </c>
      <c r="F2" s="51" t="s">
        <v>3</v>
      </c>
      <c r="G2" s="50" t="s">
        <v>1</v>
      </c>
      <c r="H2" s="47" t="s">
        <v>2</v>
      </c>
      <c r="I2" s="50" t="s">
        <v>4</v>
      </c>
      <c r="J2" s="50" t="s">
        <v>1</v>
      </c>
      <c r="K2" s="47" t="s">
        <v>2</v>
      </c>
      <c r="M2" s="46" t="s">
        <v>109</v>
      </c>
      <c r="N2" s="49" t="s">
        <v>111</v>
      </c>
      <c r="O2" s="47" t="s">
        <v>2</v>
      </c>
      <c r="P2" s="50" t="s">
        <v>3</v>
      </c>
      <c r="Q2" s="50" t="s">
        <v>1</v>
      </c>
      <c r="R2" s="50" t="s">
        <v>2</v>
      </c>
      <c r="S2" s="51" t="s">
        <v>4</v>
      </c>
      <c r="T2" s="50" t="s">
        <v>1</v>
      </c>
      <c r="U2" s="47" t="s">
        <v>2</v>
      </c>
      <c r="W2" s="46" t="s">
        <v>113</v>
      </c>
      <c r="X2" s="49" t="s">
        <v>114</v>
      </c>
      <c r="Y2" s="47" t="s">
        <v>2</v>
      </c>
      <c r="Z2" s="50" t="s">
        <v>3</v>
      </c>
      <c r="AA2" s="50" t="s">
        <v>1</v>
      </c>
      <c r="AB2" s="50" t="s">
        <v>2</v>
      </c>
      <c r="AC2" s="51" t="s">
        <v>4</v>
      </c>
      <c r="AD2" s="50" t="s">
        <v>1</v>
      </c>
      <c r="AE2" s="47" t="s">
        <v>2</v>
      </c>
    </row>
    <row r="3" spans="1:31" x14ac:dyDescent="0.25">
      <c r="A3" s="10" t="s">
        <v>16</v>
      </c>
      <c r="B3" s="13" t="s">
        <v>97</v>
      </c>
      <c r="C3" s="33"/>
      <c r="D3" s="33"/>
      <c r="E3" s="33"/>
      <c r="F3" s="35"/>
      <c r="G3" s="33"/>
      <c r="H3" s="13"/>
      <c r="I3" s="33"/>
      <c r="J3" s="33"/>
      <c r="K3" s="13"/>
      <c r="M3" s="41">
        <v>177.76824239549819</v>
      </c>
      <c r="N3" s="26">
        <v>5.3451974701540044</v>
      </c>
      <c r="O3" s="39">
        <f>N3/M3*100</f>
        <v>3.006834853135369</v>
      </c>
      <c r="P3" s="41">
        <v>42.237971909516936</v>
      </c>
      <c r="Q3" s="26">
        <v>2.702006270973937</v>
      </c>
      <c r="R3" s="39">
        <f>Q3/P3*100</f>
        <v>6.3971022963939443</v>
      </c>
      <c r="S3" s="26">
        <v>5.3363000000000005</v>
      </c>
      <c r="T3" s="26">
        <v>2.5031388883333334</v>
      </c>
      <c r="U3" s="1">
        <f>T3/S3*100</f>
        <v>46.907761713796695</v>
      </c>
      <c r="W3" s="54">
        <v>177.76824239549819</v>
      </c>
      <c r="X3" s="55">
        <v>5.3451974701540044</v>
      </c>
      <c r="Y3" s="56">
        <v>3.0065488944505199</v>
      </c>
      <c r="Z3" s="54">
        <v>42.237971909516936</v>
      </c>
      <c r="AA3" s="55">
        <v>2.702006270973937</v>
      </c>
      <c r="AB3" s="56">
        <v>6.3534009941614222</v>
      </c>
      <c r="AC3" s="54">
        <v>5.3363000000000005</v>
      </c>
      <c r="AD3" s="55">
        <v>2.5031388883333334</v>
      </c>
      <c r="AE3" s="56">
        <v>47.711000000000006</v>
      </c>
    </row>
    <row r="4" spans="1:31" x14ac:dyDescent="0.25">
      <c r="A4" s="10" t="s">
        <v>17</v>
      </c>
      <c r="B4" s="13" t="s">
        <v>97</v>
      </c>
      <c r="C4" s="55">
        <v>2.5036</v>
      </c>
      <c r="D4" s="55">
        <v>0.12778393727300097</v>
      </c>
      <c r="E4" s="55">
        <v>5.0536761756408373</v>
      </c>
      <c r="F4" s="54">
        <v>2.8062333333333331</v>
      </c>
      <c r="G4" s="55">
        <v>0.54262733199999991</v>
      </c>
      <c r="H4" s="56">
        <v>20.321000000000002</v>
      </c>
      <c r="I4" s="55">
        <v>3.1957333333333331</v>
      </c>
      <c r="J4" s="55">
        <v>1.9964128753333332</v>
      </c>
      <c r="K4" s="56">
        <v>64.027000000000001</v>
      </c>
      <c r="M4" s="41">
        <v>218.9430360029879</v>
      </c>
      <c r="N4" s="26">
        <v>10.985651991666359</v>
      </c>
      <c r="O4" s="39">
        <f>N4/M4*100</f>
        <v>5.0175845700415147</v>
      </c>
      <c r="P4" s="41">
        <v>40.729012114535585</v>
      </c>
      <c r="Q4" s="26">
        <v>2.368043217347497</v>
      </c>
      <c r="R4" s="39">
        <f>Q4/P4*100</f>
        <v>5.8141435168823481</v>
      </c>
      <c r="S4" s="26">
        <v>6.1516666666666664</v>
      </c>
      <c r="T4" s="26">
        <v>2.5577135923333327</v>
      </c>
      <c r="U4" s="1">
        <f>T4/S4*100</f>
        <v>41.577571265239769</v>
      </c>
      <c r="W4" s="54">
        <v>218.9430360029879</v>
      </c>
      <c r="X4" s="55">
        <v>10.985651991666359</v>
      </c>
      <c r="Y4" s="56">
        <v>4.9695632199233826</v>
      </c>
      <c r="Z4" s="54">
        <v>40.729012114535585</v>
      </c>
      <c r="AA4" s="55">
        <v>2.368043217347497</v>
      </c>
      <c r="AB4" s="56">
        <v>5.8099573673011564</v>
      </c>
      <c r="AC4" s="54">
        <v>6.1516666666666664</v>
      </c>
      <c r="AD4" s="55">
        <v>2.5577135923333327</v>
      </c>
      <c r="AE4" s="56">
        <v>58.893666666666661</v>
      </c>
    </row>
    <row r="5" spans="1:31" x14ac:dyDescent="0.25">
      <c r="A5" s="10" t="s">
        <v>14</v>
      </c>
      <c r="B5" s="13" t="s">
        <v>97</v>
      </c>
      <c r="C5" s="55">
        <v>1.2167866666666667</v>
      </c>
      <c r="D5" s="55">
        <v>7.1255403684583288E-2</v>
      </c>
      <c r="E5" s="55">
        <v>5.8346515854835301</v>
      </c>
      <c r="F5" s="54">
        <v>2.7448000000000001</v>
      </c>
      <c r="G5" s="55">
        <v>0.57707798399999999</v>
      </c>
      <c r="H5" s="56">
        <v>21.233666666666668</v>
      </c>
      <c r="I5" s="55">
        <v>3.3881000000000001</v>
      </c>
      <c r="J5" s="55">
        <v>1.9411636549999998</v>
      </c>
      <c r="K5" s="56">
        <v>61.177</v>
      </c>
      <c r="M5" s="41">
        <v>102.55601873689277</v>
      </c>
      <c r="N5" s="26">
        <v>4.4497554669603536</v>
      </c>
      <c r="O5" s="39">
        <f t="shared" ref="O5:O23" si="0">N5/M5*100</f>
        <v>4.3388535570751738</v>
      </c>
      <c r="P5" s="41">
        <v>15.879395350533059</v>
      </c>
      <c r="Q5" s="26">
        <v>1.1034172087290397</v>
      </c>
      <c r="R5" s="39">
        <f t="shared" ref="R5:R23" si="1">Q5/P5*100</f>
        <v>6.9487356689056732</v>
      </c>
      <c r="S5" s="26">
        <v>5.5896500000000007</v>
      </c>
      <c r="T5" s="26">
        <v>1.3002614763333333</v>
      </c>
      <c r="U5" s="1">
        <f t="shared" ref="U5:U23" si="2">T5/S5*100</f>
        <v>23.26194799912934</v>
      </c>
      <c r="W5" s="35"/>
      <c r="X5" s="33"/>
      <c r="Y5" s="13"/>
      <c r="Z5" s="35"/>
      <c r="AA5" s="33"/>
      <c r="AB5" s="13"/>
      <c r="AC5" s="35"/>
      <c r="AD5" s="33"/>
      <c r="AE5" s="13"/>
    </row>
    <row r="6" spans="1:31" x14ac:dyDescent="0.25">
      <c r="A6" s="10" t="s">
        <v>15</v>
      </c>
      <c r="B6" s="13" t="s">
        <v>97</v>
      </c>
      <c r="C6" s="55">
        <v>1.2906333333333333</v>
      </c>
      <c r="D6" s="55">
        <v>6.9132729632332968E-2</v>
      </c>
      <c r="E6" s="55">
        <v>5.3205052882387145</v>
      </c>
      <c r="F6" s="54">
        <v>2.8404333333333334</v>
      </c>
      <c r="G6" s="55">
        <v>0.69419160466666663</v>
      </c>
      <c r="H6" s="56">
        <v>24.315333333333331</v>
      </c>
      <c r="I6" s="55">
        <v>8.4191000000000003</v>
      </c>
      <c r="J6" s="55">
        <v>3.4438583856666667</v>
      </c>
      <c r="K6" s="56">
        <v>40.981666666666662</v>
      </c>
      <c r="M6" s="41">
        <v>51.77982346956086</v>
      </c>
      <c r="N6" s="26">
        <v>1.7715466446769217</v>
      </c>
      <c r="O6" s="39">
        <f t="shared" si="0"/>
        <v>3.4213068449689445</v>
      </c>
      <c r="P6" s="41">
        <v>14.427586894717621</v>
      </c>
      <c r="Q6" s="26">
        <v>1.013191125220529</v>
      </c>
      <c r="R6" s="39">
        <f t="shared" si="1"/>
        <v>7.0225958964176414</v>
      </c>
      <c r="S6" s="26">
        <v>2.5269666666666666</v>
      </c>
      <c r="T6" s="26">
        <v>1.3344839209999997</v>
      </c>
      <c r="U6" s="1">
        <f t="shared" si="2"/>
        <v>52.809716036354516</v>
      </c>
      <c r="W6" s="54">
        <v>221.98161244063525</v>
      </c>
      <c r="X6" s="55">
        <v>8.6306817982261048</v>
      </c>
      <c r="Y6" s="56">
        <v>3.8877343160892903</v>
      </c>
      <c r="Z6" s="54">
        <v>41.751097035703943</v>
      </c>
      <c r="AA6" s="55">
        <v>2.2490207421760635</v>
      </c>
      <c r="AB6" s="56">
        <v>5.3889620530631595</v>
      </c>
      <c r="AC6" s="54">
        <v>6.0616666666666674</v>
      </c>
      <c r="AD6" s="55">
        <v>2.5878873470000001</v>
      </c>
      <c r="AE6" s="56">
        <v>43.180666666666667</v>
      </c>
    </row>
    <row r="7" spans="1:31" x14ac:dyDescent="0.25">
      <c r="A7" s="10" t="s">
        <v>18</v>
      </c>
      <c r="B7" s="13" t="s">
        <v>96</v>
      </c>
      <c r="C7" s="55">
        <v>0</v>
      </c>
      <c r="D7" s="55">
        <v>0</v>
      </c>
      <c r="E7" s="55">
        <v>8.6358224980489879</v>
      </c>
      <c r="F7" s="54">
        <v>4.6917</v>
      </c>
      <c r="G7" s="55">
        <v>0.94124323399999998</v>
      </c>
      <c r="H7" s="56">
        <v>20.302</v>
      </c>
      <c r="I7" s="55">
        <v>3.6028666666666669</v>
      </c>
      <c r="J7" s="55">
        <v>2.2604677570000002</v>
      </c>
      <c r="K7" s="56">
        <v>64.086333333333329</v>
      </c>
      <c r="M7" s="41">
        <v>310.35845069836341</v>
      </c>
      <c r="N7" s="26">
        <v>9.833234234433867</v>
      </c>
      <c r="O7" s="39">
        <f t="shared" si="0"/>
        <v>3.168347506667625</v>
      </c>
      <c r="P7" s="41">
        <v>86.516871428118108</v>
      </c>
      <c r="Q7" s="26">
        <v>4.345452368680303</v>
      </c>
      <c r="R7" s="39">
        <f t="shared" si="1"/>
        <v>5.0226647091494634</v>
      </c>
      <c r="S7" s="26">
        <v>6.9001333333333328</v>
      </c>
      <c r="T7" s="26">
        <v>2.8482220499999999</v>
      </c>
      <c r="U7" s="1">
        <f t="shared" si="2"/>
        <v>41.277782796467704</v>
      </c>
      <c r="W7" s="54">
        <v>310.35845069836341</v>
      </c>
      <c r="X7" s="55">
        <v>9.833234234433867</v>
      </c>
      <c r="Y7" s="56">
        <v>3.1677321362128441</v>
      </c>
      <c r="Z7" s="54">
        <v>86.516871428118108</v>
      </c>
      <c r="AA7" s="55">
        <v>4.345452368680303</v>
      </c>
      <c r="AB7" s="56">
        <v>5.0334035533959609</v>
      </c>
      <c r="AC7" s="54">
        <v>6.9001333333333328</v>
      </c>
      <c r="AD7" s="55">
        <v>2.8482220499999999</v>
      </c>
      <c r="AE7" s="56">
        <v>41.990333333333332</v>
      </c>
    </row>
    <row r="8" spans="1:31" x14ac:dyDescent="0.25">
      <c r="A8" s="10" t="s">
        <v>19</v>
      </c>
      <c r="B8" s="13" t="s">
        <v>96</v>
      </c>
      <c r="C8" s="55">
        <v>0</v>
      </c>
      <c r="D8" s="55">
        <v>0</v>
      </c>
      <c r="E8" s="55">
        <v>7.5626749039464514</v>
      </c>
      <c r="F8" s="54">
        <v>4.5263999999999998</v>
      </c>
      <c r="G8" s="55">
        <v>0.80419404333333322</v>
      </c>
      <c r="H8" s="56">
        <v>17.772666666666666</v>
      </c>
      <c r="I8" s="55">
        <v>6.462533333333333</v>
      </c>
      <c r="J8" s="55">
        <v>2.6820616463333331</v>
      </c>
      <c r="K8" s="56">
        <v>48.657000000000004</v>
      </c>
      <c r="M8" s="41">
        <v>304.62373935095775</v>
      </c>
      <c r="N8" s="26">
        <v>11.034159132181683</v>
      </c>
      <c r="O8" s="39">
        <f t="shared" si="0"/>
        <v>3.6222256202656622</v>
      </c>
      <c r="P8" s="41">
        <v>84.457393600684611</v>
      </c>
      <c r="Q8" s="26">
        <v>3.7756393449008763</v>
      </c>
      <c r="R8" s="39">
        <f t="shared" si="1"/>
        <v>4.4704663309314707</v>
      </c>
      <c r="S8" s="26">
        <v>6.4603999999999999</v>
      </c>
      <c r="T8" s="26">
        <v>2.6842135846666668</v>
      </c>
      <c r="U8" s="1">
        <f t="shared" si="2"/>
        <v>41.548721204053422</v>
      </c>
      <c r="W8" s="54">
        <v>304.62373935095775</v>
      </c>
      <c r="X8" s="55">
        <v>11.034159132181683</v>
      </c>
      <c r="Y8" s="56">
        <v>3.6223065193957127</v>
      </c>
      <c r="Z8" s="54">
        <v>84.457393600684611</v>
      </c>
      <c r="AA8" s="55">
        <v>3.7756393449008763</v>
      </c>
      <c r="AB8" s="56">
        <v>4.4675022748416779</v>
      </c>
      <c r="AC8" s="54">
        <v>6.4603999999999999</v>
      </c>
      <c r="AD8" s="55">
        <v>2.6842135846666668</v>
      </c>
      <c r="AE8" s="56">
        <v>48.245666666666672</v>
      </c>
    </row>
    <row r="9" spans="1:31" x14ac:dyDescent="0.25">
      <c r="A9" s="10" t="s">
        <v>20</v>
      </c>
      <c r="B9" s="13" t="s">
        <v>96</v>
      </c>
      <c r="C9" s="55">
        <v>0</v>
      </c>
      <c r="D9" s="55">
        <v>0</v>
      </c>
      <c r="E9" s="55">
        <v>7.8897691225705344</v>
      </c>
      <c r="F9" s="54">
        <v>4.9231000000000007</v>
      </c>
      <c r="G9" s="55">
        <v>0.80083136899999996</v>
      </c>
      <c r="H9" s="56">
        <v>16.797666666666668</v>
      </c>
      <c r="I9" s="55">
        <v>6.6829999999999998</v>
      </c>
      <c r="J9" s="55">
        <v>2.839551948</v>
      </c>
      <c r="K9" s="56">
        <v>42.808999999999997</v>
      </c>
      <c r="M9" s="41">
        <v>356.09698988162882</v>
      </c>
      <c r="N9" s="26">
        <v>11.975328159080595</v>
      </c>
      <c r="O9" s="39">
        <f t="shared" si="0"/>
        <v>3.3629400133546055</v>
      </c>
      <c r="P9" s="41">
        <v>85.389233642823669</v>
      </c>
      <c r="Q9" s="26">
        <v>4.2545176669762945</v>
      </c>
      <c r="R9" s="39">
        <f t="shared" si="1"/>
        <v>4.9824989468492031</v>
      </c>
      <c r="S9" s="26">
        <v>9.0198666666666671</v>
      </c>
      <c r="T9" s="26">
        <v>2.6448231239999997</v>
      </c>
      <c r="U9" s="1">
        <f t="shared" si="2"/>
        <v>29.32219756389599</v>
      </c>
      <c r="W9" s="54">
        <v>356.09698988162882</v>
      </c>
      <c r="X9" s="55">
        <v>11.975328159080595</v>
      </c>
      <c r="Y9" s="56">
        <v>3.3650034954895278</v>
      </c>
      <c r="Z9" s="54">
        <v>85.389233642823669</v>
      </c>
      <c r="AA9" s="55">
        <v>4.2545176669762945</v>
      </c>
      <c r="AB9" s="56">
        <v>4.9743772096580949</v>
      </c>
      <c r="AC9" s="54">
        <v>9.0198666666666671</v>
      </c>
      <c r="AD9" s="55">
        <v>2.6448231239999997</v>
      </c>
      <c r="AE9" s="56">
        <v>35.271999999999998</v>
      </c>
    </row>
    <row r="10" spans="1:31" x14ac:dyDescent="0.25">
      <c r="A10" s="10" t="s">
        <v>21</v>
      </c>
      <c r="B10" s="13" t="s">
        <v>96</v>
      </c>
      <c r="C10" s="33"/>
      <c r="D10" s="33"/>
      <c r="E10" s="33"/>
      <c r="F10" s="35"/>
      <c r="G10" s="33"/>
      <c r="H10" s="13"/>
      <c r="I10" s="33"/>
      <c r="J10" s="33"/>
      <c r="K10" s="13"/>
      <c r="M10" s="41">
        <v>447.22853977708559</v>
      </c>
      <c r="N10" s="26">
        <v>16.020601425263397</v>
      </c>
      <c r="O10" s="39">
        <f t="shared" si="0"/>
        <v>3.5821956785782558</v>
      </c>
      <c r="P10" s="41">
        <v>39.109370066300606</v>
      </c>
      <c r="Q10" s="26">
        <v>2.649449241924263</v>
      </c>
      <c r="R10" s="39">
        <f t="shared" si="1"/>
        <v>6.7744615610856274</v>
      </c>
      <c r="S10" s="26">
        <v>8.2537666666666656</v>
      </c>
      <c r="T10" s="26">
        <v>3.1530838556666665</v>
      </c>
      <c r="U10" s="1">
        <f t="shared" si="2"/>
        <v>38.201756640402564</v>
      </c>
      <c r="W10" s="54">
        <v>447.22853977708559</v>
      </c>
      <c r="X10" s="55">
        <v>16.020601425263397</v>
      </c>
      <c r="Y10" s="56">
        <v>3.5757967571565943</v>
      </c>
      <c r="Z10" s="54">
        <v>39.109370066300606</v>
      </c>
      <c r="AA10" s="55">
        <v>2.649449241924263</v>
      </c>
      <c r="AB10" s="56">
        <v>6.7833832229200732</v>
      </c>
      <c r="AC10" s="54">
        <v>8.2537666666666656</v>
      </c>
      <c r="AD10" s="55">
        <v>3.1530838556666665</v>
      </c>
      <c r="AE10" s="56">
        <v>39.712333333333341</v>
      </c>
    </row>
    <row r="11" spans="1:31" x14ac:dyDescent="0.25">
      <c r="A11" s="10" t="s">
        <v>7</v>
      </c>
      <c r="B11" s="13" t="s">
        <v>96</v>
      </c>
      <c r="C11" s="55">
        <v>0</v>
      </c>
      <c r="D11" s="55">
        <v>0</v>
      </c>
      <c r="E11" s="55">
        <v>7.3799473277252119</v>
      </c>
      <c r="F11" s="54">
        <v>2.9821000000000004</v>
      </c>
      <c r="G11" s="55">
        <v>0.57492282166666664</v>
      </c>
      <c r="H11" s="56">
        <v>19.161666666666665</v>
      </c>
      <c r="I11" s="55">
        <v>3.1035000000000004</v>
      </c>
      <c r="J11" s="55">
        <v>1.948594576666667</v>
      </c>
      <c r="K11" s="56">
        <v>64.051000000000002</v>
      </c>
      <c r="M11" s="41">
        <v>505.34448339685815</v>
      </c>
      <c r="N11" s="26">
        <v>18.191149618030408</v>
      </c>
      <c r="O11" s="39">
        <f t="shared" si="0"/>
        <v>3.5997522909030155</v>
      </c>
      <c r="P11" s="41">
        <v>42.533529999731805</v>
      </c>
      <c r="Q11" s="26">
        <v>2.543440892869187</v>
      </c>
      <c r="R11" s="39">
        <f t="shared" si="1"/>
        <v>5.9798490576381136</v>
      </c>
      <c r="S11" s="26">
        <v>8.0424999999999986</v>
      </c>
      <c r="T11" s="26">
        <v>2.9239234389999997</v>
      </c>
      <c r="U11" s="1">
        <f t="shared" si="2"/>
        <v>36.355902256760956</v>
      </c>
      <c r="W11" s="54">
        <v>505.34448339685815</v>
      </c>
      <c r="X11" s="55">
        <v>18.191149618030408</v>
      </c>
      <c r="Y11" s="56">
        <v>3.5677621062936802</v>
      </c>
      <c r="Z11" s="54">
        <v>42.533529999731805</v>
      </c>
      <c r="AA11" s="55">
        <v>2.543440892869187</v>
      </c>
      <c r="AB11" s="56">
        <v>5.9829122313614738</v>
      </c>
      <c r="AC11" s="54">
        <v>8.0424999999999986</v>
      </c>
      <c r="AD11" s="55">
        <v>2.9239234389999997</v>
      </c>
      <c r="AE11" s="56">
        <v>37.368333333333339</v>
      </c>
    </row>
    <row r="12" spans="1:31" x14ac:dyDescent="0.25">
      <c r="A12" s="10" t="s">
        <v>6</v>
      </c>
      <c r="B12" s="13" t="s">
        <v>96</v>
      </c>
      <c r="C12" s="55">
        <v>0</v>
      </c>
      <c r="D12" s="55">
        <v>0</v>
      </c>
      <c r="E12" s="55">
        <v>6.2585737049145402</v>
      </c>
      <c r="F12" s="54">
        <v>2.5260666666666669</v>
      </c>
      <c r="G12" s="55">
        <v>0.48501423666666671</v>
      </c>
      <c r="H12" s="56">
        <v>20.329333333333334</v>
      </c>
      <c r="I12" s="55">
        <v>2.9746666666666663</v>
      </c>
      <c r="J12" s="55">
        <v>1.7956198246666666</v>
      </c>
      <c r="K12" s="56">
        <v>71.569000000000003</v>
      </c>
      <c r="M12" s="41">
        <v>244.51743022237133</v>
      </c>
      <c r="N12" s="26">
        <v>7.2551347024516071</v>
      </c>
      <c r="O12" s="39">
        <f>N12/M12*100</f>
        <v>2.9671237325918134</v>
      </c>
      <c r="P12" s="41">
        <v>15.127836504583007</v>
      </c>
      <c r="Q12" s="26">
        <v>1.2512556965123476</v>
      </c>
      <c r="R12" s="39">
        <f>Q12/P12*100</f>
        <v>8.2712137729230299</v>
      </c>
      <c r="S12" s="26">
        <v>6.2571000000000003</v>
      </c>
      <c r="T12" s="26">
        <v>1.9649711930000002</v>
      </c>
      <c r="U12" s="1">
        <f>T12/S12*100</f>
        <v>31.403864298157298</v>
      </c>
      <c r="W12" s="35"/>
      <c r="X12" s="33"/>
      <c r="Y12" s="13"/>
      <c r="Z12" s="35"/>
      <c r="AA12" s="33"/>
      <c r="AB12" s="13"/>
      <c r="AC12" s="35"/>
      <c r="AD12" s="33"/>
      <c r="AE12" s="13"/>
    </row>
    <row r="13" spans="1:31" x14ac:dyDescent="0.25">
      <c r="A13" s="10" t="s">
        <v>5</v>
      </c>
      <c r="B13" s="13" t="s">
        <v>96</v>
      </c>
      <c r="C13" s="55">
        <v>0</v>
      </c>
      <c r="D13" s="55">
        <v>0</v>
      </c>
      <c r="E13" s="55">
        <v>6.4551314983527055</v>
      </c>
      <c r="F13" s="54">
        <v>2.4489000000000001</v>
      </c>
      <c r="G13" s="55">
        <v>0.52797563133333336</v>
      </c>
      <c r="H13" s="56">
        <v>22.919333333333338</v>
      </c>
      <c r="I13" s="55">
        <v>5.1468999999999996</v>
      </c>
      <c r="J13" s="55">
        <v>2.3615521269999999</v>
      </c>
      <c r="K13" s="56">
        <v>45.883000000000003</v>
      </c>
      <c r="M13" s="41">
        <v>497.80727225137434</v>
      </c>
      <c r="N13" s="26">
        <v>19.884766959135629</v>
      </c>
      <c r="O13" s="39">
        <f t="shared" si="0"/>
        <v>3.9944709664857116</v>
      </c>
      <c r="P13" s="41">
        <v>42.106138671252289</v>
      </c>
      <c r="Q13" s="26">
        <v>2.0957150000913587</v>
      </c>
      <c r="R13" s="39">
        <f t="shared" si="1"/>
        <v>4.9772196316880404</v>
      </c>
      <c r="S13" s="26">
        <v>8.4048999999999996</v>
      </c>
      <c r="T13" s="26">
        <v>2.8612209666666666</v>
      </c>
      <c r="U13" s="1">
        <f t="shared" si="2"/>
        <v>34.042296358870026</v>
      </c>
      <c r="W13" s="54">
        <v>497.80727225137434</v>
      </c>
      <c r="X13" s="55">
        <v>19.884766959135629</v>
      </c>
      <c r="Y13" s="56">
        <v>3.967676818990125</v>
      </c>
      <c r="Z13" s="54">
        <v>42.106138671252289</v>
      </c>
      <c r="AA13" s="55">
        <v>2.0957150000913587</v>
      </c>
      <c r="AB13" s="56">
        <v>4.9840958186417295</v>
      </c>
      <c r="AC13" s="54">
        <v>8.4048999999999996</v>
      </c>
      <c r="AD13" s="55">
        <v>2.8612209666666666</v>
      </c>
      <c r="AE13" s="56">
        <v>34.07233333333334</v>
      </c>
    </row>
    <row r="14" spans="1:31" ht="15.75" x14ac:dyDescent="0.25">
      <c r="A14" s="10" t="s">
        <v>8</v>
      </c>
      <c r="B14" s="14" t="s">
        <v>101</v>
      </c>
      <c r="C14" s="33"/>
      <c r="D14" s="33"/>
      <c r="E14" s="33"/>
      <c r="F14" s="35"/>
      <c r="G14" s="33"/>
      <c r="H14" s="13"/>
      <c r="I14" s="33"/>
      <c r="J14" s="33"/>
      <c r="K14" s="13"/>
      <c r="M14" s="41">
        <v>387.2781488795377</v>
      </c>
      <c r="N14" s="26">
        <v>14.192418563839064</v>
      </c>
      <c r="O14" s="39">
        <f>N14/M14*100</f>
        <v>3.6646577156238154</v>
      </c>
      <c r="P14" s="41">
        <v>33.157267484391987</v>
      </c>
      <c r="Q14" s="26">
        <v>2.4449593697642249</v>
      </c>
      <c r="R14" s="39">
        <f>Q14/P14*100</f>
        <v>7.3738264798663895</v>
      </c>
      <c r="S14" s="26">
        <v>1.79745</v>
      </c>
      <c r="T14" s="26">
        <v>1.427102402</v>
      </c>
      <c r="U14" s="1">
        <f>T14/S14*100</f>
        <v>79.395944365629092</v>
      </c>
      <c r="W14" s="54">
        <v>387.2781488795377</v>
      </c>
      <c r="X14" s="55">
        <v>14.192418563839064</v>
      </c>
      <c r="Y14" s="56">
        <v>3.6530475499324608</v>
      </c>
      <c r="Z14" s="54">
        <v>33.157267484391987</v>
      </c>
      <c r="AA14" s="55">
        <v>2.4449593697642249</v>
      </c>
      <c r="AB14" s="56">
        <v>7.2553905251859163</v>
      </c>
      <c r="AC14" s="54">
        <v>1.79745</v>
      </c>
      <c r="AD14" s="55">
        <v>1.427102402</v>
      </c>
      <c r="AE14" s="56">
        <v>84.359000000000009</v>
      </c>
    </row>
    <row r="15" spans="1:31" ht="15.75" x14ac:dyDescent="0.25">
      <c r="A15" s="10" t="s">
        <v>9</v>
      </c>
      <c r="B15" s="14" t="s">
        <v>101</v>
      </c>
      <c r="C15" s="55">
        <v>0</v>
      </c>
      <c r="D15" s="55">
        <v>0</v>
      </c>
      <c r="E15" s="55">
        <v>6.2210792815698994</v>
      </c>
      <c r="F15" s="54">
        <v>3.6018333333333334</v>
      </c>
      <c r="G15" s="55">
        <v>0.76584488666666661</v>
      </c>
      <c r="H15" s="56">
        <v>21.345333333333333</v>
      </c>
      <c r="I15" s="55">
        <v>4.1445333333333334</v>
      </c>
      <c r="J15" s="55">
        <v>2.0781884046666668</v>
      </c>
      <c r="K15" s="56">
        <v>54.354666666666674</v>
      </c>
      <c r="M15" s="41">
        <v>214.81494262809386</v>
      </c>
      <c r="N15" s="26">
        <v>7.5808947749370246</v>
      </c>
      <c r="O15" s="39">
        <f>N15/M15*100</f>
        <v>3.5290351230648436</v>
      </c>
      <c r="P15" s="41">
        <v>15.746435646338957</v>
      </c>
      <c r="Q15" s="26">
        <v>1.4645167119092797</v>
      </c>
      <c r="R15" s="39">
        <f>Q15/P15*100</f>
        <v>9.3006236128731743</v>
      </c>
      <c r="S15" s="26">
        <v>9.0503666666666671</v>
      </c>
      <c r="T15" s="26">
        <v>2.3786200666666666</v>
      </c>
      <c r="U15" s="1">
        <f>T15/S15*100</f>
        <v>26.282029825679253</v>
      </c>
      <c r="W15" s="35"/>
      <c r="X15" s="33"/>
      <c r="Y15" s="13"/>
      <c r="Z15" s="35"/>
      <c r="AA15" s="33"/>
      <c r="AB15" s="13"/>
      <c r="AC15" s="35"/>
      <c r="AD15" s="33"/>
      <c r="AE15" s="13"/>
    </row>
    <row r="16" spans="1:31" ht="15.75" x14ac:dyDescent="0.25">
      <c r="A16" s="10" t="s">
        <v>22</v>
      </c>
      <c r="B16" s="14" t="s">
        <v>101</v>
      </c>
      <c r="C16" s="55">
        <v>2.4147500000000002</v>
      </c>
      <c r="D16" s="55">
        <v>0.13897087383649562</v>
      </c>
      <c r="E16" s="55">
        <v>5.5662216573267242</v>
      </c>
      <c r="F16" s="54">
        <v>4.1208999999999998</v>
      </c>
      <c r="G16" s="55">
        <v>0.61498080766666663</v>
      </c>
      <c r="H16" s="56">
        <v>14.977333333333334</v>
      </c>
      <c r="I16" s="55">
        <v>2.8564666666666665</v>
      </c>
      <c r="J16" s="55">
        <v>1.7886422956666665</v>
      </c>
      <c r="K16" s="56">
        <v>64.027000000000001</v>
      </c>
      <c r="M16" s="41">
        <v>372.98263731576935</v>
      </c>
      <c r="N16" s="26">
        <v>12.333251163544601</v>
      </c>
      <c r="O16" s="39">
        <f t="shared" si="0"/>
        <v>3.3066555731126956</v>
      </c>
      <c r="P16" s="41">
        <v>38.195464102141756</v>
      </c>
      <c r="Q16" s="26">
        <v>2.2076115509091609</v>
      </c>
      <c r="R16" s="39">
        <f t="shared" si="1"/>
        <v>5.7797741245023184</v>
      </c>
      <c r="S16" s="26">
        <v>5.7752999999999988</v>
      </c>
      <c r="T16" s="26">
        <v>2.2809624016666668</v>
      </c>
      <c r="U16" s="1">
        <f t="shared" si="2"/>
        <v>39.495132749236703</v>
      </c>
      <c r="W16" s="54">
        <v>372.98263731576935</v>
      </c>
      <c r="X16" s="55">
        <v>12.333251163544601</v>
      </c>
      <c r="Y16" s="56">
        <v>3.3047190739588483</v>
      </c>
      <c r="Z16" s="54">
        <v>38.195464102141756</v>
      </c>
      <c r="AA16" s="55">
        <v>2.2076115509091609</v>
      </c>
      <c r="AB16" s="56">
        <v>5.7819182189026446</v>
      </c>
      <c r="AC16" s="54">
        <v>5.7752999999999988</v>
      </c>
      <c r="AD16" s="55">
        <v>2.2809624016666668</v>
      </c>
      <c r="AE16" s="56">
        <v>40.220333333333336</v>
      </c>
    </row>
    <row r="17" spans="1:35" ht="15.75" x14ac:dyDescent="0.25">
      <c r="A17" s="10" t="s">
        <v>10</v>
      </c>
      <c r="B17" s="14" t="s">
        <v>101</v>
      </c>
      <c r="C17" s="55">
        <v>0.99136666666666662</v>
      </c>
      <c r="D17" s="55">
        <v>5.6464272842542192E-2</v>
      </c>
      <c r="E17" s="55">
        <v>5.5869804811480277</v>
      </c>
      <c r="F17" s="54">
        <v>4.5412999999999997</v>
      </c>
      <c r="G17" s="55">
        <v>0.75347739866666663</v>
      </c>
      <c r="H17" s="56">
        <v>16.831333333333333</v>
      </c>
      <c r="I17" s="55">
        <v>6.9389000000000003</v>
      </c>
      <c r="J17" s="55">
        <v>2.5730634079999999</v>
      </c>
      <c r="K17" s="56">
        <v>37.241500000000002</v>
      </c>
      <c r="M17" s="41">
        <v>375.02139188079855</v>
      </c>
      <c r="N17" s="26">
        <v>12.933434607103159</v>
      </c>
      <c r="O17" s="39">
        <f t="shared" si="0"/>
        <v>3.4487191629895295</v>
      </c>
      <c r="P17" s="41">
        <v>35.639873236609041</v>
      </c>
      <c r="Q17" s="26">
        <v>2.7212814175102147</v>
      </c>
      <c r="R17" s="39">
        <f t="shared" si="1"/>
        <v>7.635496903829984</v>
      </c>
      <c r="S17" s="26">
        <v>5.3365999999999998</v>
      </c>
      <c r="T17" s="26">
        <v>2.4094250329999998</v>
      </c>
      <c r="U17" s="1">
        <f t="shared" si="2"/>
        <v>45.149065566090769</v>
      </c>
      <c r="W17" s="54">
        <v>375.02139188079855</v>
      </c>
      <c r="X17" s="55">
        <v>12.933434607103159</v>
      </c>
      <c r="Y17" s="56">
        <v>3.44755833614991</v>
      </c>
      <c r="Z17" s="54">
        <v>35.639873236609041</v>
      </c>
      <c r="AA17" s="55">
        <v>2.7212814175102147</v>
      </c>
      <c r="AB17" s="56">
        <v>7.5623908752928033</v>
      </c>
      <c r="AC17" s="54">
        <v>5.3365999999999998</v>
      </c>
      <c r="AD17" s="55">
        <v>2.4094250329999998</v>
      </c>
      <c r="AE17" s="56">
        <v>49.088666666666661</v>
      </c>
    </row>
    <row r="18" spans="1:35" ht="15.75" x14ac:dyDescent="0.25">
      <c r="A18" s="10" t="s">
        <v>13</v>
      </c>
      <c r="B18" s="14" t="s">
        <v>102</v>
      </c>
      <c r="C18" s="55">
        <v>0</v>
      </c>
      <c r="D18" s="55">
        <v>0</v>
      </c>
      <c r="E18" s="55">
        <v>6.452406498188398</v>
      </c>
      <c r="F18" s="54">
        <v>4.1404333333333332</v>
      </c>
      <c r="G18" s="55">
        <v>0.62462797000000003</v>
      </c>
      <c r="H18" s="56">
        <v>15.087666666666665</v>
      </c>
      <c r="I18" s="55">
        <v>3.2916666666666665</v>
      </c>
      <c r="J18" s="55">
        <v>1.8819978516666664</v>
      </c>
      <c r="K18" s="56">
        <v>61.177</v>
      </c>
      <c r="M18" s="41">
        <v>224.32497890941443</v>
      </c>
      <c r="N18" s="26">
        <v>10.285405390330181</v>
      </c>
      <c r="O18" s="39">
        <f>N18/M18*100</f>
        <v>4.5850468549396686</v>
      </c>
      <c r="P18" s="41">
        <v>5.9825476169928216</v>
      </c>
      <c r="Q18" s="26">
        <v>0.85779543577570838</v>
      </c>
      <c r="R18" s="39">
        <f>Q18/P18*100</f>
        <v>14.338296837608567</v>
      </c>
      <c r="S18" s="26">
        <v>12.973666666666666</v>
      </c>
      <c r="T18" s="26">
        <v>4.6056370553333332</v>
      </c>
      <c r="U18" s="1">
        <f>T18/S18*100</f>
        <v>35.49988737699443</v>
      </c>
      <c r="W18" s="35"/>
      <c r="X18" s="33"/>
      <c r="Y18" s="13"/>
      <c r="Z18" s="35"/>
      <c r="AA18" s="33"/>
      <c r="AB18" s="13"/>
      <c r="AC18" s="35"/>
      <c r="AD18" s="33"/>
      <c r="AE18" s="13"/>
    </row>
    <row r="19" spans="1:35" ht="15.75" x14ac:dyDescent="0.25">
      <c r="A19" s="10" t="s">
        <v>12</v>
      </c>
      <c r="B19" s="14" t="s">
        <v>102</v>
      </c>
      <c r="C19" s="55">
        <v>3.6311333333333331</v>
      </c>
      <c r="D19" s="55">
        <v>0.26165060196840356</v>
      </c>
      <c r="E19" s="55">
        <v>6.7797199105109458</v>
      </c>
      <c r="F19" s="54">
        <v>4.021066666666667</v>
      </c>
      <c r="G19" s="55">
        <v>0.590940358</v>
      </c>
      <c r="H19" s="56">
        <v>15.526000000000002</v>
      </c>
      <c r="I19" s="55">
        <v>2.890166666666667</v>
      </c>
      <c r="J19" s="55">
        <v>1.8131003016666665</v>
      </c>
      <c r="K19" s="56">
        <v>64.086333333333343</v>
      </c>
      <c r="M19" s="41">
        <v>206.2130491740501</v>
      </c>
      <c r="N19" s="26">
        <v>6.7141121253923624</v>
      </c>
      <c r="O19" s="39">
        <f>N19/M19*100</f>
        <v>3.2559104054202925</v>
      </c>
      <c r="P19" s="41">
        <v>4.2002176394769997</v>
      </c>
      <c r="Q19" s="26">
        <v>0.75958389851059238</v>
      </c>
      <c r="R19" s="39">
        <f>Q19/P19*100</f>
        <v>18.084393803107162</v>
      </c>
      <c r="S19" s="26">
        <v>18.489000000000001</v>
      </c>
      <c r="T19" s="26">
        <v>5.6440562199999995</v>
      </c>
      <c r="U19" s="1">
        <f>T19/S19*100</f>
        <v>30.526562929309314</v>
      </c>
      <c r="W19" s="35"/>
      <c r="X19" s="33"/>
      <c r="Y19" s="13"/>
      <c r="Z19" s="35"/>
      <c r="AA19" s="33"/>
      <c r="AB19" s="13"/>
      <c r="AC19" s="35"/>
      <c r="AD19" s="33"/>
      <c r="AE19" s="13"/>
    </row>
    <row r="20" spans="1:35" ht="15.75" x14ac:dyDescent="0.25">
      <c r="A20" s="10" t="s">
        <v>11</v>
      </c>
      <c r="B20" s="14" t="s">
        <v>102</v>
      </c>
      <c r="C20" s="55">
        <v>0</v>
      </c>
      <c r="D20" s="55">
        <v>0</v>
      </c>
      <c r="E20" s="55">
        <v>5.3759452764835709</v>
      </c>
      <c r="F20" s="54">
        <v>2.5872333333333333</v>
      </c>
      <c r="G20" s="55">
        <v>0.61499334999999999</v>
      </c>
      <c r="H20" s="56">
        <v>24.280333333333331</v>
      </c>
      <c r="I20" s="55">
        <v>4.2690000000000001</v>
      </c>
      <c r="J20" s="55">
        <v>2.0677912439999999</v>
      </c>
      <c r="K20" s="56">
        <v>54.226500000000001</v>
      </c>
      <c r="M20" s="41">
        <v>208.69842830479016</v>
      </c>
      <c r="N20" s="26">
        <v>6.6502735759863265</v>
      </c>
      <c r="O20" s="39">
        <f>N20/M20*100</f>
        <v>3.186547033441979</v>
      </c>
      <c r="P20" s="41">
        <v>3.4163377853703434</v>
      </c>
      <c r="Q20" s="26">
        <v>0.53631837627946044</v>
      </c>
      <c r="R20" s="39">
        <f>Q20/P20*100</f>
        <v>15.698634326386482</v>
      </c>
      <c r="S20" s="26">
        <v>8.0444666666666667</v>
      </c>
      <c r="T20" s="26">
        <v>2.3127905773333333</v>
      </c>
      <c r="U20" s="1">
        <f>T20/S20*100</f>
        <v>28.750079690387594</v>
      </c>
      <c r="W20" s="35"/>
      <c r="X20" s="33"/>
      <c r="Y20" s="13"/>
      <c r="Z20" s="35"/>
      <c r="AA20" s="33"/>
      <c r="AB20" s="13"/>
      <c r="AC20" s="35"/>
      <c r="AD20" s="33"/>
      <c r="AE20" s="13"/>
    </row>
    <row r="21" spans="1:35" ht="15.75" x14ac:dyDescent="0.25">
      <c r="A21" s="10" t="s">
        <v>24</v>
      </c>
      <c r="B21" s="14" t="s">
        <v>102</v>
      </c>
      <c r="C21" s="33"/>
      <c r="D21" s="33"/>
      <c r="E21" s="33"/>
      <c r="F21" s="35"/>
      <c r="G21" s="33"/>
      <c r="H21" s="13"/>
      <c r="I21" s="33"/>
      <c r="J21" s="33"/>
      <c r="K21" s="13"/>
      <c r="M21" s="41">
        <v>433.20304454358683</v>
      </c>
      <c r="N21" s="26">
        <v>13.351520926482118</v>
      </c>
      <c r="O21" s="39">
        <f>N21/M21*100</f>
        <v>3.0820468818609035</v>
      </c>
      <c r="P21" s="41">
        <v>64.934320459073476</v>
      </c>
      <c r="Q21" s="26">
        <v>3.5341883294077956</v>
      </c>
      <c r="R21" s="39">
        <f>Q21/P21*100</f>
        <v>5.4427124276064589</v>
      </c>
      <c r="S21" s="26">
        <v>3.3844666666666665</v>
      </c>
      <c r="T21" s="26">
        <v>1.8717308056666664</v>
      </c>
      <c r="U21" s="1">
        <f>T21/S21*100</f>
        <v>55.303567445387749</v>
      </c>
      <c r="W21" s="54">
        <v>433.20304454358683</v>
      </c>
      <c r="X21" s="55">
        <v>13.351520926482118</v>
      </c>
      <c r="Y21" s="56">
        <v>3.0821451512182274</v>
      </c>
      <c r="Z21" s="54">
        <v>64.934320459073476</v>
      </c>
      <c r="AA21" s="55">
        <v>3.5341883294077956</v>
      </c>
      <c r="AB21" s="56">
        <v>5.4369624410048445</v>
      </c>
      <c r="AC21" s="54">
        <v>3.3844666666666665</v>
      </c>
      <c r="AD21" s="55">
        <v>1.8717308056666664</v>
      </c>
      <c r="AE21" s="56">
        <v>70.431666666666672</v>
      </c>
    </row>
    <row r="22" spans="1:35" ht="15.75" x14ac:dyDescent="0.25">
      <c r="A22" s="10" t="s">
        <v>23</v>
      </c>
      <c r="B22" s="14" t="s">
        <v>102</v>
      </c>
      <c r="C22" s="33"/>
      <c r="D22" s="33"/>
      <c r="E22" s="33"/>
      <c r="F22" s="35"/>
      <c r="G22" s="33"/>
      <c r="H22" s="13"/>
      <c r="I22" s="33"/>
      <c r="J22" s="33"/>
      <c r="K22" s="13"/>
      <c r="M22" s="41">
        <v>405.0287235997464</v>
      </c>
      <c r="N22" s="26">
        <v>14.988089389382154</v>
      </c>
      <c r="O22" s="39">
        <f t="shared" si="0"/>
        <v>3.700500363572619</v>
      </c>
      <c r="P22" s="41">
        <v>67.331403919613649</v>
      </c>
      <c r="Q22" s="26">
        <v>3.2535587781495736</v>
      </c>
      <c r="R22" s="39">
        <f t="shared" si="1"/>
        <v>4.8321564511471768</v>
      </c>
      <c r="S22" s="26">
        <v>3.7717333333333336</v>
      </c>
      <c r="T22" s="26">
        <v>1.898009136</v>
      </c>
      <c r="U22" s="1">
        <f t="shared" si="2"/>
        <v>50.32193339932126</v>
      </c>
      <c r="W22" s="54">
        <v>405.0287235997464</v>
      </c>
      <c r="X22" s="55">
        <v>14.988089389382154</v>
      </c>
      <c r="Y22" s="56">
        <v>3.6945621659712402</v>
      </c>
      <c r="Z22" s="54">
        <v>67.331403919613649</v>
      </c>
      <c r="AA22" s="55">
        <v>3.2535587781495736</v>
      </c>
      <c r="AB22" s="56">
        <v>4.8089087216500381</v>
      </c>
      <c r="AC22" s="54">
        <v>3.7717333333333336</v>
      </c>
      <c r="AD22" s="55">
        <v>1.898009136</v>
      </c>
      <c r="AE22" s="56">
        <v>54.295333333333339</v>
      </c>
    </row>
    <row r="23" spans="1:35" ht="16.5" thickBot="1" x14ac:dyDescent="0.3">
      <c r="A23" s="11" t="s">
        <v>25</v>
      </c>
      <c r="B23" s="15" t="s">
        <v>102</v>
      </c>
      <c r="C23" s="9"/>
      <c r="D23" s="9"/>
      <c r="E23" s="9"/>
      <c r="F23" s="36"/>
      <c r="G23" s="9"/>
      <c r="H23" s="37"/>
      <c r="I23" s="9"/>
      <c r="J23" s="9"/>
      <c r="K23" s="37"/>
      <c r="M23" s="42">
        <v>427.34152037496597</v>
      </c>
      <c r="N23" s="12">
        <v>13.606007617479579</v>
      </c>
      <c r="O23" s="40">
        <f t="shared" si="0"/>
        <v>3.1838721417804527</v>
      </c>
      <c r="P23" s="42">
        <v>62.477304315339154</v>
      </c>
      <c r="Q23" s="12">
        <v>2.9619859258946786</v>
      </c>
      <c r="R23" s="40">
        <f t="shared" si="1"/>
        <v>4.7408990486285507</v>
      </c>
      <c r="S23" s="12">
        <v>2.9228999999999998</v>
      </c>
      <c r="T23" s="12">
        <v>1.6972840866666665</v>
      </c>
      <c r="U23" s="8">
        <f t="shared" si="2"/>
        <v>58.068496584442386</v>
      </c>
      <c r="W23" s="57">
        <v>427.34152037496597</v>
      </c>
      <c r="X23" s="58">
        <v>13.606007617479579</v>
      </c>
      <c r="Y23" s="59">
        <v>3.1807427362717764</v>
      </c>
      <c r="Z23" s="57">
        <v>62.477304315339154</v>
      </c>
      <c r="AA23" s="58">
        <v>2.9619859258946786</v>
      </c>
      <c r="AB23" s="59">
        <v>4.7259946317609325</v>
      </c>
      <c r="AC23" s="57">
        <v>2.9228999999999998</v>
      </c>
      <c r="AD23" s="58">
        <v>1.6972840866666665</v>
      </c>
      <c r="AE23" s="59">
        <v>59.348666666666666</v>
      </c>
    </row>
    <row r="24" spans="1:35" x14ac:dyDescent="0.25">
      <c r="E24" s="33"/>
      <c r="F24" s="33"/>
    </row>
    <row r="25" spans="1:35" ht="15.75" thickBot="1" x14ac:dyDescent="0.3"/>
    <row r="26" spans="1:35" ht="15.75" thickBot="1" x14ac:dyDescent="0.3">
      <c r="A26" s="46" t="s">
        <v>70</v>
      </c>
      <c r="B26" s="47" t="s">
        <v>98</v>
      </c>
      <c r="C26" s="48" t="s">
        <v>110</v>
      </c>
      <c r="D26" s="49" t="s">
        <v>112</v>
      </c>
      <c r="E26" s="50" t="s">
        <v>2</v>
      </c>
      <c r="F26" s="51" t="s">
        <v>3</v>
      </c>
      <c r="G26" s="50" t="s">
        <v>1</v>
      </c>
      <c r="H26" s="47" t="s">
        <v>2</v>
      </c>
      <c r="I26" s="50" t="s">
        <v>4</v>
      </c>
      <c r="J26" s="50" t="s">
        <v>1</v>
      </c>
      <c r="K26" s="47" t="s">
        <v>2</v>
      </c>
      <c r="M26" s="46" t="s">
        <v>109</v>
      </c>
      <c r="N26" s="49" t="s">
        <v>111</v>
      </c>
      <c r="O26" s="47" t="s">
        <v>2</v>
      </c>
      <c r="P26" s="50" t="s">
        <v>3</v>
      </c>
      <c r="Q26" s="50" t="s">
        <v>1</v>
      </c>
      <c r="R26" s="50" t="s">
        <v>2</v>
      </c>
      <c r="S26" s="51" t="s">
        <v>4</v>
      </c>
      <c r="T26" s="50" t="s">
        <v>1</v>
      </c>
      <c r="U26" s="47" t="s">
        <v>2</v>
      </c>
      <c r="W26" s="46" t="s">
        <v>113</v>
      </c>
      <c r="X26" s="49" t="s">
        <v>114</v>
      </c>
      <c r="Y26" s="50" t="s">
        <v>2</v>
      </c>
      <c r="Z26" s="51" t="s">
        <v>3</v>
      </c>
      <c r="AA26" s="50" t="s">
        <v>1</v>
      </c>
      <c r="AB26" s="47" t="s">
        <v>2</v>
      </c>
      <c r="AC26" s="50" t="s">
        <v>4</v>
      </c>
      <c r="AD26" s="50" t="s">
        <v>1</v>
      </c>
      <c r="AE26" s="47" t="s">
        <v>2</v>
      </c>
    </row>
    <row r="27" spans="1:35" x14ac:dyDescent="0.25">
      <c r="A27" s="2" t="s">
        <v>71</v>
      </c>
      <c r="B27" s="3" t="s">
        <v>99</v>
      </c>
      <c r="C27" s="7">
        <v>88</v>
      </c>
      <c r="D27" s="7">
        <v>17</v>
      </c>
      <c r="E27" s="61">
        <f t="shared" ref="E27:E99" si="3">D27/C27*100</f>
        <v>19.318181818181817</v>
      </c>
      <c r="F27" s="78">
        <v>122</v>
      </c>
      <c r="G27" s="79">
        <v>23</v>
      </c>
      <c r="H27" s="71">
        <f t="shared" ref="H27:H99" si="4">G27/F27*100</f>
        <v>18.852459016393443</v>
      </c>
      <c r="I27" s="44"/>
      <c r="J27" s="43"/>
      <c r="K27" s="45"/>
      <c r="M27" s="75">
        <v>158.58142615592305</v>
      </c>
      <c r="N27" s="76">
        <f>O27*M27/100</f>
        <v>4.9461936883685969</v>
      </c>
      <c r="O27" s="77">
        <v>3.1190245971841106</v>
      </c>
      <c r="P27" s="75">
        <v>18.704457676043756</v>
      </c>
      <c r="Q27" s="76">
        <f t="shared" ref="Q27:Q95" si="5">R27*P27/100</f>
        <v>5.0748372589962063</v>
      </c>
      <c r="R27" s="71">
        <v>27.131699549332257</v>
      </c>
      <c r="S27" s="44"/>
      <c r="T27" s="43"/>
      <c r="U27" s="45"/>
      <c r="W27" s="60">
        <v>298.526029710449</v>
      </c>
      <c r="X27" s="66">
        <f t="shared" ref="X27" si="6">Y27*W27/100</f>
        <v>20.893290862601329</v>
      </c>
      <c r="Y27" s="71">
        <v>6.998817115836256</v>
      </c>
      <c r="Z27" s="60">
        <v>21.027011749895092</v>
      </c>
      <c r="AA27" s="61"/>
      <c r="AB27" s="61">
        <v>8.2326254620483859</v>
      </c>
      <c r="AC27" s="83">
        <v>5.46655142252086</v>
      </c>
      <c r="AD27" s="43"/>
      <c r="AE27" s="45"/>
    </row>
    <row r="28" spans="1:35" x14ac:dyDescent="0.25">
      <c r="A28" s="2" t="s">
        <v>72</v>
      </c>
      <c r="B28" s="3" t="s">
        <v>99</v>
      </c>
      <c r="C28" s="7">
        <v>70</v>
      </c>
      <c r="D28" s="7">
        <v>7</v>
      </c>
      <c r="E28" s="61">
        <f t="shared" si="3"/>
        <v>10</v>
      </c>
      <c r="F28" s="2">
        <v>148</v>
      </c>
      <c r="G28" s="34">
        <v>21</v>
      </c>
      <c r="H28" s="63">
        <f t="shared" si="4"/>
        <v>14.189189189189189</v>
      </c>
      <c r="I28" s="35"/>
      <c r="J28" s="33"/>
      <c r="K28" s="13"/>
      <c r="M28" s="62">
        <v>241.08781395884154</v>
      </c>
      <c r="N28" s="66">
        <f t="shared" ref="N28:N61" si="7">O28*M28/100</f>
        <v>7.4828393629528556</v>
      </c>
      <c r="O28" s="63">
        <v>3.1037816636515374</v>
      </c>
      <c r="P28" s="60">
        <v>27.607366223341465</v>
      </c>
      <c r="Q28" s="66">
        <f t="shared" si="5"/>
        <v>7.4370867082606926</v>
      </c>
      <c r="R28" s="63">
        <v>26.938776586274962</v>
      </c>
      <c r="S28" s="35"/>
      <c r="T28" s="33"/>
      <c r="U28" s="13"/>
      <c r="W28" s="60"/>
      <c r="X28" s="61"/>
      <c r="Y28" s="63"/>
      <c r="Z28" s="60"/>
      <c r="AA28" s="61"/>
      <c r="AB28" s="61"/>
      <c r="AC28" s="35"/>
      <c r="AD28" s="33"/>
      <c r="AE28" s="13"/>
    </row>
    <row r="29" spans="1:35" x14ac:dyDescent="0.25">
      <c r="A29" s="2" t="s">
        <v>73</v>
      </c>
      <c r="B29" s="3" t="s">
        <v>99</v>
      </c>
      <c r="C29" s="7">
        <v>79</v>
      </c>
      <c r="D29" s="7">
        <v>5</v>
      </c>
      <c r="E29" s="61">
        <f t="shared" si="3"/>
        <v>6.3291139240506329</v>
      </c>
      <c r="F29" s="2">
        <v>146</v>
      </c>
      <c r="G29" s="34">
        <v>21</v>
      </c>
      <c r="H29" s="63">
        <f t="shared" si="4"/>
        <v>14.383561643835616</v>
      </c>
      <c r="I29" s="35"/>
      <c r="J29" s="33"/>
      <c r="K29" s="13"/>
      <c r="M29" s="62">
        <v>425.48526977618548</v>
      </c>
      <c r="N29" s="66">
        <f t="shared" si="7"/>
        <v>13.144722650655554</v>
      </c>
      <c r="O29" s="63">
        <v>3.0893484650056076</v>
      </c>
      <c r="P29" s="60">
        <v>26.659987799452765</v>
      </c>
      <c r="Q29" s="66">
        <f t="shared" si="5"/>
        <v>7.1859265611262284</v>
      </c>
      <c r="R29" s="63">
        <v>26.953975430077769</v>
      </c>
      <c r="S29" s="35"/>
      <c r="T29" s="33"/>
      <c r="U29" s="13"/>
      <c r="W29" s="60"/>
      <c r="X29" s="61"/>
      <c r="Y29" s="63"/>
      <c r="Z29" s="60"/>
      <c r="AA29" s="61"/>
      <c r="AB29" s="61"/>
      <c r="AC29" s="35"/>
      <c r="AD29" s="33"/>
      <c r="AE29" s="13"/>
    </row>
    <row r="30" spans="1:35" x14ac:dyDescent="0.25">
      <c r="A30" s="2" t="s">
        <v>74</v>
      </c>
      <c r="B30" s="3" t="s">
        <v>99</v>
      </c>
      <c r="C30" s="7">
        <v>85</v>
      </c>
      <c r="D30" s="7">
        <v>18</v>
      </c>
      <c r="E30" s="61">
        <f t="shared" si="3"/>
        <v>21.176470588235293</v>
      </c>
      <c r="F30" s="2">
        <v>194</v>
      </c>
      <c r="G30" s="34">
        <v>26</v>
      </c>
      <c r="H30" s="63">
        <f t="shared" si="4"/>
        <v>13.402061855670103</v>
      </c>
      <c r="I30" s="35"/>
      <c r="J30" s="33"/>
      <c r="K30" s="13"/>
      <c r="M30" s="62">
        <v>164.52549798405323</v>
      </c>
      <c r="N30" s="66">
        <f t="shared" si="7"/>
        <v>5.1314882512706061</v>
      </c>
      <c r="O30" s="63">
        <v>3.1189622971194289</v>
      </c>
      <c r="P30" s="60">
        <v>25.396524647568942</v>
      </c>
      <c r="Q30" s="66">
        <f t="shared" si="5"/>
        <v>6.8567649281994036</v>
      </c>
      <c r="R30" s="63">
        <v>26.99883162500252</v>
      </c>
      <c r="S30" s="16">
        <v>2.3569199333663033</v>
      </c>
      <c r="T30" s="16">
        <v>1.9917458446081833</v>
      </c>
      <c r="U30" s="63">
        <f t="shared" ref="U30" si="8">T30/S30*100</f>
        <v>84.506300634635679</v>
      </c>
      <c r="W30" s="60"/>
      <c r="X30" s="61"/>
      <c r="Y30" s="63"/>
      <c r="Z30" s="60"/>
      <c r="AA30" s="61"/>
      <c r="AB30" s="61"/>
      <c r="AC30" s="84">
        <v>2.77</v>
      </c>
      <c r="AD30" s="33"/>
      <c r="AE30" s="13"/>
      <c r="AH30" s="16"/>
      <c r="AI30" s="16"/>
    </row>
    <row r="31" spans="1:35" x14ac:dyDescent="0.25">
      <c r="A31" s="2" t="s">
        <v>74</v>
      </c>
      <c r="B31" s="3" t="s">
        <v>99</v>
      </c>
      <c r="C31" s="7">
        <v>91</v>
      </c>
      <c r="D31" s="7">
        <v>2</v>
      </c>
      <c r="E31" s="61">
        <f t="shared" si="3"/>
        <v>2.197802197802198</v>
      </c>
      <c r="F31" s="2">
        <v>168</v>
      </c>
      <c r="G31" s="34">
        <v>18</v>
      </c>
      <c r="H31" s="63">
        <f t="shared" si="4"/>
        <v>10.714285714285714</v>
      </c>
      <c r="I31" s="35"/>
      <c r="J31" s="33"/>
      <c r="K31" s="13"/>
      <c r="M31" s="35"/>
      <c r="N31" s="33"/>
      <c r="O31" s="13"/>
      <c r="P31" s="35"/>
      <c r="Q31" s="66"/>
      <c r="R31" s="13"/>
      <c r="S31" s="35"/>
      <c r="T31" s="33"/>
      <c r="U31" s="13"/>
      <c r="W31" s="60"/>
      <c r="X31" s="61"/>
      <c r="Y31" s="63"/>
      <c r="Z31" s="60"/>
      <c r="AA31" s="61"/>
      <c r="AB31" s="61"/>
      <c r="AC31" s="35"/>
      <c r="AD31" s="33"/>
      <c r="AE31" s="13"/>
      <c r="AH31" s="16"/>
      <c r="AI31" s="16"/>
    </row>
    <row r="32" spans="1:35" x14ac:dyDescent="0.25">
      <c r="A32" s="2" t="s">
        <v>75</v>
      </c>
      <c r="B32" s="3" t="s">
        <v>99</v>
      </c>
      <c r="C32" s="7">
        <v>69</v>
      </c>
      <c r="D32" s="7">
        <v>10</v>
      </c>
      <c r="E32" s="61">
        <f t="shared" si="3"/>
        <v>14.492753623188406</v>
      </c>
      <c r="F32" s="2">
        <v>42</v>
      </c>
      <c r="G32" s="34">
        <v>13</v>
      </c>
      <c r="H32" s="63">
        <f t="shared" si="4"/>
        <v>30.952380952380953</v>
      </c>
      <c r="I32" s="35"/>
      <c r="J32" s="33"/>
      <c r="K32" s="13"/>
      <c r="M32" s="60">
        <v>250.21399643551254</v>
      </c>
      <c r="N32" s="66">
        <f t="shared" si="7"/>
        <v>18.309509137728302</v>
      </c>
      <c r="O32" s="63">
        <v>7.3175399452313208</v>
      </c>
      <c r="P32" s="60">
        <v>7.9645157672745341</v>
      </c>
      <c r="Q32" s="66">
        <f t="shared" si="5"/>
        <v>1.1789300568594054</v>
      </c>
      <c r="R32" s="63">
        <v>14.802281661661352</v>
      </c>
      <c r="S32" s="16">
        <v>1.1832618085416582</v>
      </c>
      <c r="T32" s="16">
        <v>1.0247398190088848</v>
      </c>
      <c r="U32" s="63">
        <f t="shared" ref="U32" si="9">T32/S32*100</f>
        <v>86.602965768991737</v>
      </c>
      <c r="W32" s="60">
        <v>370.85897752713606</v>
      </c>
      <c r="X32" s="66">
        <f t="shared" ref="X32:X57" si="10">Y32*W32/100</f>
        <v>25.924925325795567</v>
      </c>
      <c r="Y32" s="63">
        <v>6.9905076853367039</v>
      </c>
      <c r="Z32" s="60">
        <v>14.754868255412042</v>
      </c>
      <c r="AA32" s="61"/>
      <c r="AB32" s="61">
        <v>8.5976140451986076</v>
      </c>
      <c r="AC32" s="84">
        <v>5.3799991466098467</v>
      </c>
      <c r="AD32" s="55">
        <v>0.53147294779177356</v>
      </c>
      <c r="AE32" s="63">
        <f t="shared" ref="AE32:AE33" si="11">AD32/AC32*100</f>
        <v>9.878680893967724</v>
      </c>
    </row>
    <row r="33" spans="1:35" x14ac:dyDescent="0.25">
      <c r="A33" s="2" t="s">
        <v>75</v>
      </c>
      <c r="B33" s="3" t="s">
        <v>99</v>
      </c>
      <c r="C33" s="7"/>
      <c r="D33" s="7"/>
      <c r="E33" s="61"/>
      <c r="F33" s="2"/>
      <c r="G33" s="34"/>
      <c r="H33" s="63"/>
      <c r="I33" s="35"/>
      <c r="J33" s="33"/>
      <c r="K33" s="13"/>
      <c r="M33" s="60">
        <v>217.77421266262644</v>
      </c>
      <c r="N33" s="66">
        <f t="shared" si="7"/>
        <v>15.94018495809757</v>
      </c>
      <c r="O33" s="63">
        <v>7.3195925096934866</v>
      </c>
      <c r="P33" s="60">
        <v>8.9972098703125312</v>
      </c>
      <c r="Q33" s="66">
        <f t="shared" si="5"/>
        <v>1.3163960729296189</v>
      </c>
      <c r="R33" s="63">
        <v>14.631158902642026</v>
      </c>
      <c r="U33" s="13"/>
      <c r="W33" s="60">
        <v>368.5547311966443</v>
      </c>
      <c r="X33" s="66">
        <f t="shared" si="10"/>
        <v>25.762233920238565</v>
      </c>
      <c r="Y33" s="63">
        <v>6.9900700600402796</v>
      </c>
      <c r="Z33" s="60">
        <v>13.133725129235224</v>
      </c>
      <c r="AA33" s="61"/>
      <c r="AB33" s="61">
        <v>8.7734265562388103</v>
      </c>
      <c r="AC33" s="84">
        <v>7.2597037452380961</v>
      </c>
      <c r="AD33" s="55">
        <v>3.1840909024457518</v>
      </c>
      <c r="AE33" s="63">
        <f t="shared" si="11"/>
        <v>43.859791173080758</v>
      </c>
    </row>
    <row r="34" spans="1:35" x14ac:dyDescent="0.25">
      <c r="A34" s="2" t="s">
        <v>75</v>
      </c>
      <c r="B34" s="3" t="s">
        <v>99</v>
      </c>
      <c r="C34" s="7"/>
      <c r="D34" s="7"/>
      <c r="E34" s="61"/>
      <c r="F34" s="2"/>
      <c r="G34" s="34"/>
      <c r="H34" s="63"/>
      <c r="I34" s="35"/>
      <c r="J34" s="33"/>
      <c r="K34" s="13"/>
      <c r="M34" s="60"/>
      <c r="N34" s="66"/>
      <c r="O34" s="63"/>
      <c r="P34" s="60"/>
      <c r="Q34" s="66"/>
      <c r="R34" s="63"/>
      <c r="S34" s="35"/>
      <c r="T34" s="33"/>
      <c r="U34" s="13"/>
      <c r="W34" s="60">
        <v>214.36704807064228</v>
      </c>
      <c r="X34" s="66">
        <f t="shared" si="10"/>
        <v>15.012796880109144</v>
      </c>
      <c r="Y34" s="63">
        <v>7.0033137159969865</v>
      </c>
      <c r="Z34" s="60">
        <v>7.4667086851336641</v>
      </c>
      <c r="AA34" s="61"/>
      <c r="AB34" s="61">
        <v>10.139072002610318</v>
      </c>
      <c r="AC34" s="35"/>
      <c r="AD34" s="33"/>
      <c r="AE34" s="13"/>
      <c r="AH34" s="16"/>
      <c r="AI34" s="16"/>
    </row>
    <row r="35" spans="1:35" x14ac:dyDescent="0.25">
      <c r="A35" s="2" t="s">
        <v>76</v>
      </c>
      <c r="B35" s="3" t="s">
        <v>99</v>
      </c>
      <c r="C35" s="7">
        <v>69</v>
      </c>
      <c r="D35" s="7">
        <v>19</v>
      </c>
      <c r="E35" s="61">
        <f t="shared" si="3"/>
        <v>27.536231884057973</v>
      </c>
      <c r="F35" s="2">
        <v>62</v>
      </c>
      <c r="G35" s="34">
        <v>16</v>
      </c>
      <c r="H35" s="63">
        <f t="shared" si="4"/>
        <v>25.806451612903224</v>
      </c>
      <c r="I35" s="35"/>
      <c r="J35" s="33"/>
      <c r="K35" s="13"/>
      <c r="M35" s="60">
        <v>251.64257907125062</v>
      </c>
      <c r="N35" s="66">
        <f t="shared" si="7"/>
        <v>7.8081564844757088</v>
      </c>
      <c r="O35" s="63">
        <v>3.1028757189238991</v>
      </c>
      <c r="P35" s="60">
        <v>15.778025686098655</v>
      </c>
      <c r="Q35" s="66">
        <f t="shared" si="5"/>
        <v>4.2965842620129564</v>
      </c>
      <c r="R35" s="63">
        <v>27.231444209135073</v>
      </c>
      <c r="S35" s="35"/>
      <c r="T35" s="33"/>
      <c r="U35" s="13"/>
      <c r="W35" s="60">
        <v>276.8276756061129</v>
      </c>
      <c r="X35" s="66">
        <f t="shared" si="10"/>
        <v>19.386265015640067</v>
      </c>
      <c r="Y35" s="63">
        <v>7.0030082697454041</v>
      </c>
      <c r="Z35" s="60">
        <v>17.82212452411046</v>
      </c>
      <c r="AA35" s="61"/>
      <c r="AB35" s="61">
        <v>8.9067612115497621</v>
      </c>
      <c r="AC35" s="41">
        <v>12.450428044879875</v>
      </c>
      <c r="AD35" s="33"/>
      <c r="AE35" s="13"/>
      <c r="AH35" s="16"/>
      <c r="AI35" s="16"/>
    </row>
    <row r="36" spans="1:35" x14ac:dyDescent="0.25">
      <c r="A36" s="2" t="s">
        <v>76</v>
      </c>
      <c r="B36" s="3" t="s">
        <v>99</v>
      </c>
      <c r="C36" s="7">
        <v>69</v>
      </c>
      <c r="D36" s="7">
        <v>19</v>
      </c>
      <c r="E36" s="61">
        <f t="shared" ref="E36" si="12">D36/C36*100</f>
        <v>27.536231884057973</v>
      </c>
      <c r="F36" s="2">
        <v>62</v>
      </c>
      <c r="G36" s="34">
        <v>16</v>
      </c>
      <c r="H36" s="63">
        <f t="shared" ref="H36" si="13">G36/F36*100</f>
        <v>25.806451612903224</v>
      </c>
      <c r="I36" s="35"/>
      <c r="J36" s="33"/>
      <c r="K36" s="13"/>
      <c r="M36" s="60">
        <v>255.54957191707669</v>
      </c>
      <c r="N36" s="66">
        <f t="shared" si="7"/>
        <v>7.924747566741928</v>
      </c>
      <c r="O36" s="63">
        <v>3.1010607872641751</v>
      </c>
      <c r="P36" s="60">
        <v>13.353401441812565</v>
      </c>
      <c r="Q36" s="66">
        <f t="shared" si="5"/>
        <v>3.6450440849307539</v>
      </c>
      <c r="R36" s="63">
        <v>27.296746082367331</v>
      </c>
      <c r="S36" s="35"/>
      <c r="T36" s="33"/>
      <c r="U36" s="13"/>
      <c r="W36" s="72">
        <v>282.37388051713089</v>
      </c>
      <c r="X36" s="66">
        <f t="shared" si="10"/>
        <v>19.772085955673262</v>
      </c>
      <c r="Y36" s="63">
        <v>7.0020944994853167</v>
      </c>
      <c r="Z36" s="60">
        <v>20.4651275505618</v>
      </c>
      <c r="AA36" s="61"/>
      <c r="AB36" s="61">
        <v>8.4994615221122896</v>
      </c>
      <c r="AC36" s="41">
        <v>6.7494865309544689</v>
      </c>
      <c r="AD36" s="33"/>
      <c r="AE36" s="13"/>
      <c r="AH36" s="16"/>
      <c r="AI36" s="16"/>
    </row>
    <row r="37" spans="1:35" x14ac:dyDescent="0.25">
      <c r="A37" t="s">
        <v>122</v>
      </c>
      <c r="B37" s="3" t="s">
        <v>99</v>
      </c>
      <c r="E37" s="16"/>
      <c r="F37" s="35"/>
      <c r="G37" s="33"/>
      <c r="H37" s="63"/>
      <c r="I37" s="35"/>
      <c r="J37" s="33"/>
      <c r="K37" s="13"/>
      <c r="M37" s="60">
        <v>290.85270817240058</v>
      </c>
      <c r="N37" s="66">
        <f t="shared" si="7"/>
        <v>9.0584515605021139</v>
      </c>
      <c r="O37" s="63">
        <v>3.1144463523897432</v>
      </c>
      <c r="P37" s="60">
        <v>27.070814861235448</v>
      </c>
      <c r="Q37" s="61"/>
      <c r="R37" s="63">
        <v>16.461672148171601</v>
      </c>
      <c r="S37" s="35"/>
      <c r="T37" s="33"/>
      <c r="U37" s="13"/>
      <c r="W37" s="60">
        <v>252.28884872472111</v>
      </c>
      <c r="X37" s="66">
        <f t="shared" si="10"/>
        <v>17.675692115142752</v>
      </c>
      <c r="Y37" s="63">
        <v>7.0061329323473815</v>
      </c>
      <c r="Z37" s="16">
        <v>25.627976599519062</v>
      </c>
      <c r="AA37" s="16"/>
      <c r="AB37" s="16">
        <v>8.1258906449919319</v>
      </c>
      <c r="AC37" s="84">
        <v>6.2663473939071128</v>
      </c>
      <c r="AD37" s="55">
        <v>2.2294138208269607</v>
      </c>
      <c r="AE37" s="63">
        <f t="shared" ref="AE37" si="14">AD37/AC37*100</f>
        <v>35.577565057989943</v>
      </c>
      <c r="AH37" s="16"/>
      <c r="AI37" s="16"/>
    </row>
    <row r="38" spans="1:35" x14ac:dyDescent="0.25">
      <c r="A38" t="s">
        <v>122</v>
      </c>
      <c r="B38" s="3" t="s">
        <v>99</v>
      </c>
      <c r="E38" s="16"/>
      <c r="F38" s="35"/>
      <c r="G38" s="33"/>
      <c r="H38" s="63"/>
      <c r="I38" s="35"/>
      <c r="J38" s="33"/>
      <c r="K38" s="13"/>
      <c r="M38" s="60">
        <v>177.2693214720168</v>
      </c>
      <c r="N38" s="66">
        <f t="shared" si="7"/>
        <v>5.5547095453220106</v>
      </c>
      <c r="O38" s="63">
        <v>3.1334860985513844</v>
      </c>
      <c r="P38" s="60">
        <v>17.741599544917516</v>
      </c>
      <c r="Q38" s="61"/>
      <c r="R38" s="63">
        <v>16.883413068944016</v>
      </c>
      <c r="S38" s="35"/>
      <c r="T38" s="33"/>
      <c r="U38" s="13"/>
      <c r="W38" s="60">
        <v>207.32256267486682</v>
      </c>
      <c r="X38" s="66">
        <f t="shared" si="10"/>
        <v>14.541181938889306</v>
      </c>
      <c r="Y38" s="63">
        <v>7.0137961596073293</v>
      </c>
      <c r="Z38" s="16">
        <v>23.807153692234397</v>
      </c>
      <c r="AA38" s="16"/>
      <c r="AB38" s="16">
        <v>8.5811486805652883</v>
      </c>
      <c r="AC38" s="35"/>
      <c r="AD38" s="33"/>
      <c r="AE38" s="13"/>
      <c r="AH38" s="16"/>
      <c r="AI38" s="16"/>
    </row>
    <row r="39" spans="1:35" x14ac:dyDescent="0.25">
      <c r="A39" t="s">
        <v>122</v>
      </c>
      <c r="B39" s="3" t="s">
        <v>99</v>
      </c>
      <c r="E39" s="16"/>
      <c r="F39" s="35"/>
      <c r="G39" s="33"/>
      <c r="H39" s="63"/>
      <c r="I39" s="35"/>
      <c r="J39" s="33"/>
      <c r="K39" s="13"/>
      <c r="M39" s="60">
        <v>39.036258100558662</v>
      </c>
      <c r="N39" s="66">
        <f t="shared" si="7"/>
        <v>1.2614820212982927</v>
      </c>
      <c r="O39" s="63">
        <v>3.2315649160036655</v>
      </c>
      <c r="P39" s="60">
        <v>12.709999084749789</v>
      </c>
      <c r="Q39" s="61"/>
      <c r="R39" s="63">
        <v>17.858942595512776</v>
      </c>
      <c r="S39" s="16">
        <v>1.9474636716297316</v>
      </c>
      <c r="T39" s="16">
        <v>2.595457764583164</v>
      </c>
      <c r="U39" s="63">
        <f t="shared" ref="U39:U40" si="15">T39/S39*100</f>
        <v>133.27374484018796</v>
      </c>
      <c r="W39" s="60">
        <v>254.40232863193751</v>
      </c>
      <c r="X39" s="66">
        <f t="shared" si="10"/>
        <v>17.830195961446787</v>
      </c>
      <c r="Y39" s="63">
        <v>7.0086606743458857</v>
      </c>
      <c r="Z39" s="16">
        <v>25.33748858128466</v>
      </c>
      <c r="AA39" s="16"/>
      <c r="AB39" s="16">
        <v>8.4523369977224281</v>
      </c>
      <c r="AC39" s="41">
        <v>4.729683704976142</v>
      </c>
      <c r="AD39" s="33"/>
      <c r="AE39" s="13"/>
      <c r="AH39" s="16"/>
      <c r="AI39" s="16"/>
    </row>
    <row r="40" spans="1:35" x14ac:dyDescent="0.25">
      <c r="A40" t="s">
        <v>119</v>
      </c>
      <c r="B40" s="3" t="s">
        <v>99</v>
      </c>
      <c r="E40" s="16"/>
      <c r="F40" s="35"/>
      <c r="G40" s="33"/>
      <c r="H40" s="63"/>
      <c r="I40" s="35"/>
      <c r="J40" s="33"/>
      <c r="K40" s="13"/>
      <c r="M40" s="69">
        <v>34.592003342816504</v>
      </c>
      <c r="N40" s="66">
        <f t="shared" si="7"/>
        <v>1.119950656281355</v>
      </c>
      <c r="O40" s="65">
        <v>3.2375998729600259</v>
      </c>
      <c r="P40" s="69">
        <v>12.656261533902324</v>
      </c>
      <c r="Q40" s="70"/>
      <c r="R40" s="65">
        <v>17.858941866296718</v>
      </c>
      <c r="S40" s="16">
        <v>1.7688050278577687</v>
      </c>
      <c r="T40" s="16">
        <v>1.3981379168643839</v>
      </c>
      <c r="U40" s="63">
        <f t="shared" si="15"/>
        <v>79.044207521147413</v>
      </c>
      <c r="W40" s="60">
        <v>278.79693361055712</v>
      </c>
      <c r="X40" s="66">
        <f t="shared" si="10"/>
        <v>19.531193606036762</v>
      </c>
      <c r="Y40" s="63">
        <v>7.0055266939625982</v>
      </c>
      <c r="Z40" s="16">
        <v>27.419003487928038</v>
      </c>
      <c r="AA40" s="16"/>
      <c r="AB40" s="16">
        <v>8.1785335279600933</v>
      </c>
      <c r="AC40" s="41">
        <v>5.5569738922206922</v>
      </c>
      <c r="AD40" s="33"/>
      <c r="AE40" s="13"/>
      <c r="AH40" s="16"/>
      <c r="AI40" s="16"/>
    </row>
    <row r="41" spans="1:35" x14ac:dyDescent="0.25">
      <c r="A41" t="s">
        <v>119</v>
      </c>
      <c r="B41" s="3" t="s">
        <v>99</v>
      </c>
      <c r="E41" s="16"/>
      <c r="F41" s="35"/>
      <c r="G41" s="33"/>
      <c r="H41" s="63"/>
      <c r="I41" s="35"/>
      <c r="J41" s="33"/>
      <c r="K41" s="13"/>
      <c r="M41" s="60"/>
      <c r="N41" s="61"/>
      <c r="O41" s="63"/>
      <c r="P41" s="60"/>
      <c r="Q41" s="61"/>
      <c r="R41" s="63"/>
      <c r="U41" s="13"/>
      <c r="W41" s="60">
        <v>296.05499120980221</v>
      </c>
      <c r="X41" s="66">
        <f t="shared" si="10"/>
        <v>20.73454308854231</v>
      </c>
      <c r="Y41" s="63">
        <v>7.0036120667354584</v>
      </c>
      <c r="Z41" s="16">
        <v>27.089364027934593</v>
      </c>
      <c r="AA41" s="16"/>
      <c r="AB41" s="16">
        <v>8.1652364800700887</v>
      </c>
      <c r="AC41" s="41">
        <v>9.5715633181586757</v>
      </c>
      <c r="AD41" s="33"/>
      <c r="AE41" s="13"/>
    </row>
    <row r="42" spans="1:35" x14ac:dyDescent="0.25">
      <c r="A42" t="s">
        <v>120</v>
      </c>
      <c r="B42" s="3" t="s">
        <v>99</v>
      </c>
      <c r="E42" s="16"/>
      <c r="F42" s="35"/>
      <c r="G42" s="33"/>
      <c r="H42" s="63"/>
      <c r="I42" s="35"/>
      <c r="J42" s="33"/>
      <c r="K42" s="13"/>
      <c r="M42" s="60"/>
      <c r="N42" s="61"/>
      <c r="O42" s="63"/>
      <c r="P42" s="60"/>
      <c r="Q42" s="61"/>
      <c r="R42" s="63"/>
      <c r="S42" s="35"/>
      <c r="T42" s="33"/>
      <c r="U42" s="13"/>
      <c r="W42" s="60">
        <v>272.68038555996685</v>
      </c>
      <c r="X42" s="66">
        <f t="shared" si="10"/>
        <v>19.110425569285049</v>
      </c>
      <c r="Y42" s="63">
        <v>7.0083609167709477</v>
      </c>
      <c r="Z42" s="16">
        <v>34.775257686270891</v>
      </c>
      <c r="AA42" s="16"/>
      <c r="AB42" s="16">
        <v>7.8630265077683266</v>
      </c>
      <c r="AC42" s="41">
        <v>5.2071686602729423</v>
      </c>
      <c r="AD42" s="33"/>
      <c r="AE42" s="13"/>
    </row>
    <row r="43" spans="1:35" x14ac:dyDescent="0.25">
      <c r="A43" t="s">
        <v>121</v>
      </c>
      <c r="B43" s="3" t="s">
        <v>99</v>
      </c>
      <c r="E43" s="16"/>
      <c r="F43" s="35"/>
      <c r="G43" s="33"/>
      <c r="H43" s="63"/>
      <c r="I43" s="35"/>
      <c r="J43" s="33"/>
      <c r="K43" s="13"/>
      <c r="M43" s="60"/>
      <c r="N43" s="61"/>
      <c r="O43" s="63"/>
      <c r="P43" s="60"/>
      <c r="Q43" s="61"/>
      <c r="R43" s="63"/>
      <c r="S43" s="16">
        <v>2.8616866727599013</v>
      </c>
      <c r="T43" s="16"/>
      <c r="U43" s="13"/>
      <c r="W43" s="60">
        <v>281.73195681983952</v>
      </c>
      <c r="X43" s="66">
        <f t="shared" si="10"/>
        <v>19.741453111220054</v>
      </c>
      <c r="Y43" s="63">
        <v>7.0071756623066417</v>
      </c>
      <c r="Z43" s="16">
        <v>27.890498431801603</v>
      </c>
      <c r="AA43" s="16"/>
      <c r="AB43" s="16">
        <v>8.3465655019215763</v>
      </c>
      <c r="AC43" s="35"/>
      <c r="AD43" s="33"/>
      <c r="AE43" s="13"/>
    </row>
    <row r="44" spans="1:35" x14ac:dyDescent="0.25">
      <c r="A44" t="s">
        <v>121</v>
      </c>
      <c r="B44" s="3" t="s">
        <v>99</v>
      </c>
      <c r="E44" s="16"/>
      <c r="F44" s="35"/>
      <c r="G44" s="33"/>
      <c r="H44" s="63"/>
      <c r="I44" s="35"/>
      <c r="J44" s="33"/>
      <c r="K44" s="13"/>
      <c r="M44" s="60"/>
      <c r="N44" s="61"/>
      <c r="O44" s="63"/>
      <c r="P44" s="60"/>
      <c r="Q44" s="61"/>
      <c r="R44" s="63"/>
      <c r="S44" s="35"/>
      <c r="T44" s="33"/>
      <c r="U44" s="13"/>
      <c r="W44" s="60">
        <v>293.16870287518134</v>
      </c>
      <c r="X44" s="66">
        <f t="shared" si="10"/>
        <v>20.534662983116007</v>
      </c>
      <c r="Y44" s="63">
        <v>7.0043844318057333</v>
      </c>
      <c r="Z44" s="16">
        <v>27.283211398344854</v>
      </c>
      <c r="AA44" s="16"/>
      <c r="AB44" s="16">
        <v>8.2054704737185791</v>
      </c>
      <c r="AC44" s="35"/>
      <c r="AD44" s="33"/>
      <c r="AE44" s="13"/>
    </row>
    <row r="45" spans="1:35" x14ac:dyDescent="0.25">
      <c r="A45" t="s">
        <v>121</v>
      </c>
      <c r="B45" s="3" t="s">
        <v>99</v>
      </c>
      <c r="E45" s="16"/>
      <c r="F45" s="35"/>
      <c r="G45" s="33"/>
      <c r="H45" s="63"/>
      <c r="I45" s="35"/>
      <c r="J45" s="33"/>
      <c r="K45" s="13"/>
      <c r="M45" s="60">
        <v>249.21904899641098</v>
      </c>
      <c r="N45" s="66">
        <f t="shared" si="7"/>
        <v>18.239412019173088</v>
      </c>
      <c r="O45" s="63">
        <v>7.3186267633321069</v>
      </c>
      <c r="P45" s="60">
        <v>17.765041818423505</v>
      </c>
      <c r="Q45" s="61"/>
      <c r="R45" s="63">
        <v>13.851891059294431</v>
      </c>
      <c r="S45" s="35"/>
      <c r="T45" s="33"/>
      <c r="U45" s="13"/>
      <c r="W45" s="60">
        <v>205.3025370136927</v>
      </c>
      <c r="X45" s="66">
        <f t="shared" si="10"/>
        <v>14.40023303860716</v>
      </c>
      <c r="Y45" s="63">
        <v>7.0141525029701572</v>
      </c>
      <c r="Z45" s="16">
        <v>30.475111949576181</v>
      </c>
      <c r="AA45" s="16"/>
      <c r="AB45" s="16">
        <v>8.0012132971423391</v>
      </c>
      <c r="AC45" s="35"/>
      <c r="AD45" s="33"/>
      <c r="AE45" s="13"/>
    </row>
    <row r="46" spans="1:35" x14ac:dyDescent="0.25">
      <c r="A46" t="s">
        <v>120</v>
      </c>
      <c r="B46" s="3" t="s">
        <v>99</v>
      </c>
      <c r="E46" s="16"/>
      <c r="F46" s="35"/>
      <c r="G46" s="33"/>
      <c r="H46" s="63"/>
      <c r="I46" s="35"/>
      <c r="J46" s="33"/>
      <c r="K46" s="13"/>
      <c r="M46" s="60">
        <v>260.57875524171646</v>
      </c>
      <c r="N46" s="66">
        <f t="shared" si="7"/>
        <v>19.069922616552574</v>
      </c>
      <c r="O46" s="63">
        <v>7.3182952305006799</v>
      </c>
      <c r="P46" s="60">
        <v>15.692990331341662</v>
      </c>
      <c r="Q46" s="61"/>
      <c r="R46" s="63">
        <v>14.049623015966265</v>
      </c>
      <c r="S46" s="35"/>
      <c r="T46" s="33"/>
      <c r="U46" s="13"/>
      <c r="W46" s="60">
        <v>298.65380892033221</v>
      </c>
      <c r="X46" s="66">
        <f t="shared" si="10"/>
        <v>20.919795024143692</v>
      </c>
      <c r="Y46" s="63">
        <v>7.0046972110522043</v>
      </c>
      <c r="Z46" s="16">
        <v>31.519496313222298</v>
      </c>
      <c r="AA46" s="16"/>
      <c r="AB46" s="16">
        <v>7.9538606731302108</v>
      </c>
      <c r="AC46" s="35"/>
      <c r="AD46" s="33"/>
      <c r="AE46" s="13"/>
    </row>
    <row r="47" spans="1:35" x14ac:dyDescent="0.25">
      <c r="A47" t="s">
        <v>120</v>
      </c>
      <c r="B47" s="3" t="s">
        <v>99</v>
      </c>
      <c r="E47" s="16"/>
      <c r="F47" s="35"/>
      <c r="G47" s="33"/>
      <c r="H47" s="63"/>
      <c r="I47" s="35"/>
      <c r="J47" s="33"/>
      <c r="K47" s="13"/>
      <c r="M47" s="35"/>
      <c r="N47" s="33"/>
      <c r="O47" s="13"/>
      <c r="P47" s="35"/>
      <c r="Q47" s="33"/>
      <c r="R47" s="13"/>
      <c r="S47" s="35"/>
      <c r="T47" s="33"/>
      <c r="U47" s="13"/>
      <c r="W47" s="60"/>
      <c r="X47" s="61"/>
      <c r="Y47" s="63"/>
      <c r="Z47" s="16">
        <v>30.669274700417397</v>
      </c>
      <c r="AA47" s="16"/>
      <c r="AB47" s="16">
        <v>8.0749781374234928</v>
      </c>
      <c r="AC47" s="35"/>
      <c r="AD47" s="33"/>
      <c r="AE47" s="13"/>
    </row>
    <row r="48" spans="1:35" x14ac:dyDescent="0.25">
      <c r="A48" t="s">
        <v>120</v>
      </c>
      <c r="B48" s="3" t="s">
        <v>99</v>
      </c>
      <c r="E48" s="16"/>
      <c r="F48" s="35"/>
      <c r="G48" s="33"/>
      <c r="H48" s="63"/>
      <c r="I48" s="35"/>
      <c r="J48" s="33"/>
      <c r="K48" s="13"/>
      <c r="M48" s="35"/>
      <c r="N48" s="33"/>
      <c r="O48" s="13"/>
      <c r="P48" s="35"/>
      <c r="Q48" s="33"/>
      <c r="R48" s="13"/>
      <c r="S48" s="35"/>
      <c r="T48" s="33"/>
      <c r="U48" s="13"/>
      <c r="W48" s="60">
        <v>272.68038555996685</v>
      </c>
      <c r="X48" s="66">
        <f t="shared" si="10"/>
        <v>19.110425569285049</v>
      </c>
      <c r="Y48" s="63">
        <v>7.0083609167709477</v>
      </c>
      <c r="Z48" s="16">
        <v>34.775257686270891</v>
      </c>
      <c r="AA48" s="16"/>
      <c r="AB48" s="16">
        <v>7.8630265077683266</v>
      </c>
      <c r="AC48" s="84"/>
      <c r="AD48" s="33"/>
      <c r="AE48" s="13"/>
      <c r="AG48" s="17"/>
      <c r="AH48" s="18"/>
    </row>
    <row r="49" spans="1:36" x14ac:dyDescent="0.25">
      <c r="A49" s="2" t="s">
        <v>77</v>
      </c>
      <c r="B49" s="3" t="s">
        <v>100</v>
      </c>
      <c r="C49" s="7">
        <v>37</v>
      </c>
      <c r="D49" s="7">
        <v>26</v>
      </c>
      <c r="E49" s="61">
        <f t="shared" si="3"/>
        <v>70.270270270270274</v>
      </c>
      <c r="F49" s="2">
        <v>120</v>
      </c>
      <c r="G49" s="34">
        <v>26</v>
      </c>
      <c r="H49" s="63">
        <f t="shared" si="4"/>
        <v>21.666666666666668</v>
      </c>
      <c r="K49" s="13"/>
      <c r="M49" s="60"/>
      <c r="N49" s="61"/>
      <c r="O49" s="63"/>
      <c r="P49" s="60"/>
      <c r="Q49" s="66"/>
      <c r="R49" s="63"/>
      <c r="S49" s="35"/>
      <c r="T49" s="33"/>
      <c r="U49" s="13"/>
      <c r="W49" s="60">
        <v>86.637232813430188</v>
      </c>
      <c r="X49" s="66">
        <f t="shared" si="10"/>
        <v>6.0873765872950676</v>
      </c>
      <c r="Y49" s="63">
        <v>7.0262823379920141</v>
      </c>
      <c r="Z49" s="61">
        <v>30.478811894273129</v>
      </c>
      <c r="AA49" s="61"/>
      <c r="AB49" s="61">
        <v>7.0841703308025687</v>
      </c>
      <c r="AC49" s="41">
        <v>5.3838645985490317</v>
      </c>
      <c r="AD49" s="33"/>
      <c r="AE49" s="13"/>
      <c r="AG49" s="17"/>
      <c r="AH49" s="18"/>
      <c r="AJ49" s="20"/>
    </row>
    <row r="50" spans="1:36" x14ac:dyDescent="0.25">
      <c r="A50" s="2" t="s">
        <v>78</v>
      </c>
      <c r="B50" s="3" t="s">
        <v>100</v>
      </c>
      <c r="C50" s="7">
        <v>92</v>
      </c>
      <c r="D50" s="7">
        <v>13</v>
      </c>
      <c r="E50" s="61">
        <f t="shared" si="3"/>
        <v>14.130434782608695</v>
      </c>
      <c r="F50" s="2">
        <v>151</v>
      </c>
      <c r="G50" s="34">
        <v>15</v>
      </c>
      <c r="H50" s="63">
        <f t="shared" si="4"/>
        <v>9.9337748344370862</v>
      </c>
      <c r="K50" s="13"/>
      <c r="M50" s="60">
        <v>153.70271268544832</v>
      </c>
      <c r="N50" s="66">
        <f t="shared" si="7"/>
        <v>4.82747443031176</v>
      </c>
      <c r="O50" s="63">
        <v>3.1407867473303206</v>
      </c>
      <c r="P50" s="60">
        <v>23.65755794938352</v>
      </c>
      <c r="Q50" s="66">
        <f t="shared" si="5"/>
        <v>3.9349570129076881</v>
      </c>
      <c r="R50" s="63">
        <v>16.632980552459038</v>
      </c>
      <c r="S50" s="68">
        <v>1.4098164045523975</v>
      </c>
      <c r="T50" s="68">
        <v>0.69320865224626071</v>
      </c>
      <c r="U50" s="63">
        <f t="shared" ref="U50:U51" si="16">T50/S50*100</f>
        <v>49.170136622601404</v>
      </c>
      <c r="W50" s="60">
        <v>104.97899067720995</v>
      </c>
      <c r="X50" s="66">
        <f t="shared" si="10"/>
        <v>7.3719540156113341</v>
      </c>
      <c r="Y50" s="63">
        <v>7.0223136725315483</v>
      </c>
      <c r="Z50" s="61">
        <v>32.95343340820282</v>
      </c>
      <c r="AA50" s="61"/>
      <c r="AB50" s="61">
        <v>7.0161128251239218</v>
      </c>
      <c r="AC50" s="35"/>
      <c r="AD50" s="33"/>
      <c r="AE50" s="13"/>
      <c r="AG50" s="17"/>
      <c r="AH50" s="18"/>
      <c r="AJ50" s="20"/>
    </row>
    <row r="51" spans="1:36" x14ac:dyDescent="0.25">
      <c r="A51" s="2" t="s">
        <v>78</v>
      </c>
      <c r="B51" s="3" t="s">
        <v>100</v>
      </c>
      <c r="C51" s="7">
        <v>92</v>
      </c>
      <c r="D51" s="7">
        <v>13</v>
      </c>
      <c r="E51" s="61">
        <f t="shared" ref="E51" si="17">D51/C51*100</f>
        <v>14.130434782608695</v>
      </c>
      <c r="F51" s="2">
        <v>151</v>
      </c>
      <c r="G51" s="34">
        <v>15</v>
      </c>
      <c r="H51" s="63">
        <f t="shared" ref="H51" si="18">G51/F51*100</f>
        <v>9.9337748344370862</v>
      </c>
      <c r="K51" s="13"/>
      <c r="M51" s="60">
        <v>209.92985141910091</v>
      </c>
      <c r="N51" s="66">
        <f t="shared" si="7"/>
        <v>6.5680793633436005</v>
      </c>
      <c r="O51" s="63">
        <v>3.1287019539832772</v>
      </c>
      <c r="P51" s="60">
        <v>27.66551164054048</v>
      </c>
      <c r="Q51" s="66">
        <f t="shared" si="5"/>
        <v>4.5717178829976595</v>
      </c>
      <c r="R51" s="63">
        <v>16.524971388197127</v>
      </c>
      <c r="S51" s="68">
        <v>2.013575636751388</v>
      </c>
      <c r="T51" s="68">
        <v>4.0279874029051831E-2</v>
      </c>
      <c r="U51" s="63">
        <f t="shared" si="16"/>
        <v>2.0004152460861895</v>
      </c>
      <c r="W51" s="60">
        <v>68.291111953134745</v>
      </c>
      <c r="X51" s="66">
        <f t="shared" si="10"/>
        <v>4.8029374799799429</v>
      </c>
      <c r="Y51" s="63">
        <v>7.0330345232568376</v>
      </c>
      <c r="Z51" s="61">
        <v>30.926922273463795</v>
      </c>
      <c r="AA51" s="61"/>
      <c r="AB51" s="61">
        <v>7.1562280374766836</v>
      </c>
      <c r="AC51" s="84">
        <v>4.4793874473941457</v>
      </c>
      <c r="AD51" s="55">
        <v>0.16918727443858897</v>
      </c>
      <c r="AE51" s="63">
        <f t="shared" ref="AE51" si="19">AD51/AC51*100</f>
        <v>3.7770180951195136</v>
      </c>
      <c r="AG51" s="17"/>
      <c r="AH51" s="18"/>
    </row>
    <row r="52" spans="1:36" x14ac:dyDescent="0.25">
      <c r="A52" s="2" t="s">
        <v>79</v>
      </c>
      <c r="B52" s="3" t="s">
        <v>100</v>
      </c>
      <c r="C52" s="7">
        <v>93</v>
      </c>
      <c r="D52" s="7">
        <v>2</v>
      </c>
      <c r="E52" s="61">
        <f t="shared" si="3"/>
        <v>2.1505376344086025</v>
      </c>
      <c r="F52" s="2">
        <v>27</v>
      </c>
      <c r="G52" s="34">
        <v>3</v>
      </c>
      <c r="H52" s="63">
        <f t="shared" si="4"/>
        <v>11.111111111111111</v>
      </c>
      <c r="K52" s="13"/>
      <c r="M52" s="60">
        <v>91.492104512197642</v>
      </c>
      <c r="N52" s="66">
        <f t="shared" si="7"/>
        <v>6.7128456388855726</v>
      </c>
      <c r="O52" s="63">
        <v>7.3370764337272645</v>
      </c>
      <c r="P52" s="60">
        <v>23.336053557734161</v>
      </c>
      <c r="Q52" s="66">
        <f t="shared" si="5"/>
        <v>3.136640933312421</v>
      </c>
      <c r="R52" s="63">
        <v>13.441179870247849</v>
      </c>
      <c r="S52" s="82"/>
      <c r="T52" s="82"/>
      <c r="U52" s="63"/>
      <c r="W52" s="60">
        <v>62.664335927941075</v>
      </c>
      <c r="X52" s="66">
        <f t="shared" si="10"/>
        <v>4.4057820232016418</v>
      </c>
      <c r="Y52" s="63">
        <v>7.0307647212091036</v>
      </c>
      <c r="Z52" s="61">
        <v>40.371501606227056</v>
      </c>
      <c r="AA52" s="61"/>
      <c r="AB52" s="61">
        <v>6.3887105723802655</v>
      </c>
      <c r="AC52" s="35"/>
      <c r="AD52" s="33"/>
      <c r="AE52" s="13"/>
      <c r="AG52" s="17"/>
      <c r="AH52" s="18"/>
    </row>
    <row r="53" spans="1:36" x14ac:dyDescent="0.25">
      <c r="A53" s="2" t="s">
        <v>79</v>
      </c>
      <c r="B53" s="3" t="s">
        <v>100</v>
      </c>
      <c r="C53" s="7">
        <v>103</v>
      </c>
      <c r="D53" s="7">
        <v>8</v>
      </c>
      <c r="E53" s="61">
        <f t="shared" si="3"/>
        <v>7.7669902912621351</v>
      </c>
      <c r="F53" s="2">
        <v>8</v>
      </c>
      <c r="G53" s="34">
        <v>5</v>
      </c>
      <c r="H53" s="63">
        <f t="shared" si="4"/>
        <v>62.5</v>
      </c>
      <c r="I53" s="35"/>
      <c r="J53" s="33"/>
      <c r="K53" s="13"/>
      <c r="M53" s="60">
        <v>155.2817608835899</v>
      </c>
      <c r="N53" s="66">
        <f t="shared" si="7"/>
        <v>11.374665996581102</v>
      </c>
      <c r="O53" s="63">
        <v>7.3251783930427932</v>
      </c>
      <c r="P53" s="60">
        <v>25.126407970274791</v>
      </c>
      <c r="Q53" s="66">
        <f t="shared" si="5"/>
        <v>3.3537102702242279</v>
      </c>
      <c r="R53" s="63">
        <v>13.347352610813914</v>
      </c>
      <c r="S53" s="68">
        <v>2.5928549644839527</v>
      </c>
      <c r="T53" s="68">
        <v>0.86124308649264281</v>
      </c>
      <c r="U53" s="63">
        <f t="shared" ref="U53" si="20">T53/S53*100</f>
        <v>33.216014713111932</v>
      </c>
      <c r="W53" s="60">
        <v>76.142363239635472</v>
      </c>
      <c r="X53" s="66">
        <f t="shared" si="10"/>
        <v>5.3495499466941707</v>
      </c>
      <c r="Y53" s="63">
        <v>7.0257209247079064</v>
      </c>
      <c r="Z53" s="61">
        <v>42.371636031318189</v>
      </c>
      <c r="AA53" s="61"/>
      <c r="AB53" s="61">
        <v>6.2996778473604014</v>
      </c>
      <c r="AC53" s="35"/>
      <c r="AD53" s="33"/>
      <c r="AE53" s="13"/>
      <c r="AG53" s="17"/>
      <c r="AH53" s="18"/>
    </row>
    <row r="54" spans="1:36" x14ac:dyDescent="0.25">
      <c r="A54" s="2" t="s">
        <v>79</v>
      </c>
      <c r="B54" s="3" t="s">
        <v>100</v>
      </c>
      <c r="C54" s="7"/>
      <c r="D54" s="7"/>
      <c r="E54" s="61"/>
      <c r="F54" s="2"/>
      <c r="G54" s="34"/>
      <c r="H54" s="63"/>
      <c r="I54" s="35"/>
      <c r="J54" s="33"/>
      <c r="K54" s="13"/>
      <c r="M54" s="60"/>
      <c r="N54" s="66"/>
      <c r="O54" s="63"/>
      <c r="P54" s="60"/>
      <c r="Q54" s="66"/>
      <c r="R54" s="63"/>
      <c r="S54" s="35"/>
      <c r="T54" s="33"/>
      <c r="U54" s="63"/>
      <c r="W54" s="60">
        <v>53.37848052664647</v>
      </c>
      <c r="X54" s="66">
        <f t="shared" si="10"/>
        <v>3.7554333962451936</v>
      </c>
      <c r="Y54" s="63">
        <v>7.035482012963044</v>
      </c>
      <c r="Z54" s="61">
        <v>41.048091518479062</v>
      </c>
      <c r="AA54" s="61"/>
      <c r="AB54" s="61">
        <v>6.4438250716303109</v>
      </c>
      <c r="AC54" s="35"/>
      <c r="AD54" s="33"/>
      <c r="AE54" s="13"/>
      <c r="AG54" s="21"/>
      <c r="AH54" s="18"/>
    </row>
    <row r="55" spans="1:36" x14ac:dyDescent="0.25">
      <c r="A55" s="2" t="s">
        <v>79</v>
      </c>
      <c r="B55" s="3" t="s">
        <v>100</v>
      </c>
      <c r="C55" s="7"/>
      <c r="D55" s="7"/>
      <c r="E55" s="61"/>
      <c r="F55" s="2"/>
      <c r="G55" s="34"/>
      <c r="H55" s="63"/>
      <c r="I55" s="35"/>
      <c r="J55" s="33"/>
      <c r="K55" s="13"/>
      <c r="M55" s="60"/>
      <c r="N55" s="66"/>
      <c r="O55" s="63"/>
      <c r="P55" s="60"/>
      <c r="Q55" s="66"/>
      <c r="R55" s="63"/>
      <c r="S55" s="35"/>
      <c r="T55" s="33"/>
      <c r="U55" s="63"/>
      <c r="W55" s="60">
        <v>58.463337391751708</v>
      </c>
      <c r="X55" s="66">
        <f t="shared" si="10"/>
        <v>4.1126103669849359</v>
      </c>
      <c r="Y55" s="63">
        <v>7.0345117991248358</v>
      </c>
      <c r="Z55" s="61">
        <v>33.128701294692618</v>
      </c>
      <c r="AA55" s="61"/>
      <c r="AB55" s="61">
        <v>6.8583450803434634</v>
      </c>
      <c r="AC55" s="35"/>
      <c r="AD55" s="33"/>
      <c r="AE55" s="13"/>
      <c r="AG55" s="17"/>
      <c r="AH55" s="18"/>
      <c r="AJ55" s="20"/>
    </row>
    <row r="56" spans="1:36" x14ac:dyDescent="0.25">
      <c r="A56" s="2" t="s">
        <v>79</v>
      </c>
      <c r="B56" s="3" t="s">
        <v>100</v>
      </c>
      <c r="C56" s="7"/>
      <c r="D56" s="7"/>
      <c r="E56" s="61"/>
      <c r="F56" s="2"/>
      <c r="G56" s="34"/>
      <c r="H56" s="63"/>
      <c r="I56" s="35"/>
      <c r="J56" s="33"/>
      <c r="K56" s="13"/>
      <c r="M56" s="60"/>
      <c r="N56" s="66"/>
      <c r="O56" s="63"/>
      <c r="P56" s="60"/>
      <c r="Q56" s="66"/>
      <c r="R56" s="63"/>
      <c r="S56" s="35"/>
      <c r="T56" s="33"/>
      <c r="U56" s="63"/>
      <c r="W56" s="60">
        <v>100.26024729094897</v>
      </c>
      <c r="X56" s="66">
        <f t="shared" si="10"/>
        <v>7.0397251731432631</v>
      </c>
      <c r="Y56" s="63">
        <v>7.0214520344383562</v>
      </c>
      <c r="Z56" s="61">
        <v>41.781223152919736</v>
      </c>
      <c r="AA56" s="61"/>
      <c r="AB56" s="61">
        <v>6.4873184160223998</v>
      </c>
      <c r="AC56" s="41">
        <v>4.599020916440141</v>
      </c>
      <c r="AD56" s="33"/>
      <c r="AE56" s="13"/>
      <c r="AG56" s="21"/>
      <c r="AH56" s="18"/>
      <c r="AI56" s="19"/>
      <c r="AJ56" s="20"/>
    </row>
    <row r="57" spans="1:36" x14ac:dyDescent="0.25">
      <c r="A57" s="2" t="s">
        <v>79</v>
      </c>
      <c r="B57" s="3" t="s">
        <v>100</v>
      </c>
      <c r="C57" s="7">
        <v>110</v>
      </c>
      <c r="D57" s="7">
        <v>2</v>
      </c>
      <c r="E57" s="61">
        <f t="shared" si="3"/>
        <v>1.8181818181818181</v>
      </c>
      <c r="F57" s="2">
        <v>10</v>
      </c>
      <c r="G57" s="34">
        <v>1</v>
      </c>
      <c r="H57" s="63">
        <f t="shared" si="4"/>
        <v>10</v>
      </c>
      <c r="I57" s="35"/>
      <c r="J57" s="33"/>
      <c r="K57" s="13"/>
      <c r="M57" s="60">
        <v>79.465747700480136</v>
      </c>
      <c r="N57" s="66">
        <f t="shared" si="7"/>
        <v>5.8329843435450517</v>
      </c>
      <c r="O57" s="63">
        <v>7.3402497457527964</v>
      </c>
      <c r="P57" s="60">
        <v>20.88838296046583</v>
      </c>
      <c r="Q57" s="66">
        <f t="shared" si="5"/>
        <v>2.8281495462154793</v>
      </c>
      <c r="R57" s="63">
        <v>13.53934170762833</v>
      </c>
      <c r="S57" s="35"/>
      <c r="T57" s="33"/>
      <c r="U57" s="63"/>
      <c r="W57" s="60">
        <v>85.538199855637373</v>
      </c>
      <c r="X57" s="66">
        <f t="shared" si="10"/>
        <v>6.0097635909015681</v>
      </c>
      <c r="Y57" s="63">
        <v>7.0258242528416925</v>
      </c>
      <c r="Z57" s="61">
        <v>37.885281027861986</v>
      </c>
      <c r="AA57" s="61"/>
      <c r="AB57" s="61">
        <v>6.6609444931528587</v>
      </c>
      <c r="AC57" s="41">
        <v>4.3597539783481496</v>
      </c>
      <c r="AD57" s="33"/>
      <c r="AE57" s="13"/>
      <c r="AG57" s="17"/>
      <c r="AH57" s="18"/>
    </row>
    <row r="58" spans="1:36" x14ac:dyDescent="0.25">
      <c r="A58" s="2" t="s">
        <v>80</v>
      </c>
      <c r="B58" s="3" t="s">
        <v>100</v>
      </c>
      <c r="C58" s="7"/>
      <c r="D58" s="7"/>
      <c r="E58" s="61"/>
      <c r="F58" s="2">
        <v>26</v>
      </c>
      <c r="G58" s="34">
        <v>6</v>
      </c>
      <c r="H58" s="63">
        <f t="shared" si="4"/>
        <v>23.076923076923077</v>
      </c>
      <c r="I58" s="35"/>
      <c r="J58" s="33"/>
      <c r="K58" s="13"/>
      <c r="M58" s="60">
        <v>138.13552475135876</v>
      </c>
      <c r="N58" s="66">
        <f t="shared" si="7"/>
        <v>6.9246872452261803</v>
      </c>
      <c r="O58" s="63">
        <v>5.0129662573696967</v>
      </c>
      <c r="P58" s="60">
        <v>7.3400381964728041</v>
      </c>
      <c r="Q58" s="66">
        <f t="shared" si="5"/>
        <v>0.79555904547935086</v>
      </c>
      <c r="R58" s="63">
        <v>10.838622690841722</v>
      </c>
      <c r="S58" s="68">
        <v>1.6630505961270396</v>
      </c>
      <c r="T58" s="68">
        <v>0.53534717096118656</v>
      </c>
      <c r="U58" s="63">
        <f t="shared" ref="U58:U60" si="21">T58/S58*100</f>
        <v>32.190672503164883</v>
      </c>
      <c r="W58" s="60"/>
      <c r="X58" s="61"/>
      <c r="Y58" s="63"/>
      <c r="Z58" s="61"/>
      <c r="AA58" s="61"/>
      <c r="AB58" s="61"/>
      <c r="AC58" s="41">
        <v>6.9352994108300994</v>
      </c>
      <c r="AD58" s="33"/>
      <c r="AE58" s="13"/>
      <c r="AG58" s="17"/>
      <c r="AH58" s="18"/>
    </row>
    <row r="59" spans="1:36" x14ac:dyDescent="0.25">
      <c r="A59" s="2" t="s">
        <v>81</v>
      </c>
      <c r="B59" s="3" t="s">
        <v>100</v>
      </c>
      <c r="C59" s="7"/>
      <c r="D59" s="7"/>
      <c r="E59" s="61"/>
      <c r="F59" s="2">
        <v>9</v>
      </c>
      <c r="G59" s="34">
        <v>5</v>
      </c>
      <c r="H59" s="63">
        <f t="shared" si="4"/>
        <v>55.555555555555557</v>
      </c>
      <c r="I59" s="35"/>
      <c r="J59" s="33"/>
      <c r="K59" s="13"/>
      <c r="M59" s="60">
        <v>132.5266042870372</v>
      </c>
      <c r="N59" s="66">
        <f t="shared" si="7"/>
        <v>6.6443662813061817</v>
      </c>
      <c r="O59" s="63">
        <v>5.0136093934130068</v>
      </c>
      <c r="P59" s="60">
        <v>16.960373595046576</v>
      </c>
      <c r="Q59" s="66">
        <f t="shared" si="5"/>
        <v>1.7498531099954682</v>
      </c>
      <c r="R59" s="63">
        <v>10.317302860041526</v>
      </c>
      <c r="S59" s="68">
        <v>1.7871427126789363</v>
      </c>
      <c r="T59" s="68">
        <v>0.81628615481746636</v>
      </c>
      <c r="U59" s="63">
        <f t="shared" si="21"/>
        <v>45.675487974536132</v>
      </c>
      <c r="W59" s="60">
        <v>120.89082545561277</v>
      </c>
      <c r="X59" s="66">
        <f t="shared" ref="X59:X61" si="22">Y59*W59/100</f>
        <v>8.4803208062765165</v>
      </c>
      <c r="Y59" s="63">
        <v>7.0148588814047086</v>
      </c>
      <c r="Z59" s="61">
        <v>34.262715478827012</v>
      </c>
      <c r="AA59" s="61"/>
      <c r="AB59" s="61">
        <v>6.6741996722504027</v>
      </c>
      <c r="AC59" s="41">
        <v>2.4702887133983</v>
      </c>
      <c r="AD59" s="33"/>
      <c r="AE59" s="13"/>
      <c r="AG59" s="17"/>
      <c r="AH59" s="18"/>
    </row>
    <row r="60" spans="1:36" x14ac:dyDescent="0.25">
      <c r="A60" s="2" t="s">
        <v>82</v>
      </c>
      <c r="B60" s="3" t="s">
        <v>100</v>
      </c>
      <c r="C60" s="7">
        <v>26</v>
      </c>
      <c r="D60" s="7">
        <v>7</v>
      </c>
      <c r="E60" s="61">
        <f t="shared" si="3"/>
        <v>26.923076923076923</v>
      </c>
      <c r="F60" s="2">
        <v>6</v>
      </c>
      <c r="G60" s="34">
        <v>2</v>
      </c>
      <c r="H60" s="63">
        <f t="shared" si="4"/>
        <v>33.333333333333329</v>
      </c>
      <c r="I60" s="35"/>
      <c r="J60" s="33"/>
      <c r="K60" s="13"/>
      <c r="M60" s="60">
        <v>151.31566996015181</v>
      </c>
      <c r="N60" s="66">
        <f t="shared" si="7"/>
        <v>7.5827431287400824</v>
      </c>
      <c r="O60" s="63">
        <v>5.0112081126409169</v>
      </c>
      <c r="P60" s="60">
        <v>16.09992416698293</v>
      </c>
      <c r="Q60" s="66">
        <f t="shared" si="5"/>
        <v>1.6796706858406609</v>
      </c>
      <c r="R60" s="63">
        <v>10.43278631886516</v>
      </c>
      <c r="S60" s="68">
        <v>1.5636296764867912</v>
      </c>
      <c r="T60" s="68">
        <v>1.9796044176329894E-2</v>
      </c>
      <c r="U60" s="63">
        <f t="shared" si="21"/>
        <v>1.2660314954374763</v>
      </c>
      <c r="W60" s="60">
        <v>114.41629810066738</v>
      </c>
      <c r="X60" s="66">
        <f t="shared" si="22"/>
        <v>8.0281739927584699</v>
      </c>
      <c r="Y60" s="63">
        <v>7.016634977732811</v>
      </c>
      <c r="Z60" s="61">
        <v>36.060080955340013</v>
      </c>
      <c r="AA60" s="61"/>
      <c r="AB60" s="61">
        <v>6.6178014160435774</v>
      </c>
      <c r="AC60" s="84">
        <v>4.5692153616186957</v>
      </c>
      <c r="AD60" s="55">
        <v>2.2444620602102656</v>
      </c>
      <c r="AE60" s="63">
        <f t="shared" ref="AE60" si="23">AD60/AC60*100</f>
        <v>49.121389179063335</v>
      </c>
      <c r="AG60" s="22"/>
      <c r="AH60" s="18"/>
      <c r="AI60" s="18"/>
      <c r="AJ60" s="18"/>
    </row>
    <row r="61" spans="1:36" x14ac:dyDescent="0.25">
      <c r="A61" s="2" t="s">
        <v>82</v>
      </c>
      <c r="B61" s="3" t="s">
        <v>100</v>
      </c>
      <c r="C61" s="7"/>
      <c r="D61" s="7"/>
      <c r="E61" s="61"/>
      <c r="F61" s="2"/>
      <c r="G61" s="34"/>
      <c r="H61" s="63"/>
      <c r="I61" s="35"/>
      <c r="J61" s="33"/>
      <c r="K61" s="13"/>
      <c r="M61" s="60">
        <v>166.65796951899034</v>
      </c>
      <c r="N61" s="66">
        <f t="shared" si="7"/>
        <v>8.3489826987821854</v>
      </c>
      <c r="O61" s="63">
        <v>5.0096510373185819</v>
      </c>
      <c r="P61" s="60">
        <v>12.521425458268517</v>
      </c>
      <c r="Q61" s="66">
        <f t="shared" si="5"/>
        <v>1.3365866619326987</v>
      </c>
      <c r="R61" s="63">
        <v>10.674396987685491</v>
      </c>
      <c r="U61" s="63"/>
      <c r="W61" s="60">
        <v>138.64153088681758</v>
      </c>
      <c r="X61" s="66">
        <f t="shared" si="22"/>
        <v>9.7204489253637689</v>
      </c>
      <c r="Y61" s="63">
        <v>7.0112100343866128</v>
      </c>
      <c r="Z61" s="61">
        <v>39.182994268974703</v>
      </c>
      <c r="AA61" s="61"/>
      <c r="AB61" s="61">
        <v>6.4688893306987696</v>
      </c>
      <c r="AC61" s="35"/>
      <c r="AD61" s="33"/>
      <c r="AE61" s="13"/>
      <c r="AG61" s="17"/>
      <c r="AH61" s="18"/>
      <c r="AI61" s="18"/>
      <c r="AJ61" s="18"/>
    </row>
    <row r="62" spans="1:36" x14ac:dyDescent="0.25">
      <c r="A62" s="2" t="s">
        <v>83</v>
      </c>
      <c r="B62" s="3" t="s">
        <v>100</v>
      </c>
      <c r="C62" s="7">
        <v>44</v>
      </c>
      <c r="D62" s="7">
        <v>3</v>
      </c>
      <c r="E62" s="61">
        <f t="shared" si="3"/>
        <v>6.8181818181818175</v>
      </c>
      <c r="F62" s="2">
        <v>49</v>
      </c>
      <c r="G62" s="34">
        <v>23</v>
      </c>
      <c r="H62" s="63">
        <f t="shared" si="4"/>
        <v>46.938775510204081</v>
      </c>
      <c r="I62" s="35"/>
      <c r="J62" s="33"/>
      <c r="K62" s="13"/>
      <c r="M62" s="60">
        <v>3.138394923064141</v>
      </c>
      <c r="N62" s="66">
        <f t="shared" ref="N62:N63" si="24">O62*M62/100</f>
        <v>0.15425951091925977</v>
      </c>
      <c r="O62" s="63">
        <v>4.9152358036779518</v>
      </c>
      <c r="P62" s="60">
        <v>16.565824509652082</v>
      </c>
      <c r="Q62" s="66">
        <f t="shared" si="5"/>
        <v>0.67015112128856236</v>
      </c>
      <c r="R62" s="63">
        <v>4.0453834392492727</v>
      </c>
      <c r="S62" s="35"/>
      <c r="T62" s="33"/>
      <c r="U62" s="63"/>
      <c r="W62" s="60"/>
      <c r="X62" s="61"/>
      <c r="Y62" s="63"/>
      <c r="Z62" s="61"/>
      <c r="AA62" s="61"/>
      <c r="AB62" s="61"/>
      <c r="AC62" s="41">
        <v>1.08</v>
      </c>
      <c r="AD62" s="33"/>
      <c r="AE62" s="13"/>
      <c r="AG62" s="17"/>
      <c r="AH62" s="18"/>
      <c r="AI62" s="18"/>
      <c r="AJ62" s="18"/>
    </row>
    <row r="63" spans="1:36" x14ac:dyDescent="0.25">
      <c r="A63" s="2" t="s">
        <v>84</v>
      </c>
      <c r="B63" s="3" t="s">
        <v>100</v>
      </c>
      <c r="C63" s="7">
        <v>23</v>
      </c>
      <c r="D63" s="7">
        <v>9</v>
      </c>
      <c r="E63" s="61">
        <f t="shared" si="3"/>
        <v>39.130434782608695</v>
      </c>
      <c r="F63" s="2">
        <v>51</v>
      </c>
      <c r="G63" s="34">
        <v>18</v>
      </c>
      <c r="H63" s="63">
        <f t="shared" si="4"/>
        <v>35.294117647058826</v>
      </c>
      <c r="I63" s="35"/>
      <c r="J63" s="33"/>
      <c r="K63" s="13"/>
      <c r="M63" s="60">
        <v>3.1592081349969297</v>
      </c>
      <c r="N63" s="66">
        <f t="shared" si="24"/>
        <v>0.13018247862441623</v>
      </c>
      <c r="O63" s="63">
        <v>4.1207313054903478</v>
      </c>
      <c r="P63" s="60">
        <v>16.837050329383874</v>
      </c>
      <c r="Q63" s="66">
        <f t="shared" si="5"/>
        <v>0.71013394504868965</v>
      </c>
      <c r="R63" s="63">
        <v>4.2176861811083981</v>
      </c>
      <c r="S63" s="35"/>
      <c r="T63" s="33"/>
      <c r="U63" s="63"/>
      <c r="W63" s="60"/>
      <c r="X63" s="61"/>
      <c r="Y63" s="63"/>
      <c r="Z63" s="61"/>
      <c r="AA63" s="61"/>
      <c r="AB63" s="61"/>
      <c r="AC63" s="41">
        <v>2.8276854544712009</v>
      </c>
      <c r="AD63" s="33"/>
      <c r="AE63" s="13"/>
      <c r="AG63" s="17"/>
      <c r="AH63" s="18"/>
      <c r="AI63" s="18"/>
      <c r="AJ63" s="18"/>
    </row>
    <row r="64" spans="1:36" x14ac:dyDescent="0.25">
      <c r="A64" s="2" t="s">
        <v>85</v>
      </c>
      <c r="B64" s="3" t="s">
        <v>100</v>
      </c>
      <c r="C64" s="7">
        <v>30</v>
      </c>
      <c r="D64" s="7">
        <v>22</v>
      </c>
      <c r="E64" s="61">
        <f t="shared" si="3"/>
        <v>73.333333333333329</v>
      </c>
      <c r="F64" s="2">
        <v>64</v>
      </c>
      <c r="G64" s="34">
        <v>20</v>
      </c>
      <c r="H64" s="63">
        <f t="shared" si="4"/>
        <v>31.25</v>
      </c>
      <c r="I64" s="35"/>
      <c r="J64" s="33"/>
      <c r="K64" s="13"/>
      <c r="M64" s="60"/>
      <c r="N64" s="61"/>
      <c r="O64" s="63"/>
      <c r="P64" s="60"/>
      <c r="Q64" s="66"/>
      <c r="R64" s="63"/>
      <c r="S64" s="35"/>
      <c r="T64" s="33"/>
      <c r="U64" s="63"/>
      <c r="W64" s="60"/>
      <c r="X64" s="61"/>
      <c r="Y64" s="63"/>
      <c r="Z64" s="61"/>
      <c r="AA64" s="61"/>
      <c r="AB64" s="61"/>
      <c r="AC64" s="35"/>
      <c r="AD64" s="33"/>
      <c r="AE64" s="13"/>
      <c r="AG64" s="17"/>
      <c r="AH64" s="18"/>
      <c r="AI64" s="18"/>
      <c r="AJ64" s="18"/>
    </row>
    <row r="65" spans="1:31" x14ac:dyDescent="0.25">
      <c r="A65" s="2" t="s">
        <v>86</v>
      </c>
      <c r="B65" s="3" t="s">
        <v>100</v>
      </c>
      <c r="C65" s="7">
        <v>81</v>
      </c>
      <c r="D65" s="7">
        <v>27</v>
      </c>
      <c r="E65" s="61">
        <f t="shared" si="3"/>
        <v>33.333333333333329</v>
      </c>
      <c r="F65" s="2">
        <v>33</v>
      </c>
      <c r="G65" s="34">
        <v>7</v>
      </c>
      <c r="H65" s="63">
        <f t="shared" si="4"/>
        <v>21.212121212121211</v>
      </c>
      <c r="I65" s="35"/>
      <c r="J65" s="33"/>
      <c r="K65" s="13"/>
      <c r="M65" s="60">
        <v>165.85303037220427</v>
      </c>
      <c r="N65" s="66">
        <f t="shared" ref="N65:N76" si="25">O65*M65/100</f>
        <v>12.147852954185318</v>
      </c>
      <c r="O65" s="63">
        <v>7.3244684929321666</v>
      </c>
      <c r="P65" s="60">
        <v>25.259075993453905</v>
      </c>
      <c r="Q65" s="66">
        <f t="shared" si="5"/>
        <v>3.378603557268109</v>
      </c>
      <c r="R65" s="63">
        <v>13.375800279248939</v>
      </c>
      <c r="S65" s="60">
        <v>1.7270951645123327</v>
      </c>
      <c r="T65" s="61">
        <v>2.1767884213523172</v>
      </c>
      <c r="U65" s="63">
        <f t="shared" ref="U65" si="26">T65/S65*100</f>
        <v>126.03754941129495</v>
      </c>
      <c r="W65" s="60">
        <v>144.11616540340972</v>
      </c>
      <c r="X65" s="66">
        <f t="shared" ref="X65:X67" si="27">Y65*W65/100</f>
        <v>10.103567768009592</v>
      </c>
      <c r="Y65" s="63">
        <v>7.0107109356731092</v>
      </c>
      <c r="Z65" s="61">
        <v>41.257713009012924</v>
      </c>
      <c r="AA65" s="61"/>
      <c r="AB65" s="61">
        <v>6.4262683491830135</v>
      </c>
      <c r="AC65" s="84">
        <v>1.9538427272356005</v>
      </c>
      <c r="AD65" s="55">
        <v>1.235800236237679</v>
      </c>
      <c r="AE65" s="63">
        <f t="shared" ref="AE65" si="28">AD65/AC65*100</f>
        <v>63.249729316041424</v>
      </c>
    </row>
    <row r="66" spans="1:31" x14ac:dyDescent="0.25">
      <c r="A66" s="2" t="s">
        <v>86</v>
      </c>
      <c r="B66" s="3" t="s">
        <v>100</v>
      </c>
      <c r="C66" s="7">
        <v>34</v>
      </c>
      <c r="D66" s="7">
        <v>5</v>
      </c>
      <c r="E66" s="61">
        <f t="shared" si="3"/>
        <v>14.705882352941178</v>
      </c>
      <c r="F66" s="2">
        <v>36</v>
      </c>
      <c r="G66" s="34">
        <v>7</v>
      </c>
      <c r="H66" s="63">
        <f t="shared" si="4"/>
        <v>19.444444444444446</v>
      </c>
      <c r="I66" s="35"/>
      <c r="J66" s="33"/>
      <c r="K66" s="13"/>
      <c r="M66" s="60">
        <v>175.96655262813613</v>
      </c>
      <c r="N66" s="66">
        <f t="shared" si="25"/>
        <v>12.886900509614943</v>
      </c>
      <c r="O66" s="63">
        <v>7.3234943329533611</v>
      </c>
      <c r="P66" s="60">
        <v>28.47681742102931</v>
      </c>
      <c r="Q66" s="66">
        <f t="shared" si="5"/>
        <v>3.777587393774978</v>
      </c>
      <c r="R66" s="63">
        <v>13.26548306969633</v>
      </c>
      <c r="S66" s="35"/>
      <c r="T66" s="33"/>
      <c r="U66" s="63"/>
      <c r="W66" s="60">
        <v>122.63430852994556</v>
      </c>
      <c r="X66" s="66">
        <f t="shared" si="27"/>
        <v>8.6031535505068408</v>
      </c>
      <c r="Y66" s="63">
        <v>7.0152909521286801</v>
      </c>
      <c r="Z66" s="61">
        <v>31.748293361931474</v>
      </c>
      <c r="AA66" s="61"/>
      <c r="AB66" s="61">
        <v>6.853104907059528</v>
      </c>
      <c r="AC66" s="35"/>
      <c r="AD66" s="33"/>
      <c r="AE66" s="13"/>
    </row>
    <row r="67" spans="1:31" x14ac:dyDescent="0.25">
      <c r="A67" s="2" t="s">
        <v>86</v>
      </c>
      <c r="B67" s="3" t="s">
        <v>100</v>
      </c>
      <c r="C67" s="7"/>
      <c r="D67" s="7">
        <v>7</v>
      </c>
      <c r="E67" s="61"/>
      <c r="F67" s="2">
        <v>90</v>
      </c>
      <c r="G67" s="34">
        <v>22</v>
      </c>
      <c r="H67" s="63">
        <f t="shared" si="4"/>
        <v>24.444444444444443</v>
      </c>
      <c r="I67" s="35"/>
      <c r="J67" s="33"/>
      <c r="K67" s="13"/>
      <c r="M67" s="60">
        <v>162.04953795074937</v>
      </c>
      <c r="N67" s="66">
        <f t="shared" si="25"/>
        <v>11.869127215290824</v>
      </c>
      <c r="O67" s="63">
        <v>7.3243820163795386</v>
      </c>
      <c r="P67" s="60">
        <v>27.261008306448318</v>
      </c>
      <c r="Q67" s="66">
        <f t="shared" si="5"/>
        <v>3.6172544689675266</v>
      </c>
      <c r="R67" s="63">
        <v>13.268968001128195</v>
      </c>
      <c r="S67" s="35"/>
      <c r="T67" s="33"/>
      <c r="U67" s="63"/>
      <c r="W67" s="60">
        <v>136.59932798161375</v>
      </c>
      <c r="X67" s="66">
        <f t="shared" si="27"/>
        <v>9.5787893948980543</v>
      </c>
      <c r="Y67" s="63">
        <v>7.0123254165550195</v>
      </c>
      <c r="Z67" s="61">
        <v>31.659983671235878</v>
      </c>
      <c r="AA67" s="61"/>
      <c r="AB67" s="61">
        <v>6.8478144263924365</v>
      </c>
      <c r="AC67" s="35"/>
      <c r="AD67" s="33"/>
      <c r="AE67" s="13"/>
    </row>
    <row r="68" spans="1:31" x14ac:dyDescent="0.25">
      <c r="A68" s="2" t="s">
        <v>87</v>
      </c>
      <c r="B68" s="3" t="s">
        <v>100</v>
      </c>
      <c r="C68" s="7">
        <v>8</v>
      </c>
      <c r="D68" s="7">
        <v>4</v>
      </c>
      <c r="E68" s="61">
        <f t="shared" si="3"/>
        <v>50</v>
      </c>
      <c r="F68" s="2">
        <v>56</v>
      </c>
      <c r="G68" s="34">
        <v>14</v>
      </c>
      <c r="H68" s="63">
        <f t="shared" si="4"/>
        <v>25</v>
      </c>
      <c r="I68" s="35"/>
      <c r="J68" s="33"/>
      <c r="K68" s="13"/>
      <c r="M68" s="60">
        <v>181.41887871671597</v>
      </c>
      <c r="N68" s="66">
        <f t="shared" si="25"/>
        <v>5.6514477252842097</v>
      </c>
      <c r="O68" s="63">
        <v>3.1151376115100442</v>
      </c>
      <c r="P68" s="60">
        <v>13.12432329881657</v>
      </c>
      <c r="Q68" s="66">
        <f t="shared" si="5"/>
        <v>3.5926150006117537</v>
      </c>
      <c r="R68" s="63">
        <v>27.37371610569592</v>
      </c>
      <c r="S68" s="60">
        <v>1.4895192555452612</v>
      </c>
      <c r="T68" s="61">
        <v>1.0179977721284759</v>
      </c>
      <c r="U68" s="63">
        <f t="shared" ref="U68:U70" si="29">T68/S68*100</f>
        <v>68.344049151336577</v>
      </c>
      <c r="W68" s="60"/>
      <c r="X68" s="61"/>
      <c r="Y68" s="63"/>
      <c r="Z68" s="61"/>
      <c r="AA68" s="61"/>
      <c r="AB68" s="61"/>
      <c r="AC68" s="35"/>
      <c r="AD68" s="33"/>
      <c r="AE68" s="13"/>
    </row>
    <row r="69" spans="1:31" x14ac:dyDescent="0.25">
      <c r="A69" s="2" t="s">
        <v>87</v>
      </c>
      <c r="B69" s="3" t="s">
        <v>100</v>
      </c>
      <c r="C69" s="7"/>
      <c r="D69" s="7"/>
      <c r="E69" s="61"/>
      <c r="F69" s="2"/>
      <c r="G69" s="34"/>
      <c r="H69" s="63"/>
      <c r="I69" s="35"/>
      <c r="J69" s="33"/>
      <c r="K69" s="13"/>
      <c r="M69" s="60">
        <v>144.19428724438487</v>
      </c>
      <c r="N69" s="66">
        <f t="shared" si="25"/>
        <v>10.565323813551062</v>
      </c>
      <c r="O69" s="63">
        <v>7.3271445183155075</v>
      </c>
      <c r="P69" s="60">
        <v>28.233381964465302</v>
      </c>
      <c r="Q69" s="66">
        <f t="shared" si="5"/>
        <v>3.7452939938207641</v>
      </c>
      <c r="R69" s="63">
        <v>13.265481260922311</v>
      </c>
      <c r="S69" s="60">
        <v>1.6045457831217396</v>
      </c>
      <c r="T69" s="61">
        <v>0.77883174122700294</v>
      </c>
      <c r="U69" s="63">
        <f t="shared" si="29"/>
        <v>48.539078748612539</v>
      </c>
      <c r="W69" s="60"/>
      <c r="X69" s="61"/>
      <c r="Y69" s="63"/>
      <c r="Z69" s="61"/>
      <c r="AA69" s="61"/>
      <c r="AB69" s="61"/>
      <c r="AC69" s="35"/>
      <c r="AD69" s="33"/>
      <c r="AE69" s="13"/>
    </row>
    <row r="70" spans="1:31" x14ac:dyDescent="0.25">
      <c r="A70" s="2" t="s">
        <v>87</v>
      </c>
      <c r="B70" s="3" t="s">
        <v>100</v>
      </c>
      <c r="C70" s="7"/>
      <c r="D70" s="7"/>
      <c r="E70" s="61"/>
      <c r="F70" s="2"/>
      <c r="G70" s="34"/>
      <c r="H70" s="63"/>
      <c r="I70" s="35"/>
      <c r="J70" s="33"/>
      <c r="K70" s="13"/>
      <c r="M70" s="60">
        <v>121.17252116587757</v>
      </c>
      <c r="N70" s="66">
        <f t="shared" si="25"/>
        <v>8.8831436151272278</v>
      </c>
      <c r="O70" s="63">
        <v>7.3309885192260396</v>
      </c>
      <c r="P70" s="60">
        <v>28.114514710855595</v>
      </c>
      <c r="Q70" s="66">
        <f t="shared" si="5"/>
        <v>3.7334973559983644</v>
      </c>
      <c r="R70" s="63">
        <v>13.279608040172873</v>
      </c>
      <c r="S70" s="60">
        <v>3.3250342149618133</v>
      </c>
      <c r="T70" s="61">
        <v>1.8551448245911366</v>
      </c>
      <c r="U70" s="63">
        <f t="shared" si="29"/>
        <v>55.793255186471583</v>
      </c>
      <c r="W70" s="60"/>
      <c r="X70" s="61"/>
      <c r="Y70" s="63"/>
      <c r="Z70" s="61"/>
      <c r="AA70" s="61"/>
      <c r="AB70" s="61"/>
      <c r="AC70" s="35"/>
      <c r="AD70" s="33"/>
      <c r="AE70" s="13"/>
    </row>
    <row r="71" spans="1:31" x14ac:dyDescent="0.25">
      <c r="A71" s="2" t="s">
        <v>87</v>
      </c>
      <c r="B71" s="3" t="s">
        <v>100</v>
      </c>
      <c r="C71" s="7"/>
      <c r="D71" s="7"/>
      <c r="E71" s="61"/>
      <c r="F71" s="2"/>
      <c r="G71" s="34"/>
      <c r="H71" s="63"/>
      <c r="I71" s="35"/>
      <c r="J71" s="33"/>
      <c r="K71" s="13"/>
      <c r="M71" s="60">
        <v>144.95203842910647</v>
      </c>
      <c r="N71" s="66">
        <f t="shared" si="25"/>
        <v>10.621321031867806</v>
      </c>
      <c r="O71" s="63">
        <v>7.3274726916396622</v>
      </c>
      <c r="P71" s="60">
        <v>28.117945117174955</v>
      </c>
      <c r="Q71" s="66">
        <f t="shared" si="5"/>
        <v>3.7380044505690346</v>
      </c>
      <c r="R71" s="63">
        <v>13.294017165876724</v>
      </c>
      <c r="S71" s="35"/>
      <c r="T71" s="33"/>
      <c r="U71" s="63"/>
      <c r="W71" s="60"/>
      <c r="X71" s="61"/>
      <c r="Y71" s="63"/>
      <c r="Z71" s="61"/>
      <c r="AA71" s="61"/>
      <c r="AB71" s="61"/>
      <c r="AC71" s="35"/>
      <c r="AD71" s="33"/>
      <c r="AE71" s="13"/>
    </row>
    <row r="72" spans="1:31" x14ac:dyDescent="0.25">
      <c r="A72" s="2" t="s">
        <v>88</v>
      </c>
      <c r="B72" s="3" t="s">
        <v>100</v>
      </c>
      <c r="C72" s="7"/>
      <c r="D72" s="7"/>
      <c r="E72" s="61"/>
      <c r="F72" s="2">
        <v>62</v>
      </c>
      <c r="G72" s="34">
        <v>14</v>
      </c>
      <c r="H72" s="63">
        <f t="shared" si="4"/>
        <v>22.58064516129032</v>
      </c>
      <c r="I72" s="35"/>
      <c r="J72" s="33"/>
      <c r="K72" s="13"/>
      <c r="M72" s="60">
        <v>189.09676235254378</v>
      </c>
      <c r="N72" s="66">
        <f t="shared" si="25"/>
        <v>5.905860429958067</v>
      </c>
      <c r="O72" s="63">
        <v>3.1231948958213454</v>
      </c>
      <c r="P72" s="60">
        <v>14.679857454658837</v>
      </c>
      <c r="Q72" s="66">
        <f t="shared" si="5"/>
        <v>4.0406673213017914</v>
      </c>
      <c r="R72" s="63">
        <v>27.52524902766978</v>
      </c>
      <c r="S72" s="60">
        <v>6.1568547385000638</v>
      </c>
      <c r="T72" s="61">
        <v>4.656303898803424</v>
      </c>
      <c r="U72" s="63">
        <f t="shared" ref="U72" si="30">T72/S72*100</f>
        <v>75.627964221514105</v>
      </c>
      <c r="W72" s="60"/>
      <c r="X72" s="61"/>
      <c r="Y72" s="63"/>
      <c r="Z72" s="61"/>
      <c r="AA72" s="61"/>
      <c r="AB72" s="61"/>
      <c r="AC72" s="35"/>
      <c r="AD72" s="33"/>
      <c r="AE72" s="13"/>
    </row>
    <row r="73" spans="1:31" x14ac:dyDescent="0.25">
      <c r="A73" s="2" t="s">
        <v>88</v>
      </c>
      <c r="B73" s="3" t="s">
        <v>100</v>
      </c>
      <c r="C73" s="7"/>
      <c r="D73" s="7"/>
      <c r="E73" s="61"/>
      <c r="F73" s="2"/>
      <c r="G73" s="34"/>
      <c r="H73" s="63"/>
      <c r="I73" s="35"/>
      <c r="J73" s="33"/>
      <c r="K73" s="13"/>
      <c r="M73" s="60">
        <v>186.42790593542009</v>
      </c>
      <c r="N73" s="66">
        <f t="shared" si="25"/>
        <v>5.7951429867897959</v>
      </c>
      <c r="O73" s="63">
        <v>3.1085169131263393</v>
      </c>
      <c r="P73" s="60">
        <v>10.495149893190685</v>
      </c>
      <c r="Q73" s="66">
        <f t="shared" si="5"/>
        <v>2.8734062907365199</v>
      </c>
      <c r="R73" s="63">
        <v>27.378420698886853</v>
      </c>
      <c r="S73" s="35"/>
      <c r="T73" s="33"/>
      <c r="U73" s="63"/>
      <c r="W73" s="60"/>
      <c r="X73" s="61"/>
      <c r="Y73" s="63"/>
      <c r="Z73" s="61"/>
      <c r="AA73" s="61"/>
      <c r="AB73" s="61"/>
      <c r="AC73" s="35"/>
      <c r="AD73" s="33"/>
      <c r="AE73" s="13"/>
    </row>
    <row r="74" spans="1:31" x14ac:dyDescent="0.25">
      <c r="A74" s="2" t="s">
        <v>104</v>
      </c>
      <c r="B74" s="3" t="s">
        <v>100</v>
      </c>
      <c r="C74" s="7"/>
      <c r="D74" s="7"/>
      <c r="E74" s="61"/>
      <c r="F74" s="2"/>
      <c r="G74" s="34"/>
      <c r="H74" s="63"/>
      <c r="I74" s="35"/>
      <c r="J74" s="33"/>
      <c r="K74" s="13"/>
      <c r="M74" s="64">
        <v>18.363738515886102</v>
      </c>
      <c r="N74" s="66"/>
      <c r="O74" s="65">
        <v>5.0798453810428263</v>
      </c>
      <c r="P74" s="60"/>
      <c r="Q74" s="66"/>
      <c r="R74" s="63"/>
      <c r="S74" s="60">
        <v>1.3516704810817579</v>
      </c>
      <c r="T74" s="61">
        <v>1.9115507262051881</v>
      </c>
      <c r="U74" s="63">
        <f t="shared" ref="U74" si="31">T74/S74*100</f>
        <v>141.42135623730951</v>
      </c>
      <c r="W74" s="60"/>
      <c r="X74" s="61"/>
      <c r="Y74" s="63"/>
      <c r="Z74" s="61"/>
      <c r="AA74" s="61"/>
      <c r="AB74" s="61"/>
      <c r="AC74" s="84">
        <v>2.5107417206367755</v>
      </c>
      <c r="AD74" s="55">
        <v>0.55259224070952961</v>
      </c>
      <c r="AE74" s="63">
        <f t="shared" ref="AE74" si="32">AD74/AC74*100</f>
        <v>22.009123286858074</v>
      </c>
    </row>
    <row r="75" spans="1:31" x14ac:dyDescent="0.25">
      <c r="A75" s="2" t="s">
        <v>89</v>
      </c>
      <c r="B75" s="3" t="s">
        <v>100</v>
      </c>
      <c r="C75" s="7"/>
      <c r="D75" s="7"/>
      <c r="E75" s="61"/>
      <c r="F75" s="2"/>
      <c r="G75" s="34"/>
      <c r="H75" s="63"/>
      <c r="I75" s="35"/>
      <c r="J75" s="33"/>
      <c r="K75" s="13"/>
      <c r="M75" s="69">
        <v>47.265343192763517</v>
      </c>
      <c r="N75" s="66">
        <f t="shared" si="25"/>
        <v>1.5048382221024303</v>
      </c>
      <c r="O75" s="65">
        <v>3.1838089400201928</v>
      </c>
      <c r="P75" s="60">
        <v>5.2617718916202527</v>
      </c>
      <c r="Q75" s="66">
        <f t="shared" si="5"/>
        <v>1.4786657237115457</v>
      </c>
      <c r="R75" s="63">
        <v>28.102049160786056</v>
      </c>
      <c r="S75" s="35"/>
      <c r="T75" s="33"/>
      <c r="U75" s="63"/>
      <c r="W75" s="60"/>
      <c r="X75" s="61"/>
      <c r="Y75" s="63"/>
      <c r="Z75" s="61"/>
      <c r="AA75" s="61"/>
      <c r="AB75" s="61"/>
      <c r="AC75" s="35"/>
      <c r="AD75" s="33"/>
      <c r="AE75" s="13"/>
    </row>
    <row r="76" spans="1:31" x14ac:dyDescent="0.25">
      <c r="A76" s="2" t="s">
        <v>115</v>
      </c>
      <c r="B76" s="3" t="s">
        <v>100</v>
      </c>
      <c r="C76" s="7"/>
      <c r="D76" s="7"/>
      <c r="E76" s="61"/>
      <c r="F76" s="2">
        <v>18</v>
      </c>
      <c r="G76" s="34">
        <v>14</v>
      </c>
      <c r="H76" s="63">
        <f t="shared" si="4"/>
        <v>77.777777777777786</v>
      </c>
      <c r="I76" s="35"/>
      <c r="J76" s="33"/>
      <c r="K76" s="13"/>
      <c r="M76" s="60">
        <v>54.035945481694299</v>
      </c>
      <c r="N76" s="66">
        <f t="shared" si="25"/>
        <v>1.7130534406036768</v>
      </c>
      <c r="O76" s="63">
        <v>3.1702109130005063</v>
      </c>
      <c r="P76" s="60">
        <v>5.1051767062959534</v>
      </c>
      <c r="Q76" s="66">
        <f t="shared" si="5"/>
        <v>1.4277617068928887</v>
      </c>
      <c r="R76" s="63">
        <v>27.966940010756204</v>
      </c>
      <c r="S76" s="35"/>
      <c r="T76" s="33"/>
      <c r="U76" s="63"/>
      <c r="W76" s="60"/>
      <c r="X76" s="61"/>
      <c r="Y76" s="63"/>
      <c r="Z76" s="61"/>
      <c r="AA76" s="61"/>
      <c r="AB76" s="61"/>
      <c r="AC76" s="35"/>
      <c r="AD76" s="33"/>
      <c r="AE76" s="13"/>
    </row>
    <row r="77" spans="1:31" x14ac:dyDescent="0.25">
      <c r="A77" s="2" t="s">
        <v>90</v>
      </c>
      <c r="B77" s="3" t="s">
        <v>100</v>
      </c>
      <c r="C77" s="7"/>
      <c r="D77" s="7">
        <v>16</v>
      </c>
      <c r="E77" s="61"/>
      <c r="F77" s="2">
        <v>50</v>
      </c>
      <c r="G77" s="34">
        <v>6</v>
      </c>
      <c r="H77" s="63">
        <f t="shared" si="4"/>
        <v>12</v>
      </c>
      <c r="I77" s="35"/>
      <c r="J77" s="33"/>
      <c r="K77" s="13"/>
      <c r="M77" s="35"/>
      <c r="N77" s="33"/>
      <c r="O77" s="13"/>
      <c r="P77" s="35"/>
      <c r="Q77" s="66"/>
      <c r="R77" s="13"/>
      <c r="S77" s="35"/>
      <c r="T77" s="33"/>
      <c r="U77" s="63"/>
      <c r="W77" s="60"/>
      <c r="X77" s="61"/>
      <c r="Y77" s="63"/>
      <c r="Z77" s="61"/>
      <c r="AA77" s="61"/>
      <c r="AB77" s="61"/>
      <c r="AC77" s="35"/>
      <c r="AD77" s="33"/>
      <c r="AE77" s="13"/>
    </row>
    <row r="78" spans="1:31" x14ac:dyDescent="0.25">
      <c r="A78" s="2" t="s">
        <v>90</v>
      </c>
      <c r="B78" s="3" t="s">
        <v>100</v>
      </c>
      <c r="C78" s="7">
        <v>10</v>
      </c>
      <c r="D78" s="7">
        <v>13</v>
      </c>
      <c r="E78" s="61">
        <f t="shared" si="3"/>
        <v>130</v>
      </c>
      <c r="F78" s="2">
        <v>53</v>
      </c>
      <c r="G78" s="34">
        <v>10</v>
      </c>
      <c r="H78" s="63">
        <f t="shared" si="4"/>
        <v>18.867924528301888</v>
      </c>
      <c r="I78" s="35"/>
      <c r="J78" s="33"/>
      <c r="K78" s="13"/>
      <c r="M78" s="35"/>
      <c r="N78" s="33"/>
      <c r="O78" s="13"/>
      <c r="P78" s="35"/>
      <c r="Q78" s="66"/>
      <c r="R78" s="13"/>
      <c r="S78" s="35"/>
      <c r="T78" s="33"/>
      <c r="U78" s="63"/>
      <c r="W78" s="60"/>
      <c r="X78" s="61"/>
      <c r="Y78" s="63"/>
      <c r="Z78" s="61"/>
      <c r="AA78" s="61"/>
      <c r="AB78" s="61"/>
      <c r="AC78" s="35"/>
      <c r="AD78" s="33"/>
      <c r="AE78" s="13"/>
    </row>
    <row r="79" spans="1:31" x14ac:dyDescent="0.25">
      <c r="A79" s="2" t="s">
        <v>91</v>
      </c>
      <c r="B79" s="3" t="s">
        <v>100</v>
      </c>
      <c r="C79" s="7">
        <v>50</v>
      </c>
      <c r="D79" s="7">
        <v>36</v>
      </c>
      <c r="E79" s="61">
        <f t="shared" si="3"/>
        <v>72</v>
      </c>
      <c r="F79" s="2">
        <v>63</v>
      </c>
      <c r="G79" s="34">
        <v>16</v>
      </c>
      <c r="H79" s="63">
        <f t="shared" si="4"/>
        <v>25.396825396825395</v>
      </c>
      <c r="I79" s="35"/>
      <c r="J79" s="33"/>
      <c r="K79" s="13"/>
      <c r="M79" s="60">
        <v>3.1272720105981788</v>
      </c>
      <c r="N79" s="66">
        <f t="shared" ref="N79:N80" si="33">O79*M79/100</f>
        <v>0.21031932688387656</v>
      </c>
      <c r="O79" s="63">
        <v>6.7253288543853618</v>
      </c>
      <c r="P79" s="60">
        <v>16.383528872762597</v>
      </c>
      <c r="Q79" s="66">
        <f t="shared" si="5"/>
        <v>0.86742485595731111</v>
      </c>
      <c r="R79" s="63">
        <v>5.2944934067250529</v>
      </c>
      <c r="S79" s="60">
        <v>0.96528304576394974</v>
      </c>
      <c r="T79" s="61">
        <v>1.3651163748481867</v>
      </c>
      <c r="U79" s="63">
        <f t="shared" ref="U79:U81" si="34">T79/S79*100</f>
        <v>141.42135623730951</v>
      </c>
      <c r="W79" s="60"/>
      <c r="X79" s="61"/>
      <c r="Y79" s="63"/>
      <c r="Z79" s="61"/>
      <c r="AA79" s="61"/>
      <c r="AB79" s="61"/>
      <c r="AC79" s="35"/>
      <c r="AD79" s="33"/>
      <c r="AE79" s="13"/>
    </row>
    <row r="80" spans="1:31" x14ac:dyDescent="0.25">
      <c r="A80" s="2" t="s">
        <v>91</v>
      </c>
      <c r="B80" s="3" t="s">
        <v>100</v>
      </c>
      <c r="C80" s="7">
        <v>59</v>
      </c>
      <c r="D80" s="7">
        <v>29</v>
      </c>
      <c r="E80" s="61">
        <f t="shared" si="3"/>
        <v>49.152542372881356</v>
      </c>
      <c r="F80" s="2">
        <v>45</v>
      </c>
      <c r="G80" s="34">
        <v>15</v>
      </c>
      <c r="H80" s="63">
        <f t="shared" si="4"/>
        <v>33.333333333333329</v>
      </c>
      <c r="I80" s="35"/>
      <c r="J80" s="33"/>
      <c r="K80" s="13"/>
      <c r="M80" s="60">
        <v>3.1382826736542992</v>
      </c>
      <c r="N80" s="66">
        <f t="shared" si="33"/>
        <v>0.17066532364185488</v>
      </c>
      <c r="O80" s="63">
        <v>5.4381756326343815</v>
      </c>
      <c r="P80" s="60">
        <v>16.408288333026501</v>
      </c>
      <c r="Q80" s="66">
        <f t="shared" si="5"/>
        <v>0.89279315097509337</v>
      </c>
      <c r="R80" s="63">
        <v>5.4411108145758558</v>
      </c>
      <c r="S80" s="60">
        <v>3.0837078058136145</v>
      </c>
      <c r="T80" s="61">
        <v>9.1515873794005775E-2</v>
      </c>
      <c r="U80" s="63">
        <f t="shared" si="34"/>
        <v>2.9677219619016388</v>
      </c>
      <c r="W80" s="60"/>
      <c r="X80" s="61"/>
      <c r="Y80" s="63"/>
      <c r="Z80" s="61"/>
      <c r="AA80" s="61"/>
      <c r="AB80" s="61"/>
      <c r="AC80" s="35"/>
      <c r="AD80" s="33"/>
      <c r="AE80" s="13"/>
    </row>
    <row r="81" spans="1:31" x14ac:dyDescent="0.25">
      <c r="A81" s="2" t="s">
        <v>91</v>
      </c>
      <c r="B81" s="3" t="s">
        <v>100</v>
      </c>
      <c r="C81" s="7">
        <v>65</v>
      </c>
      <c r="D81" s="7">
        <v>15</v>
      </c>
      <c r="E81" s="61">
        <f t="shared" si="3"/>
        <v>23.076923076923077</v>
      </c>
      <c r="F81" s="2">
        <v>50</v>
      </c>
      <c r="G81" s="34">
        <v>12</v>
      </c>
      <c r="H81" s="63">
        <f t="shared" si="4"/>
        <v>24</v>
      </c>
      <c r="I81" s="35"/>
      <c r="J81" s="33"/>
      <c r="K81" s="13"/>
      <c r="M81" s="60"/>
      <c r="N81" s="61"/>
      <c r="O81" s="63"/>
      <c r="P81" s="60"/>
      <c r="Q81" s="66"/>
      <c r="R81" s="63"/>
      <c r="S81" s="60">
        <v>3.5787849207566467</v>
      </c>
      <c r="T81" s="61">
        <v>2.0715939213141383</v>
      </c>
      <c r="U81" s="63">
        <f t="shared" si="34"/>
        <v>57.88539873684698</v>
      </c>
      <c r="W81" s="60"/>
      <c r="X81" s="61"/>
      <c r="Y81" s="63"/>
      <c r="Z81" s="61"/>
      <c r="AA81" s="61"/>
      <c r="AB81" s="61"/>
      <c r="AC81" s="35"/>
      <c r="AD81" s="33"/>
      <c r="AE81" s="13"/>
    </row>
    <row r="82" spans="1:31" x14ac:dyDescent="0.25">
      <c r="A82" s="2" t="s">
        <v>92</v>
      </c>
      <c r="B82" s="3" t="s">
        <v>99</v>
      </c>
      <c r="C82" s="7">
        <v>440</v>
      </c>
      <c r="D82" s="7">
        <v>54</v>
      </c>
      <c r="E82" s="61">
        <f t="shared" si="3"/>
        <v>12.272727272727273</v>
      </c>
      <c r="F82" s="2">
        <v>9</v>
      </c>
      <c r="G82" s="34">
        <v>2</v>
      </c>
      <c r="H82" s="63">
        <f t="shared" si="4"/>
        <v>22.222222222222221</v>
      </c>
      <c r="I82" s="35"/>
      <c r="J82" s="33"/>
      <c r="K82" s="13"/>
      <c r="M82" s="60">
        <v>193.21431108247955</v>
      </c>
      <c r="N82" s="66">
        <f t="shared" ref="N82:N86" si="35">O82*M82/100</f>
        <v>14.146377247511714</v>
      </c>
      <c r="O82" s="63">
        <v>7.3215990928709687</v>
      </c>
      <c r="P82" s="60">
        <v>13.092562831196361</v>
      </c>
      <c r="Q82" s="66">
        <f t="shared" si="5"/>
        <v>1.849863953853542</v>
      </c>
      <c r="R82" s="63">
        <v>14.129120308254475</v>
      </c>
      <c r="S82" s="35"/>
      <c r="T82" s="33"/>
      <c r="U82" s="13"/>
      <c r="W82" s="60"/>
      <c r="X82" s="61"/>
      <c r="Y82" s="63"/>
      <c r="Z82" s="61"/>
      <c r="AA82" s="61"/>
      <c r="AB82" s="61"/>
      <c r="AC82" s="35"/>
      <c r="AD82" s="33"/>
      <c r="AE82" s="13"/>
    </row>
    <row r="83" spans="1:31" x14ac:dyDescent="0.25">
      <c r="A83" s="2" t="s">
        <v>92</v>
      </c>
      <c r="B83" s="3" t="s">
        <v>99</v>
      </c>
      <c r="C83" s="7">
        <v>593</v>
      </c>
      <c r="D83" s="7">
        <v>427</v>
      </c>
      <c r="E83" s="61">
        <f t="shared" si="3"/>
        <v>72.006745362563237</v>
      </c>
      <c r="F83" s="2">
        <v>8</v>
      </c>
      <c r="G83" s="34">
        <v>1</v>
      </c>
      <c r="H83" s="63">
        <f t="shared" si="4"/>
        <v>12.5</v>
      </c>
      <c r="I83" s="35"/>
      <c r="J83" s="33"/>
      <c r="K83" s="13"/>
      <c r="M83" s="60">
        <v>441.77251437940095</v>
      </c>
      <c r="N83" s="66">
        <f t="shared" si="35"/>
        <v>32.298899394241523</v>
      </c>
      <c r="O83" s="63">
        <v>7.3112061848426215</v>
      </c>
      <c r="P83" s="60">
        <v>15.503817584866002</v>
      </c>
      <c r="Q83" s="66">
        <f t="shared" si="5"/>
        <v>2.1601108705303806</v>
      </c>
      <c r="R83" s="63">
        <v>13.932767582604722</v>
      </c>
      <c r="S83" s="35"/>
      <c r="T83" s="33"/>
      <c r="U83" s="13"/>
      <c r="W83" s="60"/>
      <c r="X83" s="61"/>
      <c r="Y83" s="63"/>
      <c r="Z83" s="61"/>
      <c r="AA83" s="61"/>
      <c r="AB83" s="61"/>
      <c r="AC83" s="35"/>
      <c r="AD83" s="33"/>
      <c r="AE83" s="13"/>
    </row>
    <row r="84" spans="1:31" x14ac:dyDescent="0.25">
      <c r="A84" s="2" t="s">
        <v>92</v>
      </c>
      <c r="B84" s="3" t="s">
        <v>99</v>
      </c>
      <c r="C84" s="7">
        <v>37</v>
      </c>
      <c r="D84" s="7">
        <v>50</v>
      </c>
      <c r="E84" s="61">
        <f t="shared" si="3"/>
        <v>135.13513513513513</v>
      </c>
      <c r="F84" s="2">
        <v>31</v>
      </c>
      <c r="G84" s="34">
        <v>4</v>
      </c>
      <c r="H84" s="63">
        <f t="shared" si="4"/>
        <v>12.903225806451612</v>
      </c>
      <c r="I84" s="35"/>
      <c r="J84" s="33"/>
      <c r="K84" s="13"/>
      <c r="M84" s="60">
        <v>196.69483090972955</v>
      </c>
      <c r="N84" s="66">
        <f t="shared" si="35"/>
        <v>14.402491009130941</v>
      </c>
      <c r="O84" s="63">
        <v>7.3222519079521566</v>
      </c>
      <c r="P84" s="60">
        <v>14.169327713382508</v>
      </c>
      <c r="Q84" s="66">
        <f t="shared" si="5"/>
        <v>2.0020032547933315</v>
      </c>
      <c r="R84" s="63">
        <v>14.129133684320811</v>
      </c>
      <c r="S84" s="35"/>
      <c r="T84" s="33"/>
      <c r="U84" s="13"/>
      <c r="W84" s="60"/>
      <c r="X84" s="61"/>
      <c r="Y84" s="63"/>
      <c r="Z84" s="61"/>
      <c r="AA84" s="61"/>
      <c r="AB84" s="61"/>
      <c r="AC84" s="35"/>
      <c r="AD84" s="33"/>
      <c r="AE84" s="13"/>
    </row>
    <row r="85" spans="1:31" x14ac:dyDescent="0.25">
      <c r="A85" s="2" t="s">
        <v>93</v>
      </c>
      <c r="B85" s="3" t="s">
        <v>99</v>
      </c>
      <c r="C85" s="7">
        <v>223</v>
      </c>
      <c r="D85" s="7">
        <v>12</v>
      </c>
      <c r="E85" s="61">
        <f t="shared" si="3"/>
        <v>5.3811659192825116</v>
      </c>
      <c r="F85" s="2">
        <v>14</v>
      </c>
      <c r="G85" s="34">
        <v>5</v>
      </c>
      <c r="H85" s="63">
        <f t="shared" si="4"/>
        <v>35.714285714285715</v>
      </c>
      <c r="I85" s="35"/>
      <c r="J85" s="33"/>
      <c r="K85" s="13"/>
      <c r="M85" s="60">
        <v>209.8234218344289</v>
      </c>
      <c r="N85" s="66">
        <f t="shared" si="35"/>
        <v>6.5251209663961527</v>
      </c>
      <c r="O85" s="63">
        <v>3.1098153434677602</v>
      </c>
      <c r="P85" s="60">
        <v>15.683959186524238</v>
      </c>
      <c r="Q85" s="66">
        <f t="shared" si="5"/>
        <v>4.2753228349058343</v>
      </c>
      <c r="R85" s="63">
        <v>27.259206582093253</v>
      </c>
      <c r="S85" s="35"/>
      <c r="T85" s="33"/>
      <c r="U85" s="13"/>
      <c r="W85" s="60"/>
      <c r="X85" s="61"/>
      <c r="Y85" s="63"/>
      <c r="Z85" s="61"/>
      <c r="AA85" s="61"/>
      <c r="AB85" s="61"/>
      <c r="AC85" s="35"/>
      <c r="AD85" s="33"/>
      <c r="AE85" s="13"/>
    </row>
    <row r="86" spans="1:31" x14ac:dyDescent="0.25">
      <c r="A86" s="2" t="s">
        <v>93</v>
      </c>
      <c r="B86" s="3" t="s">
        <v>99</v>
      </c>
      <c r="C86" s="7">
        <v>223</v>
      </c>
      <c r="D86" s="7">
        <v>12</v>
      </c>
      <c r="E86" s="61">
        <f t="shared" ref="E86" si="36">D86/C86*100</f>
        <v>5.3811659192825116</v>
      </c>
      <c r="F86" s="2">
        <v>14</v>
      </c>
      <c r="G86" s="34">
        <v>5</v>
      </c>
      <c r="H86" s="63">
        <f t="shared" ref="H86" si="37">G86/F86*100</f>
        <v>35.714285714285715</v>
      </c>
      <c r="I86" s="35"/>
      <c r="J86" s="33"/>
      <c r="K86" s="13"/>
      <c r="M86" s="60">
        <v>277.1257895245443</v>
      </c>
      <c r="N86" s="66">
        <f t="shared" si="35"/>
        <v>8.5883702373182533</v>
      </c>
      <c r="O86" s="63">
        <v>3.0990873321653107</v>
      </c>
      <c r="P86" s="60">
        <v>16.139953654161442</v>
      </c>
      <c r="Q86" s="66">
        <f t="shared" si="5"/>
        <v>4.3889579890524884</v>
      </c>
      <c r="R86" s="63">
        <v>27.193126344082547</v>
      </c>
      <c r="S86" s="35"/>
      <c r="T86" s="33"/>
      <c r="U86" s="13"/>
      <c r="W86" s="60"/>
      <c r="X86" s="61"/>
      <c r="Y86" s="63"/>
      <c r="Z86" s="61"/>
      <c r="AA86" s="61"/>
      <c r="AB86" s="61"/>
      <c r="AC86" s="35"/>
      <c r="AD86" s="33"/>
      <c r="AE86" s="13"/>
    </row>
    <row r="87" spans="1:31" x14ac:dyDescent="0.25">
      <c r="A87" s="2" t="s">
        <v>116</v>
      </c>
      <c r="B87" s="3" t="s">
        <v>99</v>
      </c>
      <c r="C87" s="7">
        <v>25</v>
      </c>
      <c r="D87" s="7">
        <v>10</v>
      </c>
      <c r="E87" s="61">
        <f t="shared" si="3"/>
        <v>40</v>
      </c>
      <c r="F87" s="2">
        <v>32</v>
      </c>
      <c r="G87" s="34">
        <v>12</v>
      </c>
      <c r="H87" s="63">
        <f t="shared" si="4"/>
        <v>37.5</v>
      </c>
      <c r="I87" s="35"/>
      <c r="J87" s="33"/>
      <c r="K87" s="13"/>
      <c r="M87" s="60">
        <v>5.2536078988563677</v>
      </c>
      <c r="N87" s="61"/>
      <c r="O87" s="63">
        <v>5.1005981000054437</v>
      </c>
      <c r="P87" s="35"/>
      <c r="Q87" s="66"/>
      <c r="R87" s="13"/>
      <c r="S87" s="35"/>
      <c r="T87" s="33"/>
      <c r="U87" s="13"/>
      <c r="W87" s="60">
        <v>153.78276003982742</v>
      </c>
      <c r="X87" s="66">
        <f t="shared" ref="X87:X89" si="38">Y87*W87/100</f>
        <v>10.801671710222745</v>
      </c>
      <c r="Y87" s="63">
        <v>7.0239809114007796</v>
      </c>
      <c r="Z87" s="61">
        <v>28.899310606419796</v>
      </c>
      <c r="AA87" s="61"/>
      <c r="AB87" s="61">
        <v>8.3762101193718497</v>
      </c>
      <c r="AC87" s="41">
        <v>16.7825070043172</v>
      </c>
      <c r="AD87" s="55"/>
      <c r="AE87" s="63"/>
    </row>
    <row r="88" spans="1:31" x14ac:dyDescent="0.25">
      <c r="A88" s="2" t="s">
        <v>117</v>
      </c>
      <c r="B88" s="3" t="s">
        <v>99</v>
      </c>
      <c r="C88" s="7"/>
      <c r="D88" s="7"/>
      <c r="E88" s="61"/>
      <c r="F88" s="2">
        <v>11</v>
      </c>
      <c r="G88" s="34">
        <v>4</v>
      </c>
      <c r="H88" s="63">
        <f t="shared" si="4"/>
        <v>36.363636363636367</v>
      </c>
      <c r="I88" s="35"/>
      <c r="J88" s="33"/>
      <c r="K88" s="13"/>
      <c r="M88" s="60">
        <v>3.8018896755353571</v>
      </c>
      <c r="N88" s="61"/>
      <c r="O88" s="63">
        <v>5.1032594786941941</v>
      </c>
      <c r="P88" s="35"/>
      <c r="Q88" s="66"/>
      <c r="R88" s="13"/>
      <c r="S88" s="35"/>
      <c r="T88" s="33"/>
      <c r="U88" s="13"/>
      <c r="W88" s="60">
        <v>65.47813656387666</v>
      </c>
      <c r="X88" s="66">
        <f t="shared" si="38"/>
        <v>4.6111162700188997</v>
      </c>
      <c r="Y88" s="63">
        <v>7.0422228120688235</v>
      </c>
      <c r="Z88" s="61">
        <v>33.180946108663726</v>
      </c>
      <c r="AA88" s="61"/>
      <c r="AB88" s="61">
        <v>7.9539001863153507</v>
      </c>
      <c r="AC88" s="41">
        <v>9.0450551559200374</v>
      </c>
      <c r="AD88" s="33"/>
      <c r="AE88" s="13"/>
    </row>
    <row r="89" spans="1:31" x14ac:dyDescent="0.25">
      <c r="A89" s="2" t="s">
        <v>117</v>
      </c>
      <c r="B89" s="3" t="s">
        <v>99</v>
      </c>
      <c r="C89" s="7"/>
      <c r="D89" s="7"/>
      <c r="E89" s="61"/>
      <c r="F89" s="2"/>
      <c r="G89" s="34"/>
      <c r="H89" s="63"/>
      <c r="I89" s="35"/>
      <c r="J89" s="33"/>
      <c r="K89" s="13"/>
      <c r="M89" s="60"/>
      <c r="N89" s="61"/>
      <c r="O89" s="63"/>
      <c r="P89" s="35"/>
      <c r="Q89" s="66"/>
      <c r="R89" s="13"/>
      <c r="S89" s="35"/>
      <c r="T89" s="33"/>
      <c r="U89" s="13"/>
      <c r="W89" s="60">
        <v>86.794926699052965</v>
      </c>
      <c r="X89" s="66">
        <f t="shared" si="38"/>
        <v>6.1087023920192349</v>
      </c>
      <c r="Y89" s="63">
        <v>7.0380869301268598</v>
      </c>
      <c r="Z89" s="61">
        <v>14.226427282987387</v>
      </c>
      <c r="AA89" s="61"/>
      <c r="AB89" s="61">
        <v>10.461734075910522</v>
      </c>
      <c r="AC89" s="41">
        <v>13.859230844796869</v>
      </c>
      <c r="AD89" s="33"/>
      <c r="AE89" s="13"/>
    </row>
    <row r="90" spans="1:31" x14ac:dyDescent="0.25">
      <c r="A90" s="2" t="s">
        <v>118</v>
      </c>
      <c r="B90" s="3" t="s">
        <v>99</v>
      </c>
      <c r="C90" s="7"/>
      <c r="D90" s="7"/>
      <c r="E90" s="61"/>
      <c r="F90" s="2"/>
      <c r="G90" s="34"/>
      <c r="H90" s="63"/>
      <c r="I90" s="35"/>
      <c r="J90" s="33"/>
      <c r="K90" s="13"/>
      <c r="M90" s="69">
        <v>42.680450155714027</v>
      </c>
      <c r="N90" s="70"/>
      <c r="O90" s="65">
        <v>5.0576032811227041</v>
      </c>
      <c r="P90" s="35"/>
      <c r="Q90" s="66"/>
      <c r="R90" s="13"/>
      <c r="S90" s="35"/>
      <c r="T90" s="33"/>
      <c r="U90" s="13"/>
      <c r="W90" s="35"/>
      <c r="X90" s="33"/>
      <c r="Y90" s="13"/>
      <c r="Z90" s="33"/>
      <c r="AA90" s="33"/>
      <c r="AB90" s="33"/>
      <c r="AC90" s="41">
        <v>6.5541427541922292</v>
      </c>
      <c r="AD90" s="33"/>
      <c r="AE90" s="13"/>
    </row>
    <row r="91" spans="1:31" x14ac:dyDescent="0.25">
      <c r="A91" s="2" t="s">
        <v>94</v>
      </c>
      <c r="B91" s="3" t="s">
        <v>99</v>
      </c>
      <c r="C91" s="7"/>
      <c r="D91" s="7">
        <v>14</v>
      </c>
      <c r="E91" s="61"/>
      <c r="F91" s="2">
        <v>4</v>
      </c>
      <c r="G91" s="34">
        <v>3</v>
      </c>
      <c r="H91" s="63">
        <f t="shared" si="4"/>
        <v>75</v>
      </c>
      <c r="I91" s="35"/>
      <c r="J91" s="33"/>
      <c r="K91" s="13"/>
      <c r="M91" s="60">
        <v>48.731213503356834</v>
      </c>
      <c r="N91" s="70">
        <f t="shared" ref="N91" si="39">O91*M91/100</f>
        <v>3.5839306642002078</v>
      </c>
      <c r="O91" s="63">
        <v>7.3544867992120286</v>
      </c>
      <c r="P91" s="35"/>
      <c r="Q91" s="66"/>
      <c r="R91" s="13"/>
      <c r="S91" s="16">
        <v>1.3594115177313135</v>
      </c>
      <c r="T91" s="16">
        <v>0.64518252100479356</v>
      </c>
      <c r="U91" s="63">
        <f t="shared" ref="U91:U94" si="40">T91/S91*100</f>
        <v>47.460427735783931</v>
      </c>
      <c r="W91" s="35"/>
      <c r="X91" s="33"/>
      <c r="Y91" s="13"/>
      <c r="Z91" s="33"/>
      <c r="AA91" s="33"/>
      <c r="AB91" s="33"/>
      <c r="AC91" s="35"/>
      <c r="AD91" s="33"/>
      <c r="AE91" s="13"/>
    </row>
    <row r="92" spans="1:31" x14ac:dyDescent="0.25">
      <c r="A92" s="2" t="s">
        <v>94</v>
      </c>
      <c r="B92" s="3" t="s">
        <v>99</v>
      </c>
      <c r="C92" s="7"/>
      <c r="D92" s="7">
        <v>5</v>
      </c>
      <c r="E92" s="61"/>
      <c r="F92" s="2"/>
      <c r="G92" s="34">
        <v>4</v>
      </c>
      <c r="H92" s="63"/>
      <c r="I92" s="35"/>
      <c r="J92" s="33"/>
      <c r="K92" s="13"/>
      <c r="M92" s="60">
        <v>33.064814080901172</v>
      </c>
      <c r="N92" s="61"/>
      <c r="O92" s="63">
        <v>5.0638777779112267</v>
      </c>
      <c r="P92" s="35"/>
      <c r="Q92" s="66"/>
      <c r="R92" s="13"/>
      <c r="S92" s="16">
        <v>1.7549594619256295</v>
      </c>
      <c r="T92" s="16">
        <v>3.136864853981785E-4</v>
      </c>
      <c r="U92" s="63"/>
      <c r="W92" s="35"/>
      <c r="X92" s="33"/>
      <c r="Y92" s="13"/>
      <c r="Z92" s="33"/>
      <c r="AA92" s="33"/>
      <c r="AB92" s="33"/>
      <c r="AC92" s="35"/>
      <c r="AD92" s="33"/>
      <c r="AE92" s="13"/>
    </row>
    <row r="93" spans="1:31" x14ac:dyDescent="0.25">
      <c r="A93" s="2" t="s">
        <v>94</v>
      </c>
      <c r="B93" s="3" t="s">
        <v>99</v>
      </c>
      <c r="C93" s="7"/>
      <c r="D93" s="7">
        <v>2</v>
      </c>
      <c r="E93" s="61"/>
      <c r="F93" s="2"/>
      <c r="G93" s="34">
        <v>5</v>
      </c>
      <c r="H93" s="63"/>
      <c r="I93" s="35"/>
      <c r="J93" s="33"/>
      <c r="K93" s="13"/>
      <c r="M93" s="60">
        <v>35.961813094186255</v>
      </c>
      <c r="N93" s="61"/>
      <c r="O93" s="63">
        <v>5.0623708240936027</v>
      </c>
      <c r="P93" s="35"/>
      <c r="Q93" s="66"/>
      <c r="R93" s="13"/>
      <c r="S93" s="16">
        <v>1.8844964090647305</v>
      </c>
      <c r="T93" s="16"/>
      <c r="U93" s="63"/>
      <c r="W93" s="35"/>
      <c r="X93" s="33"/>
      <c r="Y93" s="13"/>
      <c r="Z93" s="33"/>
      <c r="AA93" s="33"/>
      <c r="AB93" s="33"/>
      <c r="AC93" s="35"/>
      <c r="AD93" s="33"/>
      <c r="AE93" s="13"/>
    </row>
    <row r="94" spans="1:31" x14ac:dyDescent="0.25">
      <c r="A94" s="2" t="s">
        <v>95</v>
      </c>
      <c r="B94" s="3" t="s">
        <v>99</v>
      </c>
      <c r="C94" s="7">
        <v>76</v>
      </c>
      <c r="D94" s="7">
        <v>40</v>
      </c>
      <c r="E94" s="61">
        <f t="shared" si="3"/>
        <v>52.631578947368418</v>
      </c>
      <c r="F94" s="2">
        <v>120</v>
      </c>
      <c r="G94" s="34">
        <v>16</v>
      </c>
      <c r="H94" s="63">
        <f t="shared" si="4"/>
        <v>13.333333333333334</v>
      </c>
      <c r="I94" s="35"/>
      <c r="J94" s="33"/>
      <c r="K94" s="13"/>
      <c r="M94" s="60">
        <v>274.64062908950285</v>
      </c>
      <c r="N94" s="70">
        <f t="shared" ref="N94:N95" si="41">O94*M94/100</f>
        <v>20.094915803506016</v>
      </c>
      <c r="O94" s="63">
        <v>7.3168037337102323</v>
      </c>
      <c r="P94" s="60">
        <v>17.68632877583466</v>
      </c>
      <c r="Q94" s="66">
        <f t="shared" si="5"/>
        <v>2.4418865717243943</v>
      </c>
      <c r="R94" s="63">
        <v>13.806633375835544</v>
      </c>
      <c r="S94" s="16">
        <v>1.3942020920203666</v>
      </c>
      <c r="T94" s="16">
        <v>0.66572284203229948</v>
      </c>
      <c r="U94" s="63">
        <f t="shared" si="40"/>
        <v>47.749379078006328</v>
      </c>
      <c r="W94" s="35"/>
      <c r="X94" s="33"/>
      <c r="Y94" s="13"/>
      <c r="Z94" s="33"/>
      <c r="AA94" s="33"/>
      <c r="AB94" s="33"/>
      <c r="AC94" s="35"/>
      <c r="AD94" s="33"/>
      <c r="AE94" s="13"/>
    </row>
    <row r="95" spans="1:31" x14ac:dyDescent="0.25">
      <c r="A95" s="2" t="s">
        <v>95</v>
      </c>
      <c r="B95" s="3" t="s">
        <v>99</v>
      </c>
      <c r="C95" s="7">
        <v>57</v>
      </c>
      <c r="D95" s="7">
        <v>29</v>
      </c>
      <c r="E95" s="61">
        <f t="shared" si="3"/>
        <v>50.877192982456144</v>
      </c>
      <c r="F95" s="2">
        <v>107</v>
      </c>
      <c r="G95" s="34">
        <v>18</v>
      </c>
      <c r="H95" s="63">
        <f t="shared" si="4"/>
        <v>16.822429906542055</v>
      </c>
      <c r="I95" s="35"/>
      <c r="J95" s="33"/>
      <c r="K95" s="13"/>
      <c r="M95" s="60">
        <v>251.52068015186029</v>
      </c>
      <c r="N95" s="70">
        <f t="shared" si="41"/>
        <v>18.406719925954953</v>
      </c>
      <c r="O95" s="63">
        <v>7.318173565227938</v>
      </c>
      <c r="P95" s="60">
        <v>22.874077552879925</v>
      </c>
      <c r="Q95" s="66">
        <f t="shared" si="5"/>
        <v>3.0934305042204522</v>
      </c>
      <c r="R95" s="63">
        <v>13.523738813375575</v>
      </c>
      <c r="S95" s="35"/>
      <c r="T95" s="33"/>
      <c r="U95" s="13"/>
      <c r="W95" s="35"/>
      <c r="X95" s="33"/>
      <c r="Y95" s="13"/>
      <c r="Z95" s="33"/>
      <c r="AA95" s="33"/>
      <c r="AB95" s="33"/>
      <c r="AC95" s="35"/>
      <c r="AD95" s="33"/>
      <c r="AE95" s="13"/>
    </row>
    <row r="96" spans="1:31" ht="15.75" thickBot="1" x14ac:dyDescent="0.3">
      <c r="A96" s="4" t="s">
        <v>95</v>
      </c>
      <c r="B96" s="6" t="s">
        <v>99</v>
      </c>
      <c r="C96" s="5">
        <v>56</v>
      </c>
      <c r="D96" s="5">
        <v>20</v>
      </c>
      <c r="E96" s="81">
        <f t="shared" si="3"/>
        <v>35.714285714285715</v>
      </c>
      <c r="F96" s="4">
        <v>102</v>
      </c>
      <c r="G96" s="5">
        <v>13</v>
      </c>
      <c r="H96" s="80">
        <f t="shared" si="4"/>
        <v>12.745098039215685</v>
      </c>
      <c r="I96" s="36"/>
      <c r="J96" s="9"/>
      <c r="K96" s="37"/>
      <c r="M96" s="36"/>
      <c r="N96" s="9"/>
      <c r="O96" s="37"/>
      <c r="P96" s="36"/>
      <c r="Q96" s="9"/>
      <c r="R96" s="37"/>
      <c r="S96" s="36"/>
      <c r="T96" s="9"/>
      <c r="U96" s="37"/>
      <c r="W96" s="36"/>
      <c r="X96" s="9"/>
      <c r="Y96" s="37"/>
      <c r="Z96" s="9"/>
      <c r="AA96" s="9"/>
      <c r="AB96" s="9"/>
      <c r="AC96" s="36"/>
      <c r="AD96" s="9"/>
      <c r="AE96" s="37"/>
    </row>
    <row r="97" spans="1:31" x14ac:dyDescent="0.25">
      <c r="A97" s="27" t="s">
        <v>105</v>
      </c>
      <c r="B97" s="29" t="s">
        <v>107</v>
      </c>
      <c r="C97" s="28">
        <v>36</v>
      </c>
      <c r="D97" s="28">
        <v>11</v>
      </c>
      <c r="E97" s="73">
        <f t="shared" si="3"/>
        <v>30.555555555555557</v>
      </c>
      <c r="F97" s="27">
        <v>51.3</v>
      </c>
      <c r="G97" s="28">
        <v>37</v>
      </c>
      <c r="H97" s="71">
        <f t="shared" si="4"/>
        <v>72.124756335282655</v>
      </c>
      <c r="I97" s="27">
        <v>26.6</v>
      </c>
      <c r="J97" s="28">
        <v>25.1</v>
      </c>
      <c r="K97" s="38">
        <f t="shared" ref="K97:K99" si="42">J97/I97*100</f>
        <v>94.360902255639104</v>
      </c>
      <c r="M97" s="44">
        <v>305</v>
      </c>
      <c r="N97" s="43">
        <v>39</v>
      </c>
      <c r="O97" s="71">
        <f t="shared" ref="O97:O99" si="43">N97/M97*100</f>
        <v>12.786885245901638</v>
      </c>
      <c r="P97" s="43">
        <v>22.5</v>
      </c>
      <c r="Q97" s="43">
        <v>5.4</v>
      </c>
      <c r="R97" s="71">
        <f t="shared" ref="R97:R99" si="44">Q97/P97*100</f>
        <v>24.000000000000004</v>
      </c>
      <c r="S97" s="43">
        <v>23.2</v>
      </c>
      <c r="T97" s="43">
        <v>35.299999999999997</v>
      </c>
      <c r="U97" s="71">
        <f t="shared" ref="U97:U99" si="45">T97/S97*100</f>
        <v>152.15517241379311</v>
      </c>
      <c r="W97" s="44">
        <v>201</v>
      </c>
      <c r="X97" s="43">
        <v>73</v>
      </c>
      <c r="Y97" s="71">
        <f t="shared" ref="Y97:Y98" si="46">X97/W97*100</f>
        <v>36.318407960199004</v>
      </c>
      <c r="Z97" s="43">
        <v>54.3</v>
      </c>
      <c r="AA97" s="43">
        <v>15</v>
      </c>
      <c r="AB97" s="73">
        <f t="shared" ref="AB97:AB98" si="47">AA97/Z97*100</f>
        <v>27.624309392265197</v>
      </c>
      <c r="AC97" s="44">
        <v>12.1</v>
      </c>
      <c r="AD97" s="43">
        <v>3.7</v>
      </c>
      <c r="AE97" s="71">
        <f t="shared" ref="AE97:AE98" si="48">AD97/AC97*100</f>
        <v>30.578512396694219</v>
      </c>
    </row>
    <row r="98" spans="1:31" x14ac:dyDescent="0.25">
      <c r="A98" s="23" t="s">
        <v>106</v>
      </c>
      <c r="B98" s="24" t="s">
        <v>107</v>
      </c>
      <c r="C98" s="25">
        <v>20</v>
      </c>
      <c r="D98" s="25">
        <v>2</v>
      </c>
      <c r="E98" s="61">
        <f t="shared" si="3"/>
        <v>10</v>
      </c>
      <c r="F98" s="23">
        <v>55.7</v>
      </c>
      <c r="G98" s="25">
        <v>2.5</v>
      </c>
      <c r="H98" s="63">
        <f t="shared" si="4"/>
        <v>4.4883303411131061</v>
      </c>
      <c r="I98" s="23">
        <v>2.4</v>
      </c>
      <c r="J98" s="25">
        <v>2.1</v>
      </c>
      <c r="K98" s="39">
        <f t="shared" si="42"/>
        <v>87.500000000000014</v>
      </c>
      <c r="M98" s="35">
        <v>208</v>
      </c>
      <c r="N98" s="33">
        <v>10</v>
      </c>
      <c r="O98" s="63">
        <f t="shared" si="43"/>
        <v>4.8076923076923084</v>
      </c>
      <c r="P98" s="67">
        <v>26.5</v>
      </c>
      <c r="Q98" s="67">
        <v>1.3</v>
      </c>
      <c r="R98" s="63">
        <f t="shared" si="44"/>
        <v>4.9056603773584913</v>
      </c>
      <c r="S98" s="67">
        <v>0.8</v>
      </c>
      <c r="T98" s="67">
        <v>0.8</v>
      </c>
      <c r="U98" s="63">
        <f t="shared" si="45"/>
        <v>100</v>
      </c>
      <c r="W98" s="35">
        <v>255</v>
      </c>
      <c r="X98" s="67">
        <v>47</v>
      </c>
      <c r="Y98" s="63">
        <f t="shared" si="46"/>
        <v>18.43137254901961</v>
      </c>
      <c r="Z98" s="33">
        <v>48.9</v>
      </c>
      <c r="AA98" s="67">
        <v>4.4000000000000004</v>
      </c>
      <c r="AB98" s="61">
        <f t="shared" si="47"/>
        <v>8.997955010224949</v>
      </c>
      <c r="AC98" s="74">
        <v>7.2</v>
      </c>
      <c r="AD98" s="67">
        <v>6.6</v>
      </c>
      <c r="AE98" s="63">
        <f t="shared" si="48"/>
        <v>91.666666666666657</v>
      </c>
    </row>
    <row r="99" spans="1:31" ht="15.75" thickBot="1" x14ac:dyDescent="0.3">
      <c r="A99" s="30" t="s">
        <v>108</v>
      </c>
      <c r="B99" s="32" t="s">
        <v>107</v>
      </c>
      <c r="C99" s="31">
        <v>34</v>
      </c>
      <c r="D99" s="31">
        <v>7</v>
      </c>
      <c r="E99" s="81">
        <f t="shared" si="3"/>
        <v>20.588235294117645</v>
      </c>
      <c r="F99" s="30">
        <v>105.1</v>
      </c>
      <c r="G99" s="31">
        <v>5.7</v>
      </c>
      <c r="H99" s="80">
        <f t="shared" si="4"/>
        <v>5.4234062797335874</v>
      </c>
      <c r="I99" s="30">
        <v>5.9</v>
      </c>
      <c r="J99" s="31">
        <v>5.2</v>
      </c>
      <c r="K99" s="40">
        <f t="shared" si="42"/>
        <v>88.135593220338976</v>
      </c>
      <c r="M99" s="36">
        <v>219</v>
      </c>
      <c r="N99" s="9">
        <v>45</v>
      </c>
      <c r="O99" s="80">
        <f t="shared" si="43"/>
        <v>20.547945205479451</v>
      </c>
      <c r="P99" s="9">
        <v>34.5</v>
      </c>
      <c r="Q99" s="9">
        <v>2</v>
      </c>
      <c r="R99" s="80">
        <f t="shared" si="44"/>
        <v>5.7971014492753623</v>
      </c>
      <c r="S99" s="9">
        <v>3</v>
      </c>
      <c r="T99" s="9">
        <v>1.4</v>
      </c>
      <c r="U99" s="80">
        <f t="shared" si="45"/>
        <v>46.666666666666664</v>
      </c>
      <c r="W99" s="36"/>
      <c r="X99" s="9"/>
      <c r="Y99" s="37"/>
      <c r="Z99" s="9"/>
      <c r="AA99" s="9"/>
      <c r="AB99" s="9"/>
      <c r="AC99" s="36"/>
      <c r="AD99" s="9"/>
      <c r="AE99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80E5-66D9-43CE-AD8A-AEBF8C44D759}">
  <dimension ref="A1:E33"/>
  <sheetViews>
    <sheetView tabSelected="1" workbookViewId="0">
      <selection activeCell="F20" sqref="F20"/>
    </sheetView>
  </sheetViews>
  <sheetFormatPr defaultRowHeight="15" x14ac:dyDescent="0.25"/>
  <cols>
    <col min="1" max="1" width="23.7109375" customWidth="1"/>
    <col min="2" max="2" width="12.85546875" customWidth="1"/>
    <col min="3" max="3" width="14.140625" customWidth="1"/>
    <col min="5" max="5" width="12.28515625" customWidth="1"/>
    <col min="7" max="7" width="14.28515625" customWidth="1"/>
    <col min="8" max="8" width="13" customWidth="1"/>
  </cols>
  <sheetData>
    <row r="1" spans="1:5" ht="15.75" thickBot="1" x14ac:dyDescent="0.3">
      <c r="A1" s="51" t="s">
        <v>26</v>
      </c>
      <c r="B1" s="50" t="s">
        <v>27</v>
      </c>
      <c r="C1" s="50" t="s">
        <v>28</v>
      </c>
      <c r="D1" s="50" t="s">
        <v>29</v>
      </c>
      <c r="E1" s="47" t="s">
        <v>30</v>
      </c>
    </row>
    <row r="2" spans="1:5" x14ac:dyDescent="0.25">
      <c r="A2" s="35" t="s">
        <v>50</v>
      </c>
      <c r="B2" s="85">
        <v>1.12E-2</v>
      </c>
      <c r="C2" s="85">
        <v>4.9200000000000003E-5</v>
      </c>
      <c r="D2" s="33">
        <v>216</v>
      </c>
      <c r="E2" s="13">
        <v>25</v>
      </c>
    </row>
    <row r="3" spans="1:5" x14ac:dyDescent="0.25">
      <c r="A3" s="35" t="s">
        <v>54</v>
      </c>
      <c r="B3" s="85">
        <v>1.1299999999999999E-2</v>
      </c>
      <c r="C3" s="85">
        <v>4.3300000000000002E-5</v>
      </c>
      <c r="D3" s="33">
        <v>216</v>
      </c>
      <c r="E3" s="13">
        <v>25</v>
      </c>
    </row>
    <row r="4" spans="1:5" x14ac:dyDescent="0.25">
      <c r="A4" s="35" t="s">
        <v>58</v>
      </c>
      <c r="B4" s="85">
        <v>5.8700000000000002E-3</v>
      </c>
      <c r="C4" s="85">
        <v>3.6399999999999997E-5</v>
      </c>
      <c r="D4" s="33">
        <v>128</v>
      </c>
      <c r="E4" s="13">
        <v>17.399999999999999</v>
      </c>
    </row>
    <row r="5" spans="1:5" ht="15.75" thickBot="1" x14ac:dyDescent="0.3">
      <c r="A5" s="36" t="s">
        <v>62</v>
      </c>
      <c r="B5" s="86">
        <v>5.9800000000000001E-3</v>
      </c>
      <c r="C5" s="86">
        <v>3.1300000000000002E-5</v>
      </c>
      <c r="D5" s="9">
        <v>128</v>
      </c>
      <c r="E5" s="37">
        <v>17.399999999999999</v>
      </c>
    </row>
    <row r="6" spans="1:5" ht="15.75" thickBot="1" x14ac:dyDescent="0.3"/>
    <row r="7" spans="1:5" ht="15.75" thickBot="1" x14ac:dyDescent="0.3">
      <c r="A7" s="51" t="s">
        <v>31</v>
      </c>
      <c r="B7" s="50" t="s">
        <v>32</v>
      </c>
      <c r="C7" s="50" t="s">
        <v>33</v>
      </c>
      <c r="D7" s="50" t="s">
        <v>34</v>
      </c>
      <c r="E7" s="47" t="s">
        <v>35</v>
      </c>
    </row>
    <row r="8" spans="1:5" x14ac:dyDescent="0.25">
      <c r="A8" s="35" t="s">
        <v>51</v>
      </c>
      <c r="B8" s="85">
        <v>7.5100000000000002E-3</v>
      </c>
      <c r="C8" s="85">
        <v>3.2600000000000001E-4</v>
      </c>
      <c r="D8" s="33">
        <v>1700</v>
      </c>
      <c r="E8" s="13">
        <v>95</v>
      </c>
    </row>
    <row r="9" spans="1:5" ht="15.75" thickBot="1" x14ac:dyDescent="0.3">
      <c r="A9" s="36" t="s">
        <v>55</v>
      </c>
      <c r="B9" s="86">
        <v>7.4999999999999997E-3</v>
      </c>
      <c r="C9" s="86">
        <v>2.7E-4</v>
      </c>
      <c r="D9" s="9">
        <v>1700</v>
      </c>
      <c r="E9" s="37">
        <v>95</v>
      </c>
    </row>
    <row r="10" spans="1:5" ht="15.75" thickBot="1" x14ac:dyDescent="0.3"/>
    <row r="11" spans="1:5" ht="15.75" thickBot="1" x14ac:dyDescent="0.3">
      <c r="A11" s="51" t="s">
        <v>36</v>
      </c>
      <c r="B11" s="50" t="s">
        <v>37</v>
      </c>
      <c r="C11" s="50" t="s">
        <v>38</v>
      </c>
      <c r="D11" s="50" t="s">
        <v>39</v>
      </c>
      <c r="E11" s="47" t="s">
        <v>40</v>
      </c>
    </row>
    <row r="12" spans="1:5" x14ac:dyDescent="0.25">
      <c r="A12" s="35" t="s">
        <v>52</v>
      </c>
      <c r="B12" s="33">
        <v>2.15746E-4</v>
      </c>
      <c r="C12" s="85">
        <v>4.0400399999999997E-6</v>
      </c>
      <c r="D12" s="33">
        <v>427</v>
      </c>
      <c r="E12" s="13">
        <v>64.8</v>
      </c>
    </row>
    <row r="13" spans="1:5" x14ac:dyDescent="0.25">
      <c r="A13" s="35" t="s">
        <v>56</v>
      </c>
      <c r="B13" s="33">
        <v>2.3752699999999999E-4</v>
      </c>
      <c r="C13" s="85">
        <v>3.6705400000000001E-6</v>
      </c>
      <c r="D13" s="33">
        <v>427</v>
      </c>
      <c r="E13" s="13">
        <v>64.8</v>
      </c>
    </row>
    <row r="14" spans="1:5" x14ac:dyDescent="0.25">
      <c r="A14" s="35" t="s">
        <v>59</v>
      </c>
      <c r="B14" s="85">
        <v>1.3508200000000001E-5</v>
      </c>
      <c r="C14" s="85">
        <v>1.9385600000000001E-6</v>
      </c>
      <c r="D14" s="33">
        <v>62</v>
      </c>
      <c r="E14" s="13">
        <v>26</v>
      </c>
    </row>
    <row r="15" spans="1:5" x14ac:dyDescent="0.25">
      <c r="A15" s="35" t="s">
        <v>63</v>
      </c>
      <c r="B15" s="85">
        <v>1.6648200000000001E-5</v>
      </c>
      <c r="C15" s="85">
        <v>1.8602100000000001E-6</v>
      </c>
      <c r="D15" s="33">
        <v>62</v>
      </c>
      <c r="E15" s="13">
        <v>26</v>
      </c>
    </row>
    <row r="16" spans="1:5" x14ac:dyDescent="0.25">
      <c r="A16" s="35" t="s">
        <v>66</v>
      </c>
      <c r="B16" s="85">
        <v>-1.38726E-5</v>
      </c>
      <c r="C16" s="85">
        <v>4.6935899999999999E-7</v>
      </c>
      <c r="D16" s="33">
        <v>5</v>
      </c>
      <c r="E16" s="13">
        <v>0.5</v>
      </c>
    </row>
    <row r="17" spans="1:5" x14ac:dyDescent="0.25">
      <c r="A17" s="35" t="s">
        <v>67</v>
      </c>
      <c r="B17" s="85">
        <v>-2.3057500000000001E-5</v>
      </c>
      <c r="C17" s="85">
        <v>4.2596799999999999E-7</v>
      </c>
      <c r="D17" s="33">
        <v>5</v>
      </c>
      <c r="E17" s="13">
        <v>0.5</v>
      </c>
    </row>
    <row r="18" spans="1:5" ht="15.75" thickBot="1" x14ac:dyDescent="0.3">
      <c r="A18" s="36" t="s">
        <v>68</v>
      </c>
      <c r="B18" s="9">
        <v>0</v>
      </c>
      <c r="C18" s="86">
        <v>1.4986999999999999E-6</v>
      </c>
      <c r="D18" s="9">
        <v>0</v>
      </c>
      <c r="E18" s="37"/>
    </row>
    <row r="19" spans="1:5" ht="15.75" thickBot="1" x14ac:dyDescent="0.3"/>
    <row r="20" spans="1:5" ht="15.75" thickBot="1" x14ac:dyDescent="0.3">
      <c r="A20" s="51" t="s">
        <v>41</v>
      </c>
      <c r="B20" s="50" t="s">
        <v>42</v>
      </c>
      <c r="C20" s="50" t="s">
        <v>43</v>
      </c>
      <c r="D20" s="50" t="s">
        <v>44</v>
      </c>
      <c r="E20" s="47" t="s">
        <v>45</v>
      </c>
    </row>
    <row r="21" spans="1:5" x14ac:dyDescent="0.25">
      <c r="A21" s="35" t="s">
        <v>53</v>
      </c>
      <c r="B21" s="85">
        <v>2.2800000000000001E-4</v>
      </c>
      <c r="C21" s="85">
        <v>1.2163699999999999E-6</v>
      </c>
      <c r="D21" s="33">
        <v>216</v>
      </c>
      <c r="E21" s="13">
        <v>25</v>
      </c>
    </row>
    <row r="22" spans="1:5" x14ac:dyDescent="0.25">
      <c r="A22" s="35" t="s">
        <v>57</v>
      </c>
      <c r="B22" s="85">
        <v>2.5300000000000002E-4</v>
      </c>
      <c r="C22" s="85">
        <v>1.15765E-6</v>
      </c>
      <c r="D22" s="33">
        <v>216</v>
      </c>
      <c r="E22" s="13">
        <v>25</v>
      </c>
    </row>
    <row r="23" spans="1:5" x14ac:dyDescent="0.25">
      <c r="A23" s="35" t="s">
        <v>60</v>
      </c>
      <c r="B23" s="85">
        <v>1.3300000000000001E-4</v>
      </c>
      <c r="C23" s="85">
        <v>8.9133599999999998E-7</v>
      </c>
      <c r="D23" s="33">
        <v>128</v>
      </c>
      <c r="E23" s="13">
        <v>17.399999999999999</v>
      </c>
    </row>
    <row r="24" spans="1:5" ht="15.75" thickBot="1" x14ac:dyDescent="0.3">
      <c r="A24" s="36" t="s">
        <v>64</v>
      </c>
      <c r="B24" s="86">
        <v>1.35E-4</v>
      </c>
      <c r="C24" s="86">
        <v>9.4883100000000003E-7</v>
      </c>
      <c r="D24" s="9">
        <v>128</v>
      </c>
      <c r="E24" s="37">
        <v>17.399999999999999</v>
      </c>
    </row>
    <row r="25" spans="1:5" ht="15.75" thickBot="1" x14ac:dyDescent="0.3"/>
    <row r="26" spans="1:5" ht="15.75" thickBot="1" x14ac:dyDescent="0.3">
      <c r="A26" s="51" t="s">
        <v>41</v>
      </c>
      <c r="B26" s="50" t="s">
        <v>46</v>
      </c>
      <c r="C26" s="50" t="s">
        <v>47</v>
      </c>
      <c r="D26" s="50" t="s">
        <v>48</v>
      </c>
      <c r="E26" s="47" t="s">
        <v>49</v>
      </c>
    </row>
    <row r="27" spans="1:5" x14ac:dyDescent="0.25">
      <c r="A27" s="33" t="s">
        <v>52</v>
      </c>
      <c r="B27" s="85">
        <v>1.3899999999999999E-2</v>
      </c>
      <c r="C27" s="85">
        <v>1.2899999999999999E-4</v>
      </c>
      <c r="D27" s="33">
        <v>427</v>
      </c>
      <c r="E27" s="13">
        <v>64.8</v>
      </c>
    </row>
    <row r="28" spans="1:5" x14ac:dyDescent="0.25">
      <c r="A28" s="33" t="s">
        <v>56</v>
      </c>
      <c r="B28" s="85">
        <v>1.1599999999999999E-2</v>
      </c>
      <c r="C28" s="85">
        <v>1.2899999999999999E-4</v>
      </c>
      <c r="D28" s="33">
        <v>427</v>
      </c>
      <c r="E28" s="13">
        <v>64.8</v>
      </c>
    </row>
    <row r="29" spans="1:5" x14ac:dyDescent="0.25">
      <c r="A29" s="33" t="s">
        <v>61</v>
      </c>
      <c r="B29" s="85">
        <v>8.7600000000000004E-4</v>
      </c>
      <c r="C29" s="85">
        <v>5.66E-5</v>
      </c>
      <c r="D29" s="33">
        <v>62</v>
      </c>
      <c r="E29" s="13">
        <v>26</v>
      </c>
    </row>
    <row r="30" spans="1:5" x14ac:dyDescent="0.25">
      <c r="A30" s="33" t="s">
        <v>65</v>
      </c>
      <c r="B30" s="85">
        <v>9.5399999999999999E-4</v>
      </c>
      <c r="C30" s="85">
        <v>5.3100000000000003E-5</v>
      </c>
      <c r="D30" s="33">
        <v>62</v>
      </c>
      <c r="E30" s="13">
        <v>26</v>
      </c>
    </row>
    <row r="31" spans="1:5" x14ac:dyDescent="0.25">
      <c r="A31" s="33" t="s">
        <v>66</v>
      </c>
      <c r="B31" s="85">
        <v>-4.0200000000000001E-4</v>
      </c>
      <c r="C31" s="85">
        <v>1.04E-6</v>
      </c>
      <c r="D31" s="33">
        <v>5</v>
      </c>
      <c r="E31" s="13">
        <v>0.5</v>
      </c>
    </row>
    <row r="32" spans="1:5" x14ac:dyDescent="0.25">
      <c r="A32" s="33" t="s">
        <v>67</v>
      </c>
      <c r="B32" s="85">
        <v>-5.0900000000000001E-4</v>
      </c>
      <c r="C32" s="85">
        <v>5.2300000000000001E-7</v>
      </c>
      <c r="D32" s="33">
        <v>5</v>
      </c>
      <c r="E32" s="13">
        <v>0.5</v>
      </c>
    </row>
    <row r="33" spans="1:5" ht="15.75" thickBot="1" x14ac:dyDescent="0.3">
      <c r="A33" s="9" t="s">
        <v>69</v>
      </c>
      <c r="B33" s="86">
        <v>0</v>
      </c>
      <c r="C33" s="86">
        <v>6.9999999999999999E-6</v>
      </c>
      <c r="D33" s="9">
        <v>0</v>
      </c>
      <c r="E33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42516-F687-4FF6-9BE1-E5CB440056AF}">
  <dimension ref="A1"/>
  <sheetViews>
    <sheetView workbookViewId="0">
      <selection activeCell="A2" sqref="A2:I2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SIMS analyses &amp; uncertainties</vt:lpstr>
      <vt:lpstr>SIMS standards</vt:lpstr>
      <vt:lpstr>Sheet1</vt:lpstr>
    </vt:vector>
  </TitlesOfParts>
  <Company>Department of Earth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A. Gibson</dc:creator>
  <cp:lastModifiedBy>Sally A. Gibson</cp:lastModifiedBy>
  <dcterms:created xsi:type="dcterms:W3CDTF">2024-10-07T10:46:30Z</dcterms:created>
  <dcterms:modified xsi:type="dcterms:W3CDTF">2025-01-08T17:23:57Z</dcterms:modified>
</cp:coreProperties>
</file>