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1.Projects_PhD\2.Sven_NewTE\Re-run_KieranPipeline\Manuscript\SupplimentaryTables\"/>
    </mc:Choice>
  </mc:AlternateContent>
  <xr:revisionPtr revIDLastSave="0" documentId="13_ncr:1_{4BC86CCF-40A4-4703-88DE-ED2B9AEAD145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4" i="1" l="1"/>
  <c r="R34" i="1"/>
  <c r="T34" i="1" s="1"/>
  <c r="P34" i="1"/>
  <c r="O34" i="1"/>
  <c r="Q34" i="1" s="1"/>
  <c r="M34" i="1"/>
  <c r="L34" i="1"/>
  <c r="J34" i="1"/>
  <c r="I34" i="1"/>
  <c r="G34" i="1"/>
  <c r="F34" i="1"/>
  <c r="D34" i="1"/>
  <c r="C34" i="1"/>
  <c r="L12" i="1"/>
  <c r="S24" i="1"/>
  <c r="R24" i="1"/>
  <c r="P24" i="1"/>
  <c r="O24" i="1"/>
  <c r="M24" i="1"/>
  <c r="L24" i="1"/>
  <c r="J24" i="1"/>
  <c r="I24" i="1"/>
  <c r="G24" i="1"/>
  <c r="F24" i="1"/>
  <c r="D24" i="1"/>
  <c r="C24" i="1"/>
  <c r="S23" i="1"/>
  <c r="R23" i="1"/>
  <c r="P23" i="1"/>
  <c r="O23" i="1"/>
  <c r="M23" i="1"/>
  <c r="L23" i="1"/>
  <c r="J23" i="1"/>
  <c r="I23" i="1"/>
  <c r="G23" i="1"/>
  <c r="F23" i="1"/>
  <c r="D23" i="1"/>
  <c r="C23" i="1"/>
  <c r="S25" i="1"/>
  <c r="R25" i="1"/>
  <c r="P25" i="1"/>
  <c r="O25" i="1"/>
  <c r="M25" i="1"/>
  <c r="L25" i="1"/>
  <c r="J25" i="1"/>
  <c r="I25" i="1"/>
  <c r="G25" i="1"/>
  <c r="F25" i="1"/>
  <c r="D25" i="1"/>
  <c r="C25" i="1"/>
  <c r="S12" i="1"/>
  <c r="R12" i="1"/>
  <c r="P12" i="1"/>
  <c r="O12" i="1"/>
  <c r="M12" i="1"/>
  <c r="J12" i="1"/>
  <c r="I12" i="1"/>
  <c r="G12" i="1"/>
  <c r="F12" i="1"/>
  <c r="D12" i="1"/>
  <c r="C12" i="1"/>
  <c r="S11" i="1"/>
  <c r="R11" i="1"/>
  <c r="P11" i="1"/>
  <c r="O11" i="1"/>
  <c r="M11" i="1"/>
  <c r="L11" i="1"/>
  <c r="J11" i="1"/>
  <c r="I11" i="1"/>
  <c r="G11" i="1"/>
  <c r="F11" i="1"/>
  <c r="D11" i="1"/>
  <c r="C11" i="1"/>
  <c r="S10" i="1"/>
  <c r="R10" i="1"/>
  <c r="P10" i="1"/>
  <c r="O10" i="1"/>
  <c r="M10" i="1"/>
  <c r="L10" i="1"/>
  <c r="J10" i="1"/>
  <c r="I10" i="1"/>
  <c r="G10" i="1"/>
  <c r="F10" i="1"/>
  <c r="D10" i="1"/>
  <c r="C10" i="1"/>
  <c r="N34" i="1" l="1"/>
  <c r="K34" i="1"/>
  <c r="E34" i="1"/>
  <c r="H34" i="1"/>
  <c r="K23" i="1"/>
  <c r="E24" i="1"/>
  <c r="K25" i="1"/>
  <c r="E23" i="1"/>
  <c r="T24" i="1"/>
  <c r="N12" i="1"/>
  <c r="N23" i="1"/>
  <c r="Q23" i="1"/>
  <c r="H23" i="1"/>
  <c r="T23" i="1"/>
  <c r="N24" i="1"/>
  <c r="Q24" i="1"/>
  <c r="K24" i="1"/>
  <c r="H24" i="1"/>
  <c r="Q25" i="1"/>
  <c r="N25" i="1"/>
  <c r="H25" i="1"/>
  <c r="T25" i="1"/>
  <c r="E25" i="1"/>
  <c r="N11" i="1"/>
  <c r="E12" i="1"/>
  <c r="Q12" i="1"/>
  <c r="K11" i="1"/>
  <c r="N10" i="1"/>
  <c r="E11" i="1"/>
  <c r="Q11" i="1"/>
  <c r="T11" i="1"/>
  <c r="E10" i="1"/>
  <c r="Q10" i="1"/>
  <c r="K10" i="1"/>
  <c r="H10" i="1"/>
  <c r="H11" i="1"/>
  <c r="H12" i="1"/>
  <c r="T12" i="1"/>
  <c r="T10" i="1"/>
  <c r="K12" i="1"/>
</calcChain>
</file>

<file path=xl/sharedStrings.xml><?xml version="1.0" encoding="utf-8"?>
<sst xmlns="http://schemas.openxmlformats.org/spreadsheetml/2006/main" count="159" uniqueCount="19">
  <si>
    <t xml:space="preserve">parasitic </t>
  </si>
  <si>
    <t>27G</t>
  </si>
  <si>
    <t>1x</t>
  </si>
  <si>
    <t>&gt;1x</t>
  </si>
  <si>
    <t>Reads</t>
  </si>
  <si>
    <t>5'UTR</t>
  </si>
  <si>
    <t>3'UTR</t>
  </si>
  <si>
    <t>tRNA</t>
  </si>
  <si>
    <t>rRNA</t>
  </si>
  <si>
    <t>TE</t>
  </si>
  <si>
    <t>Tot</t>
  </si>
  <si>
    <t>sRNA class</t>
  </si>
  <si>
    <t>25G</t>
  </si>
  <si>
    <t>26G</t>
  </si>
  <si>
    <t>Gene</t>
  </si>
  <si>
    <t>%</t>
  </si>
  <si>
    <t>free-living</t>
  </si>
  <si>
    <r>
      <rPr>
        <b/>
        <sz val="11"/>
        <color theme="1"/>
        <rFont val="Calibri"/>
        <family val="2"/>
        <scheme val="minor"/>
      </rPr>
      <t>SI Table X3 - 25-27Gs from parasitic or free-living females antisense targets</t>
    </r>
    <r>
      <rPr>
        <sz val="11"/>
        <color theme="1"/>
        <rFont val="Calibri"/>
        <family val="2"/>
        <scheme val="minor"/>
      </rPr>
      <t xml:space="preserve">
Table showing the numbers and % of non-miRNA sRNAs targeting genes, 3’UTR, 5’UTR, TEs, tRNAs or rRNAs. Top rows indicate map frequency with majority of reads mapping once (1x) and some mapping more than once (&gt;1x) and bottom row indicates proportion of reads. </t>
    </r>
  </si>
  <si>
    <t>adults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</si>
</sst>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0" fontId="0" fillId="0" borderId="13" xfId="0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2" borderId="10" xfId="0" applyNumberForma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0" xfId="0" applyFont="1" applyFill="1"/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5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4"/>
  <sheetViews>
    <sheetView tabSelected="1" zoomScale="92" zoomScaleNormal="130" workbookViewId="0">
      <selection activeCell="F41" sqref="F41"/>
    </sheetView>
  </sheetViews>
  <sheetFormatPr defaultRowHeight="14.5" x14ac:dyDescent="0.35"/>
  <cols>
    <col min="1" max="1" width="9.7265625" customWidth="1"/>
    <col min="2" max="2" width="7.453125" customWidth="1"/>
    <col min="3" max="4" width="6.1796875" customWidth="1"/>
    <col min="5" max="5" width="6.26953125" customWidth="1"/>
    <col min="6" max="7" width="6.1796875" customWidth="1"/>
    <col min="8" max="8" width="6.26953125" customWidth="1"/>
    <col min="9" max="10" width="6.1796875" customWidth="1"/>
    <col min="11" max="11" width="6.26953125" customWidth="1"/>
    <col min="12" max="13" width="6.1796875" customWidth="1"/>
    <col min="14" max="14" width="6.26953125" customWidth="1"/>
    <col min="15" max="16" width="6.1796875" customWidth="1"/>
    <col min="17" max="17" width="6.26953125" customWidth="1"/>
    <col min="18" max="19" width="6.1796875" customWidth="1"/>
    <col min="20" max="20" width="6.26953125" customWidth="1"/>
    <col min="21" max="21" width="3.26953125" style="24" customWidth="1"/>
  </cols>
  <sheetData>
    <row r="1" spans="1:30" ht="15" customHeight="1" thickBot="1" x14ac:dyDescent="0.4">
      <c r="A1" s="1" t="s">
        <v>0</v>
      </c>
      <c r="V1" s="37" t="s">
        <v>17</v>
      </c>
      <c r="W1" s="37"/>
      <c r="X1" s="37"/>
      <c r="Y1" s="37"/>
      <c r="Z1" s="37"/>
      <c r="AA1" s="30"/>
      <c r="AB1" s="31"/>
      <c r="AC1" s="31"/>
      <c r="AD1" s="31"/>
    </row>
    <row r="2" spans="1:30" ht="15" thickBot="1" x14ac:dyDescent="0.4">
      <c r="A2" s="1"/>
      <c r="B2" s="2"/>
      <c r="C2" s="3" t="s">
        <v>2</v>
      </c>
      <c r="D2" s="4" t="s">
        <v>3</v>
      </c>
      <c r="E2" s="5"/>
      <c r="F2" s="3" t="s">
        <v>2</v>
      </c>
      <c r="G2" s="4" t="s">
        <v>3</v>
      </c>
      <c r="H2" s="5"/>
      <c r="I2" s="3" t="s">
        <v>2</v>
      </c>
      <c r="J2" s="4" t="s">
        <v>3</v>
      </c>
      <c r="K2" s="5"/>
      <c r="L2" s="3" t="s">
        <v>2</v>
      </c>
      <c r="M2" s="4" t="s">
        <v>3</v>
      </c>
      <c r="N2" s="5"/>
      <c r="O2" s="3" t="s">
        <v>2</v>
      </c>
      <c r="P2" s="4" t="s">
        <v>3</v>
      </c>
      <c r="Q2" s="5"/>
      <c r="R2" s="3" t="s">
        <v>2</v>
      </c>
      <c r="S2" s="4" t="s">
        <v>3</v>
      </c>
      <c r="T2" s="5"/>
      <c r="U2" s="25"/>
      <c r="V2" s="37"/>
      <c r="W2" s="37"/>
      <c r="X2" s="37"/>
      <c r="Y2" s="37"/>
      <c r="Z2" s="37"/>
      <c r="AA2" s="30"/>
      <c r="AB2" s="31"/>
      <c r="AC2" s="31"/>
      <c r="AD2" s="31"/>
    </row>
    <row r="3" spans="1:30" ht="15" thickBot="1" x14ac:dyDescent="0.4">
      <c r="A3" s="3" t="s">
        <v>11</v>
      </c>
      <c r="B3" s="6" t="s">
        <v>4</v>
      </c>
      <c r="C3" s="34" t="s">
        <v>14</v>
      </c>
      <c r="D3" s="36"/>
      <c r="E3" s="7"/>
      <c r="F3" s="34" t="s">
        <v>6</v>
      </c>
      <c r="G3" s="36"/>
      <c r="H3" s="7"/>
      <c r="I3" s="34" t="s">
        <v>5</v>
      </c>
      <c r="J3" s="36"/>
      <c r="K3" s="7"/>
      <c r="L3" s="34" t="s">
        <v>9</v>
      </c>
      <c r="M3" s="36"/>
      <c r="N3" s="7"/>
      <c r="O3" s="34" t="s">
        <v>7</v>
      </c>
      <c r="P3" s="36"/>
      <c r="Q3" s="7"/>
      <c r="R3" s="34" t="s">
        <v>8</v>
      </c>
      <c r="S3" s="36"/>
      <c r="T3" s="7"/>
      <c r="U3" s="26"/>
      <c r="V3" s="37"/>
      <c r="W3" s="37"/>
      <c r="X3" s="37"/>
      <c r="Y3" s="37"/>
      <c r="Z3" s="37"/>
      <c r="AA3" s="30"/>
      <c r="AB3" s="31"/>
      <c r="AC3" s="31"/>
      <c r="AD3" s="31"/>
    </row>
    <row r="4" spans="1:30" x14ac:dyDescent="0.35">
      <c r="A4" s="9" t="s">
        <v>12</v>
      </c>
      <c r="B4" s="16">
        <v>400</v>
      </c>
      <c r="C4" s="9">
        <v>271</v>
      </c>
      <c r="D4" s="10">
        <v>30</v>
      </c>
      <c r="E4" s="5"/>
      <c r="F4" s="9">
        <v>54</v>
      </c>
      <c r="G4" s="10">
        <v>2</v>
      </c>
      <c r="H4" s="5"/>
      <c r="I4" s="9">
        <v>5</v>
      </c>
      <c r="J4" s="10">
        <v>0</v>
      </c>
      <c r="K4" s="5"/>
      <c r="L4" s="9">
        <v>11</v>
      </c>
      <c r="M4" s="10">
        <v>1</v>
      </c>
      <c r="N4" s="5"/>
      <c r="O4" s="9">
        <v>0</v>
      </c>
      <c r="P4" s="10">
        <v>0</v>
      </c>
      <c r="Q4" s="5"/>
      <c r="R4" s="9">
        <v>0</v>
      </c>
      <c r="S4" s="10">
        <v>0</v>
      </c>
      <c r="T4" s="5"/>
      <c r="U4" s="25"/>
      <c r="V4" s="37"/>
      <c r="W4" s="37"/>
      <c r="X4" s="37"/>
      <c r="Y4" s="37"/>
      <c r="Z4" s="37"/>
      <c r="AA4" s="30"/>
      <c r="AB4" s="31"/>
      <c r="AC4" s="31"/>
      <c r="AD4" s="31"/>
    </row>
    <row r="5" spans="1:30" x14ac:dyDescent="0.35">
      <c r="A5" s="11" t="s">
        <v>13</v>
      </c>
      <c r="B5" s="8">
        <v>809</v>
      </c>
      <c r="C5" s="11">
        <v>399</v>
      </c>
      <c r="D5" s="12">
        <v>118</v>
      </c>
      <c r="E5" s="5"/>
      <c r="F5" s="11">
        <v>95</v>
      </c>
      <c r="G5" s="12">
        <v>17</v>
      </c>
      <c r="H5" s="5"/>
      <c r="I5" s="11">
        <v>32</v>
      </c>
      <c r="J5" s="12">
        <v>1</v>
      </c>
      <c r="K5" s="5"/>
      <c r="L5" s="11">
        <v>29</v>
      </c>
      <c r="M5" s="12">
        <v>39</v>
      </c>
      <c r="N5" s="5"/>
      <c r="O5" s="11">
        <v>0</v>
      </c>
      <c r="P5" s="12">
        <v>0</v>
      </c>
      <c r="Q5" s="5"/>
      <c r="R5" s="11">
        <v>0</v>
      </c>
      <c r="S5" s="12">
        <v>0</v>
      </c>
      <c r="T5" s="5"/>
      <c r="U5" s="25"/>
      <c r="V5" s="37"/>
      <c r="W5" s="37"/>
      <c r="X5" s="37"/>
      <c r="Y5" s="37"/>
      <c r="Z5" s="37"/>
      <c r="AA5" s="30"/>
      <c r="AB5" s="31"/>
      <c r="AC5" s="31"/>
      <c r="AD5" s="31"/>
    </row>
    <row r="6" spans="1:30" ht="15" thickBot="1" x14ac:dyDescent="0.4">
      <c r="A6" s="13" t="s">
        <v>1</v>
      </c>
      <c r="B6" s="18">
        <v>4562</v>
      </c>
      <c r="C6" s="13">
        <v>1765</v>
      </c>
      <c r="D6" s="14">
        <v>709</v>
      </c>
      <c r="E6" s="5"/>
      <c r="F6" s="13">
        <v>518</v>
      </c>
      <c r="G6" s="14">
        <v>147</v>
      </c>
      <c r="H6" s="5"/>
      <c r="I6" s="13">
        <v>237</v>
      </c>
      <c r="J6" s="14">
        <v>34</v>
      </c>
      <c r="K6" s="5"/>
      <c r="L6" s="13">
        <v>247</v>
      </c>
      <c r="M6" s="14">
        <v>257</v>
      </c>
      <c r="N6" s="5"/>
      <c r="O6" s="13">
        <v>0</v>
      </c>
      <c r="P6" s="14">
        <v>1</v>
      </c>
      <c r="Q6" s="5"/>
      <c r="R6" s="13">
        <v>0</v>
      </c>
      <c r="S6" s="14">
        <v>0</v>
      </c>
      <c r="T6" s="5"/>
      <c r="U6" s="25"/>
      <c r="V6" s="37"/>
      <c r="W6" s="37"/>
      <c r="X6" s="37"/>
      <c r="Y6" s="37"/>
      <c r="Z6" s="37"/>
      <c r="AA6" s="30"/>
      <c r="AB6" s="31"/>
      <c r="AC6" s="31"/>
      <c r="AD6" s="31"/>
    </row>
    <row r="7" spans="1:30" ht="15" thickBot="1" x14ac:dyDescent="0.4">
      <c r="V7" s="37"/>
      <c r="W7" s="37"/>
      <c r="X7" s="37"/>
      <c r="Y7" s="37"/>
      <c r="Z7" s="37"/>
      <c r="AA7" s="30"/>
      <c r="AB7" s="31"/>
      <c r="AC7" s="31"/>
      <c r="AD7" s="31"/>
    </row>
    <row r="8" spans="1:30" ht="15" thickBot="1" x14ac:dyDescent="0.4">
      <c r="A8" s="2" t="s">
        <v>15</v>
      </c>
      <c r="B8" s="2"/>
      <c r="C8" s="3" t="s">
        <v>2</v>
      </c>
      <c r="D8" s="15" t="s">
        <v>3</v>
      </c>
      <c r="E8" s="4" t="s">
        <v>10</v>
      </c>
      <c r="F8" s="3" t="s">
        <v>2</v>
      </c>
      <c r="G8" s="15" t="s">
        <v>3</v>
      </c>
      <c r="H8" s="4" t="s">
        <v>10</v>
      </c>
      <c r="I8" s="3" t="s">
        <v>2</v>
      </c>
      <c r="J8" s="15" t="s">
        <v>3</v>
      </c>
      <c r="K8" s="4" t="s">
        <v>10</v>
      </c>
      <c r="L8" s="3" t="s">
        <v>2</v>
      </c>
      <c r="M8" s="15" t="s">
        <v>3</v>
      </c>
      <c r="N8" s="4" t="s">
        <v>10</v>
      </c>
      <c r="O8" s="3" t="s">
        <v>2</v>
      </c>
      <c r="P8" s="15" t="s">
        <v>3</v>
      </c>
      <c r="Q8" s="4" t="s">
        <v>10</v>
      </c>
      <c r="R8" s="3" t="s">
        <v>2</v>
      </c>
      <c r="S8" s="15" t="s">
        <v>3</v>
      </c>
      <c r="T8" s="4" t="s">
        <v>10</v>
      </c>
      <c r="U8" s="27"/>
      <c r="V8" s="37"/>
      <c r="W8" s="37"/>
      <c r="X8" s="37"/>
      <c r="Y8" s="37"/>
      <c r="Z8" s="37"/>
      <c r="AA8" s="30"/>
      <c r="AB8" s="31"/>
      <c r="AC8" s="31"/>
      <c r="AD8" s="31"/>
    </row>
    <row r="9" spans="1:30" ht="15" thickBot="1" x14ac:dyDescent="0.4">
      <c r="A9" s="3" t="s">
        <v>11</v>
      </c>
      <c r="B9" s="6" t="s">
        <v>4</v>
      </c>
      <c r="C9" s="34" t="s">
        <v>14</v>
      </c>
      <c r="D9" s="35"/>
      <c r="E9" s="36"/>
      <c r="F9" s="34" t="s">
        <v>6</v>
      </c>
      <c r="G9" s="35"/>
      <c r="H9" s="36"/>
      <c r="I9" s="34" t="s">
        <v>5</v>
      </c>
      <c r="J9" s="35"/>
      <c r="K9" s="36"/>
      <c r="L9" s="34" t="s">
        <v>9</v>
      </c>
      <c r="M9" s="35"/>
      <c r="N9" s="36"/>
      <c r="O9" s="34" t="s">
        <v>7</v>
      </c>
      <c r="P9" s="35"/>
      <c r="Q9" s="36"/>
      <c r="R9" s="34" t="s">
        <v>7</v>
      </c>
      <c r="S9" s="35"/>
      <c r="T9" s="36"/>
      <c r="U9" s="28"/>
      <c r="V9" s="37"/>
      <c r="W9" s="37"/>
      <c r="X9" s="37"/>
      <c r="Y9" s="37"/>
      <c r="Z9" s="37"/>
      <c r="AA9" s="30"/>
      <c r="AB9" s="31"/>
      <c r="AC9" s="31"/>
      <c r="AD9" s="31"/>
    </row>
    <row r="10" spans="1:30" x14ac:dyDescent="0.35">
      <c r="A10" s="32" t="s">
        <v>12</v>
      </c>
      <c r="B10" s="16">
        <v>400</v>
      </c>
      <c r="C10" s="19">
        <f t="shared" ref="C10:D12" si="0">C4/$B10*100</f>
        <v>67.75</v>
      </c>
      <c r="D10" s="19">
        <f t="shared" si="0"/>
        <v>7.5</v>
      </c>
      <c r="E10" s="20">
        <f>SUM(C10:D10)</f>
        <v>75.25</v>
      </c>
      <c r="F10" s="19">
        <f t="shared" ref="F10:G12" si="1">F4/$B10*100</f>
        <v>13.5</v>
      </c>
      <c r="G10" s="19">
        <f t="shared" si="1"/>
        <v>0.5</v>
      </c>
      <c r="H10" s="20">
        <f>SUM(F10:G10)</f>
        <v>14</v>
      </c>
      <c r="I10" s="19">
        <f t="shared" ref="I10:J12" si="2">I4/$B10*100</f>
        <v>1.25</v>
      </c>
      <c r="J10" s="19">
        <f t="shared" si="2"/>
        <v>0</v>
      </c>
      <c r="K10" s="20">
        <f t="shared" ref="K10:K12" si="3">SUM(I10:J10)</f>
        <v>1.25</v>
      </c>
      <c r="L10" s="19">
        <f t="shared" ref="L10:M12" si="4">L4/$B10*100</f>
        <v>2.75</v>
      </c>
      <c r="M10" s="19">
        <f t="shared" si="4"/>
        <v>0.25</v>
      </c>
      <c r="N10" s="20">
        <f t="shared" ref="N10:N11" si="5">SUM(L10:M10)</f>
        <v>3</v>
      </c>
      <c r="O10" s="19">
        <f t="shared" ref="O10:P12" si="6">O4/$B10*100</f>
        <v>0</v>
      </c>
      <c r="P10" s="19">
        <f t="shared" si="6"/>
        <v>0</v>
      </c>
      <c r="Q10" s="20">
        <f t="shared" ref="Q10:Q12" si="7">SUM(O10:P10)</f>
        <v>0</v>
      </c>
      <c r="R10" s="19">
        <f t="shared" ref="R10:S12" si="8">R4/$B10*100</f>
        <v>0</v>
      </c>
      <c r="S10" s="19">
        <f t="shared" si="8"/>
        <v>0</v>
      </c>
      <c r="T10" s="20">
        <f t="shared" ref="T10:T12" si="9">SUM(R10:S10)</f>
        <v>0</v>
      </c>
      <c r="U10" s="29"/>
      <c r="W10" s="30"/>
      <c r="X10" s="30"/>
      <c r="Y10" s="30"/>
      <c r="Z10" s="30"/>
      <c r="AA10" s="30"/>
    </row>
    <row r="11" spans="1:30" x14ac:dyDescent="0.35">
      <c r="A11" s="33" t="s">
        <v>13</v>
      </c>
      <c r="B11" s="8">
        <v>809</v>
      </c>
      <c r="C11" s="21">
        <f t="shared" si="0"/>
        <v>49.320148331273181</v>
      </c>
      <c r="D11" s="21">
        <f t="shared" si="0"/>
        <v>14.585908529048208</v>
      </c>
      <c r="E11" s="17">
        <f t="shared" ref="E11:E12" si="10">SUM(C11:D11)</f>
        <v>63.906056860321385</v>
      </c>
      <c r="F11" s="21">
        <f t="shared" si="1"/>
        <v>11.742892459826946</v>
      </c>
      <c r="G11" s="21">
        <f t="shared" si="1"/>
        <v>2.1013597033374536</v>
      </c>
      <c r="H11" s="17">
        <f t="shared" ref="H11:H12" si="11">SUM(F11:G11)</f>
        <v>13.844252163164398</v>
      </c>
      <c r="I11" s="21">
        <f t="shared" si="2"/>
        <v>3.9555006180469712</v>
      </c>
      <c r="J11" s="21">
        <f t="shared" si="2"/>
        <v>0.12360939431396785</v>
      </c>
      <c r="K11" s="17">
        <f t="shared" si="3"/>
        <v>4.079110012360939</v>
      </c>
      <c r="L11" s="21">
        <f t="shared" si="4"/>
        <v>3.5846724351050678</v>
      </c>
      <c r="M11" s="21">
        <f t="shared" si="4"/>
        <v>4.8207663782447465</v>
      </c>
      <c r="N11" s="17">
        <f t="shared" si="5"/>
        <v>8.4054388133498144</v>
      </c>
      <c r="O11" s="21">
        <f t="shared" si="6"/>
        <v>0</v>
      </c>
      <c r="P11" s="21">
        <f t="shared" si="6"/>
        <v>0</v>
      </c>
      <c r="Q11" s="17">
        <f t="shared" si="7"/>
        <v>0</v>
      </c>
      <c r="R11" s="21">
        <f t="shared" si="8"/>
        <v>0</v>
      </c>
      <c r="S11" s="21">
        <f t="shared" si="8"/>
        <v>0</v>
      </c>
      <c r="T11" s="17">
        <f t="shared" si="9"/>
        <v>0</v>
      </c>
      <c r="U11" s="29"/>
      <c r="W11" s="30"/>
      <c r="X11" s="30"/>
      <c r="Y11" s="30"/>
      <c r="Z11" s="30"/>
      <c r="AA11" s="30"/>
    </row>
    <row r="12" spans="1:30" ht="15" thickBot="1" x14ac:dyDescent="0.4">
      <c r="A12" s="13" t="s">
        <v>1</v>
      </c>
      <c r="B12" s="18">
        <v>4562</v>
      </c>
      <c r="C12" s="22">
        <f t="shared" si="0"/>
        <v>38.689171416045589</v>
      </c>
      <c r="D12" s="22">
        <f t="shared" si="0"/>
        <v>15.541429197720296</v>
      </c>
      <c r="E12" s="23">
        <f t="shared" si="10"/>
        <v>54.230600613765887</v>
      </c>
      <c r="F12" s="22">
        <f t="shared" si="1"/>
        <v>11.354669004822446</v>
      </c>
      <c r="G12" s="22">
        <f t="shared" si="1"/>
        <v>3.2222709338009645</v>
      </c>
      <c r="H12" s="23">
        <f t="shared" si="11"/>
        <v>14.576939938623411</v>
      </c>
      <c r="I12" s="22">
        <f t="shared" si="2"/>
        <v>5.1950898728627788</v>
      </c>
      <c r="J12" s="22">
        <f t="shared" si="2"/>
        <v>0.74528715475668561</v>
      </c>
      <c r="K12" s="23">
        <f t="shared" si="3"/>
        <v>5.9403770276194647</v>
      </c>
      <c r="L12" s="22">
        <f>L6/$B12*100</f>
        <v>5.4142919772029812</v>
      </c>
      <c r="M12" s="22">
        <f t="shared" si="4"/>
        <v>5.6334940815431827</v>
      </c>
      <c r="N12" s="23">
        <f>SUM(L12:M12)</f>
        <v>11.047786058746164</v>
      </c>
      <c r="O12" s="22">
        <f t="shared" si="6"/>
        <v>0</v>
      </c>
      <c r="P12" s="22">
        <f t="shared" si="6"/>
        <v>2.1920210434020166E-2</v>
      </c>
      <c r="Q12" s="23">
        <f t="shared" si="7"/>
        <v>2.1920210434020166E-2</v>
      </c>
      <c r="R12" s="22">
        <f t="shared" si="8"/>
        <v>0</v>
      </c>
      <c r="S12" s="22">
        <f t="shared" si="8"/>
        <v>0</v>
      </c>
      <c r="T12" s="23">
        <f t="shared" si="9"/>
        <v>0</v>
      </c>
      <c r="U12" s="29"/>
      <c r="W12" s="30"/>
      <c r="X12" s="30"/>
      <c r="Y12" s="30"/>
      <c r="Z12" s="30"/>
      <c r="AA12" s="30"/>
    </row>
    <row r="14" spans="1:30" ht="15" thickBot="1" x14ac:dyDescent="0.4">
      <c r="A14" s="1" t="s">
        <v>16</v>
      </c>
    </row>
    <row r="15" spans="1:30" ht="15" thickBot="1" x14ac:dyDescent="0.4">
      <c r="A15" s="1"/>
      <c r="B15" s="2"/>
      <c r="C15" s="3" t="s">
        <v>2</v>
      </c>
      <c r="D15" s="4" t="s">
        <v>3</v>
      </c>
      <c r="E15" s="5"/>
      <c r="F15" s="3" t="s">
        <v>2</v>
      </c>
      <c r="G15" s="4" t="s">
        <v>3</v>
      </c>
      <c r="H15" s="5"/>
      <c r="I15" s="3" t="s">
        <v>2</v>
      </c>
      <c r="J15" s="4" t="s">
        <v>3</v>
      </c>
      <c r="K15" s="5"/>
      <c r="L15" s="3" t="s">
        <v>2</v>
      </c>
      <c r="M15" s="4" t="s">
        <v>3</v>
      </c>
      <c r="N15" s="5"/>
      <c r="O15" s="3" t="s">
        <v>2</v>
      </c>
      <c r="P15" s="4" t="s">
        <v>3</v>
      </c>
      <c r="Q15" s="5"/>
      <c r="R15" s="3" t="s">
        <v>2</v>
      </c>
      <c r="S15" s="4" t="s">
        <v>3</v>
      </c>
      <c r="T15" s="5"/>
      <c r="U15" s="25"/>
    </row>
    <row r="16" spans="1:30" ht="15" thickBot="1" x14ac:dyDescent="0.4">
      <c r="A16" s="3" t="s">
        <v>11</v>
      </c>
      <c r="B16" s="6" t="s">
        <v>4</v>
      </c>
      <c r="C16" s="34" t="s">
        <v>14</v>
      </c>
      <c r="D16" s="36"/>
      <c r="E16" s="7"/>
      <c r="F16" s="34" t="s">
        <v>6</v>
      </c>
      <c r="G16" s="36"/>
      <c r="H16" s="7"/>
      <c r="I16" s="34" t="s">
        <v>5</v>
      </c>
      <c r="J16" s="36"/>
      <c r="K16" s="7"/>
      <c r="L16" s="34" t="s">
        <v>9</v>
      </c>
      <c r="M16" s="36"/>
      <c r="N16" s="7"/>
      <c r="O16" s="34" t="s">
        <v>7</v>
      </c>
      <c r="P16" s="36"/>
      <c r="Q16" s="7"/>
      <c r="R16" s="34" t="s">
        <v>8</v>
      </c>
      <c r="S16" s="36"/>
      <c r="T16" s="7"/>
      <c r="U16" s="26"/>
    </row>
    <row r="17" spans="1:21" x14ac:dyDescent="0.35">
      <c r="A17" s="32" t="s">
        <v>12</v>
      </c>
      <c r="B17" s="16">
        <v>4470</v>
      </c>
      <c r="C17" s="9">
        <v>3389</v>
      </c>
      <c r="D17" s="10">
        <v>361</v>
      </c>
      <c r="E17" s="5"/>
      <c r="F17" s="9">
        <v>454</v>
      </c>
      <c r="G17" s="10">
        <v>27</v>
      </c>
      <c r="H17" s="5"/>
      <c r="I17" s="9">
        <v>90</v>
      </c>
      <c r="J17" s="10">
        <v>4</v>
      </c>
      <c r="K17" s="5"/>
      <c r="L17" s="9">
        <v>71</v>
      </c>
      <c r="M17" s="10">
        <v>64</v>
      </c>
      <c r="N17" s="5"/>
      <c r="O17" s="9">
        <v>0</v>
      </c>
      <c r="P17" s="10">
        <v>0</v>
      </c>
      <c r="Q17" s="5"/>
      <c r="R17" s="9">
        <v>0</v>
      </c>
      <c r="S17" s="10">
        <v>0</v>
      </c>
      <c r="T17" s="5"/>
      <c r="U17" s="25"/>
    </row>
    <row r="18" spans="1:21" x14ac:dyDescent="0.35">
      <c r="A18" s="33" t="s">
        <v>13</v>
      </c>
      <c r="B18" s="8">
        <v>4236</v>
      </c>
      <c r="C18" s="11">
        <v>2489</v>
      </c>
      <c r="D18" s="12">
        <v>589</v>
      </c>
      <c r="E18" s="5"/>
      <c r="F18" s="11">
        <v>479</v>
      </c>
      <c r="G18" s="12">
        <v>77</v>
      </c>
      <c r="H18" s="5"/>
      <c r="I18" s="11">
        <v>162</v>
      </c>
      <c r="J18" s="12">
        <v>15</v>
      </c>
      <c r="K18" s="5"/>
      <c r="L18" s="11">
        <v>133</v>
      </c>
      <c r="M18" s="12">
        <v>184</v>
      </c>
      <c r="N18" s="5"/>
      <c r="O18" s="11">
        <v>1</v>
      </c>
      <c r="P18" s="12">
        <v>0</v>
      </c>
      <c r="Q18" s="5"/>
      <c r="R18" s="11">
        <v>0</v>
      </c>
      <c r="S18" s="12">
        <v>0</v>
      </c>
      <c r="T18" s="5"/>
      <c r="U18" s="25"/>
    </row>
    <row r="19" spans="1:21" ht="15" thickBot="1" x14ac:dyDescent="0.4">
      <c r="A19" s="13" t="s">
        <v>1</v>
      </c>
      <c r="B19" s="18">
        <v>8207</v>
      </c>
      <c r="C19" s="13">
        <v>2994</v>
      </c>
      <c r="D19" s="14">
        <v>1629</v>
      </c>
      <c r="E19" s="5"/>
      <c r="F19" s="13">
        <v>1020</v>
      </c>
      <c r="G19" s="14">
        <v>319</v>
      </c>
      <c r="H19" s="5"/>
      <c r="I19" s="13">
        <v>468</v>
      </c>
      <c r="J19" s="14">
        <v>72</v>
      </c>
      <c r="K19" s="5"/>
      <c r="L19" s="13">
        <v>431</v>
      </c>
      <c r="M19" s="14">
        <v>615</v>
      </c>
      <c r="N19" s="5"/>
      <c r="O19" s="13">
        <v>1</v>
      </c>
      <c r="P19" s="14">
        <v>2</v>
      </c>
      <c r="Q19" s="5"/>
      <c r="R19" s="13">
        <v>0</v>
      </c>
      <c r="S19" s="14">
        <v>0</v>
      </c>
      <c r="T19" s="5"/>
      <c r="U19" s="25"/>
    </row>
    <row r="20" spans="1:21" ht="15" thickBot="1" x14ac:dyDescent="0.4"/>
    <row r="21" spans="1:21" ht="15" thickBot="1" x14ac:dyDescent="0.4">
      <c r="A21" s="2" t="s">
        <v>15</v>
      </c>
      <c r="B21" s="2"/>
      <c r="C21" s="3" t="s">
        <v>2</v>
      </c>
      <c r="D21" s="15" t="s">
        <v>3</v>
      </c>
      <c r="E21" s="4" t="s">
        <v>10</v>
      </c>
      <c r="F21" s="3" t="s">
        <v>2</v>
      </c>
      <c r="G21" s="15" t="s">
        <v>3</v>
      </c>
      <c r="H21" s="4" t="s">
        <v>10</v>
      </c>
      <c r="I21" s="3" t="s">
        <v>2</v>
      </c>
      <c r="J21" s="15" t="s">
        <v>3</v>
      </c>
      <c r="K21" s="4" t="s">
        <v>10</v>
      </c>
      <c r="L21" s="3" t="s">
        <v>2</v>
      </c>
      <c r="M21" s="15" t="s">
        <v>3</v>
      </c>
      <c r="N21" s="4" t="s">
        <v>10</v>
      </c>
      <c r="O21" s="3" t="s">
        <v>2</v>
      </c>
      <c r="P21" s="15" t="s">
        <v>3</v>
      </c>
      <c r="Q21" s="4" t="s">
        <v>10</v>
      </c>
      <c r="R21" s="3" t="s">
        <v>2</v>
      </c>
      <c r="S21" s="15" t="s">
        <v>3</v>
      </c>
      <c r="T21" s="4" t="s">
        <v>10</v>
      </c>
      <c r="U21" s="27"/>
    </row>
    <row r="22" spans="1:21" ht="15" thickBot="1" x14ac:dyDescent="0.4">
      <c r="A22" s="3" t="s">
        <v>11</v>
      </c>
      <c r="B22" s="6" t="s">
        <v>4</v>
      </c>
      <c r="C22" s="34" t="s">
        <v>14</v>
      </c>
      <c r="D22" s="35"/>
      <c r="E22" s="36"/>
      <c r="F22" s="34" t="s">
        <v>6</v>
      </c>
      <c r="G22" s="35"/>
      <c r="H22" s="36"/>
      <c r="I22" s="34" t="s">
        <v>5</v>
      </c>
      <c r="J22" s="35"/>
      <c r="K22" s="36"/>
      <c r="L22" s="34" t="s">
        <v>9</v>
      </c>
      <c r="M22" s="35"/>
      <c r="N22" s="36"/>
      <c r="O22" s="34" t="s">
        <v>7</v>
      </c>
      <c r="P22" s="35"/>
      <c r="Q22" s="36"/>
      <c r="R22" s="34" t="s">
        <v>7</v>
      </c>
      <c r="S22" s="35"/>
      <c r="T22" s="36"/>
      <c r="U22" s="28"/>
    </row>
    <row r="23" spans="1:21" x14ac:dyDescent="0.35">
      <c r="A23" s="9" t="s">
        <v>12</v>
      </c>
      <c r="B23" s="16">
        <v>4470</v>
      </c>
      <c r="C23" s="19">
        <f t="shared" ref="C23:D25" si="12">C17/$B23*100</f>
        <v>75.816554809843396</v>
      </c>
      <c r="D23" s="19">
        <f t="shared" si="12"/>
        <v>8.0760626398210285</v>
      </c>
      <c r="E23" s="20">
        <f>SUM(C23:D23)</f>
        <v>83.892617449664428</v>
      </c>
      <c r="F23" s="19">
        <f t="shared" ref="F23:G25" si="13">F17/$B23*100</f>
        <v>10.156599552572706</v>
      </c>
      <c r="G23" s="19">
        <f t="shared" si="13"/>
        <v>0.60402684563758391</v>
      </c>
      <c r="H23" s="20">
        <f>SUM(F23:G23)</f>
        <v>10.76062639821029</v>
      </c>
      <c r="I23" s="19">
        <f t="shared" ref="I23:J25" si="14">I17/$B23*100</f>
        <v>2.0134228187919461</v>
      </c>
      <c r="J23" s="19">
        <f t="shared" si="14"/>
        <v>8.9485458612975396E-2</v>
      </c>
      <c r="K23" s="20">
        <f t="shared" ref="K23:K24" si="15">SUM(I23:J23)</f>
        <v>2.1029082774049215</v>
      </c>
      <c r="L23" s="19">
        <f t="shared" ref="L23:M25" si="16">L17/$B23*100</f>
        <v>1.5883668903803132</v>
      </c>
      <c r="M23" s="19">
        <f t="shared" si="16"/>
        <v>1.4317673378076063</v>
      </c>
      <c r="N23" s="20">
        <f t="shared" ref="N23:N24" si="17">SUM(L23:M23)</f>
        <v>3.0201342281879198</v>
      </c>
      <c r="O23" s="19">
        <f t="shared" ref="O23:P25" si="18">O17/$B23*100</f>
        <v>0</v>
      </c>
      <c r="P23" s="19">
        <f t="shared" si="18"/>
        <v>0</v>
      </c>
      <c r="Q23" s="20">
        <f t="shared" ref="Q23:Q24" si="19">SUM(O23:P23)</f>
        <v>0</v>
      </c>
      <c r="R23" s="19">
        <f t="shared" ref="R23:S25" si="20">R17/$B23*100</f>
        <v>0</v>
      </c>
      <c r="S23" s="19">
        <f t="shared" si="20"/>
        <v>0</v>
      </c>
      <c r="T23" s="20">
        <f t="shared" ref="T23:T24" si="21">SUM(R23:S23)</f>
        <v>0</v>
      </c>
      <c r="U23" s="29"/>
    </row>
    <row r="24" spans="1:21" x14ac:dyDescent="0.35">
      <c r="A24" s="11" t="s">
        <v>13</v>
      </c>
      <c r="B24" s="8">
        <v>4236</v>
      </c>
      <c r="C24" s="21">
        <f t="shared" si="12"/>
        <v>58.758262511803579</v>
      </c>
      <c r="D24" s="21">
        <f t="shared" si="12"/>
        <v>13.90462700661001</v>
      </c>
      <c r="E24" s="17">
        <f t="shared" ref="E24" si="22">SUM(C24:D24)</f>
        <v>72.662889518413593</v>
      </c>
      <c r="F24" s="21">
        <f t="shared" si="13"/>
        <v>11.307837582625117</v>
      </c>
      <c r="G24" s="21">
        <f t="shared" si="13"/>
        <v>1.8177525967894241</v>
      </c>
      <c r="H24" s="17">
        <f t="shared" ref="H24" si="23">SUM(F24:G24)</f>
        <v>13.125590179414541</v>
      </c>
      <c r="I24" s="21">
        <f t="shared" si="14"/>
        <v>3.8243626062322948</v>
      </c>
      <c r="J24" s="21">
        <f t="shared" si="14"/>
        <v>0.3541076487252125</v>
      </c>
      <c r="K24" s="17">
        <f t="shared" si="15"/>
        <v>4.1784702549575075</v>
      </c>
      <c r="L24" s="21">
        <f t="shared" si="16"/>
        <v>3.1397544853635502</v>
      </c>
      <c r="M24" s="21">
        <f t="shared" si="16"/>
        <v>4.3437204910292726</v>
      </c>
      <c r="N24" s="17">
        <f t="shared" si="17"/>
        <v>7.4834749763928228</v>
      </c>
      <c r="O24" s="21">
        <f t="shared" si="18"/>
        <v>2.3607176581680833E-2</v>
      </c>
      <c r="P24" s="21">
        <f t="shared" si="18"/>
        <v>0</v>
      </c>
      <c r="Q24" s="17">
        <f t="shared" si="19"/>
        <v>2.3607176581680833E-2</v>
      </c>
      <c r="R24" s="21">
        <f t="shared" si="20"/>
        <v>0</v>
      </c>
      <c r="S24" s="21">
        <f t="shared" si="20"/>
        <v>0</v>
      </c>
      <c r="T24" s="17">
        <f t="shared" si="21"/>
        <v>0</v>
      </c>
      <c r="U24" s="29"/>
    </row>
    <row r="25" spans="1:21" ht="15" thickBot="1" x14ac:dyDescent="0.4">
      <c r="A25" s="13" t="s">
        <v>1</v>
      </c>
      <c r="B25" s="18">
        <v>8207</v>
      </c>
      <c r="C25" s="22">
        <f t="shared" si="12"/>
        <v>36.481052759839159</v>
      </c>
      <c r="D25" s="22">
        <f t="shared" si="12"/>
        <v>19.848909467527719</v>
      </c>
      <c r="E25" s="23">
        <f t="shared" ref="E25" si="24">SUM(C25:D25)</f>
        <v>56.329962227366877</v>
      </c>
      <c r="F25" s="22">
        <f t="shared" si="13"/>
        <v>12.428414767881076</v>
      </c>
      <c r="G25" s="22">
        <f t="shared" si="13"/>
        <v>3.8869257950530036</v>
      </c>
      <c r="H25" s="23">
        <f t="shared" ref="H25" si="25">SUM(F25:G25)</f>
        <v>16.315340562934079</v>
      </c>
      <c r="I25" s="22">
        <f t="shared" si="14"/>
        <v>5.7024491287924945</v>
      </c>
      <c r="J25" s="22">
        <f t="shared" si="14"/>
        <v>0.87729986596807608</v>
      </c>
      <c r="K25" s="23">
        <f t="shared" ref="K25" si="26">SUM(I25:J25)</f>
        <v>6.5797489947605703</v>
      </c>
      <c r="L25" s="22">
        <f t="shared" si="16"/>
        <v>5.2516144754477887</v>
      </c>
      <c r="M25" s="22">
        <f t="shared" si="16"/>
        <v>7.4936030218106495</v>
      </c>
      <c r="N25" s="23">
        <f t="shared" ref="N25" si="27">SUM(L25:M25)</f>
        <v>12.745217497258437</v>
      </c>
      <c r="O25" s="22">
        <f t="shared" si="18"/>
        <v>1.2184720360667723E-2</v>
      </c>
      <c r="P25" s="22">
        <f t="shared" si="18"/>
        <v>2.4369440721335445E-2</v>
      </c>
      <c r="Q25" s="23">
        <f t="shared" ref="Q25" si="28">SUM(O25:P25)</f>
        <v>3.655416108200317E-2</v>
      </c>
      <c r="R25" s="22">
        <f t="shared" si="20"/>
        <v>0</v>
      </c>
      <c r="S25" s="22">
        <f t="shared" si="20"/>
        <v>0</v>
      </c>
      <c r="T25" s="23">
        <f t="shared" ref="T25" si="29">SUM(R25:S25)</f>
        <v>0</v>
      </c>
      <c r="U25" s="29"/>
    </row>
    <row r="27" spans="1:21" ht="15" thickBot="1" x14ac:dyDescent="0.4">
      <c r="A27" s="1" t="s">
        <v>18</v>
      </c>
    </row>
    <row r="28" spans="1:21" ht="15" thickBot="1" x14ac:dyDescent="0.4">
      <c r="A28" s="1"/>
      <c r="B28" s="2"/>
      <c r="C28" s="3" t="s">
        <v>2</v>
      </c>
      <c r="D28" s="4" t="s">
        <v>3</v>
      </c>
      <c r="E28" s="5"/>
      <c r="F28" s="3" t="s">
        <v>2</v>
      </c>
      <c r="G28" s="4" t="s">
        <v>3</v>
      </c>
      <c r="H28" s="5"/>
      <c r="I28" s="3" t="s">
        <v>2</v>
      </c>
      <c r="J28" s="4" t="s">
        <v>3</v>
      </c>
      <c r="K28" s="5"/>
      <c r="L28" s="3" t="s">
        <v>2</v>
      </c>
      <c r="M28" s="4" t="s">
        <v>3</v>
      </c>
      <c r="N28" s="5"/>
      <c r="O28" s="3" t="s">
        <v>2</v>
      </c>
      <c r="P28" s="4" t="s">
        <v>3</v>
      </c>
      <c r="Q28" s="5"/>
      <c r="R28" s="3" t="s">
        <v>2</v>
      </c>
      <c r="S28" s="4" t="s">
        <v>3</v>
      </c>
      <c r="T28" s="5"/>
    </row>
    <row r="29" spans="1:21" ht="15" thickBot="1" x14ac:dyDescent="0.4">
      <c r="A29" s="3" t="s">
        <v>11</v>
      </c>
      <c r="B29" s="6" t="s">
        <v>4</v>
      </c>
      <c r="C29" s="34" t="s">
        <v>14</v>
      </c>
      <c r="D29" s="36"/>
      <c r="E29" s="7"/>
      <c r="F29" s="34" t="s">
        <v>6</v>
      </c>
      <c r="G29" s="36"/>
      <c r="H29" s="7"/>
      <c r="I29" s="34" t="s">
        <v>5</v>
      </c>
      <c r="J29" s="36"/>
      <c r="K29" s="7"/>
      <c r="L29" s="34" t="s">
        <v>9</v>
      </c>
      <c r="M29" s="36"/>
      <c r="N29" s="7"/>
      <c r="O29" s="34" t="s">
        <v>7</v>
      </c>
      <c r="P29" s="36"/>
      <c r="Q29" s="7"/>
      <c r="R29" s="34" t="s">
        <v>8</v>
      </c>
      <c r="S29" s="36"/>
      <c r="T29" s="7"/>
    </row>
    <row r="30" spans="1:21" ht="15" thickBot="1" x14ac:dyDescent="0.4">
      <c r="A30" s="13" t="s">
        <v>1</v>
      </c>
      <c r="B30" s="18">
        <v>15008</v>
      </c>
      <c r="C30" s="13">
        <v>5206</v>
      </c>
      <c r="D30" s="14">
        <v>2616</v>
      </c>
      <c r="E30" s="5"/>
      <c r="F30" s="13">
        <v>1831</v>
      </c>
      <c r="G30" s="14">
        <v>521</v>
      </c>
      <c r="H30" s="5"/>
      <c r="I30" s="13">
        <v>799</v>
      </c>
      <c r="J30" s="14">
        <v>127</v>
      </c>
      <c r="K30" s="5"/>
      <c r="L30" s="13">
        <v>842</v>
      </c>
      <c r="M30" s="14">
        <v>1033</v>
      </c>
      <c r="N30" s="5"/>
      <c r="O30" s="13">
        <v>1</v>
      </c>
      <c r="P30" s="14">
        <v>3</v>
      </c>
      <c r="Q30" s="5"/>
      <c r="R30" s="13">
        <v>0</v>
      </c>
      <c r="S30" s="14">
        <v>0</v>
      </c>
      <c r="T30" s="5"/>
    </row>
    <row r="31" spans="1:21" ht="15" thickBot="1" x14ac:dyDescent="0.4"/>
    <row r="32" spans="1:21" ht="15" thickBot="1" x14ac:dyDescent="0.4">
      <c r="A32" s="2" t="s">
        <v>15</v>
      </c>
      <c r="B32" s="2"/>
      <c r="C32" s="3" t="s">
        <v>2</v>
      </c>
      <c r="D32" s="15" t="s">
        <v>3</v>
      </c>
      <c r="E32" s="4" t="s">
        <v>10</v>
      </c>
      <c r="F32" s="3" t="s">
        <v>2</v>
      </c>
      <c r="G32" s="15" t="s">
        <v>3</v>
      </c>
      <c r="H32" s="4" t="s">
        <v>10</v>
      </c>
      <c r="I32" s="3" t="s">
        <v>2</v>
      </c>
      <c r="J32" s="15" t="s">
        <v>3</v>
      </c>
      <c r="K32" s="4" t="s">
        <v>10</v>
      </c>
      <c r="L32" s="3" t="s">
        <v>2</v>
      </c>
      <c r="M32" s="15" t="s">
        <v>3</v>
      </c>
      <c r="N32" s="4" t="s">
        <v>10</v>
      </c>
      <c r="O32" s="3" t="s">
        <v>2</v>
      </c>
      <c r="P32" s="15" t="s">
        <v>3</v>
      </c>
      <c r="Q32" s="4" t="s">
        <v>10</v>
      </c>
      <c r="R32" s="3" t="s">
        <v>2</v>
      </c>
      <c r="S32" s="15" t="s">
        <v>3</v>
      </c>
      <c r="T32" s="4" t="s">
        <v>10</v>
      </c>
    </row>
    <row r="33" spans="1:20" ht="15" thickBot="1" x14ac:dyDescent="0.4">
      <c r="A33" s="3" t="s">
        <v>11</v>
      </c>
      <c r="B33" s="6" t="s">
        <v>4</v>
      </c>
      <c r="C33" s="34" t="s">
        <v>14</v>
      </c>
      <c r="D33" s="35"/>
      <c r="E33" s="36"/>
      <c r="F33" s="34" t="s">
        <v>6</v>
      </c>
      <c r="G33" s="35"/>
      <c r="H33" s="36"/>
      <c r="I33" s="34" t="s">
        <v>5</v>
      </c>
      <c r="J33" s="35"/>
      <c r="K33" s="36"/>
      <c r="L33" s="34" t="s">
        <v>9</v>
      </c>
      <c r="M33" s="35"/>
      <c r="N33" s="36"/>
      <c r="O33" s="34" t="s">
        <v>7</v>
      </c>
      <c r="P33" s="35"/>
      <c r="Q33" s="36"/>
      <c r="R33" s="34" t="s">
        <v>7</v>
      </c>
      <c r="S33" s="35"/>
      <c r="T33" s="36"/>
    </row>
    <row r="34" spans="1:20" ht="15" thickBot="1" x14ac:dyDescent="0.4">
      <c r="A34" s="13" t="s">
        <v>1</v>
      </c>
      <c r="B34" s="18">
        <v>15008</v>
      </c>
      <c r="C34" s="22">
        <f>C30/$B34*100</f>
        <v>34.688166311300641</v>
      </c>
      <c r="D34" s="22">
        <f>D30/$B34*100</f>
        <v>17.430703624733475</v>
      </c>
      <c r="E34" s="23">
        <f t="shared" ref="E34" si="30">SUM(C34:D34)</f>
        <v>52.118869936034116</v>
      </c>
      <c r="F34" s="22">
        <f>F30/$B34*100</f>
        <v>12.200159914712154</v>
      </c>
      <c r="G34" s="22">
        <f>G30/$B34*100</f>
        <v>3.4714818763326223</v>
      </c>
      <c r="H34" s="23">
        <f t="shared" ref="H34" si="31">SUM(F34:G34)</f>
        <v>15.671641791044777</v>
      </c>
      <c r="I34" s="22">
        <f>I30/$B34*100</f>
        <v>5.3238272921108738</v>
      </c>
      <c r="J34" s="22">
        <f>J30/$B34*100</f>
        <v>0.84621535181236673</v>
      </c>
      <c r="K34" s="23">
        <f t="shared" ref="K34" si="32">SUM(I34:J34)</f>
        <v>6.1700426439232405</v>
      </c>
      <c r="L34" s="22">
        <f>L30/$B34*100</f>
        <v>5.6103411513859269</v>
      </c>
      <c r="M34" s="22">
        <f>M30/$B34*100</f>
        <v>6.8829957356076763</v>
      </c>
      <c r="N34" s="23">
        <f t="shared" ref="N34" si="33">SUM(L34:M34)</f>
        <v>12.493336886993603</v>
      </c>
      <c r="O34" s="22">
        <f>O30/$B34*100</f>
        <v>6.6631130063965881E-3</v>
      </c>
      <c r="P34" s="22">
        <f>P30/$B34*100</f>
        <v>1.9989339019189766E-2</v>
      </c>
      <c r="Q34" s="23">
        <f t="shared" ref="Q34" si="34">SUM(O34:P34)</f>
        <v>2.6652452025586353E-2</v>
      </c>
      <c r="R34" s="22">
        <f>R30/$B34*100</f>
        <v>0</v>
      </c>
      <c r="S34" s="22">
        <f>S30/$B34*100</f>
        <v>0</v>
      </c>
      <c r="T34" s="23">
        <f t="shared" ref="T34" si="35">SUM(R34:S34)</f>
        <v>0</v>
      </c>
    </row>
  </sheetData>
  <mergeCells count="37">
    <mergeCell ref="R29:S29"/>
    <mergeCell ref="C33:E33"/>
    <mergeCell ref="F33:H33"/>
    <mergeCell ref="I33:K33"/>
    <mergeCell ref="L33:N33"/>
    <mergeCell ref="O33:Q33"/>
    <mergeCell ref="R33:T33"/>
    <mergeCell ref="C29:D29"/>
    <mergeCell ref="F29:G29"/>
    <mergeCell ref="I29:J29"/>
    <mergeCell ref="L29:M29"/>
    <mergeCell ref="O29:P29"/>
    <mergeCell ref="V1:Z9"/>
    <mergeCell ref="R9:T9"/>
    <mergeCell ref="C3:D3"/>
    <mergeCell ref="F3:G3"/>
    <mergeCell ref="I3:J3"/>
    <mergeCell ref="L3:M3"/>
    <mergeCell ref="O3:P3"/>
    <mergeCell ref="R3:S3"/>
    <mergeCell ref="C9:E9"/>
    <mergeCell ref="F9:H9"/>
    <mergeCell ref="I9:K9"/>
    <mergeCell ref="L9:N9"/>
    <mergeCell ref="O9:Q9"/>
    <mergeCell ref="R22:T22"/>
    <mergeCell ref="C16:D16"/>
    <mergeCell ref="F16:G16"/>
    <mergeCell ref="I16:J16"/>
    <mergeCell ref="L16:M16"/>
    <mergeCell ref="O16:P16"/>
    <mergeCell ref="R16:S16"/>
    <mergeCell ref="C22:E22"/>
    <mergeCell ref="F22:H22"/>
    <mergeCell ref="I22:K22"/>
    <mergeCell ref="L22:N22"/>
    <mergeCell ref="O22:Q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Lastik</dc:creator>
  <cp:lastModifiedBy>Dominika Lastik</cp:lastModifiedBy>
  <dcterms:created xsi:type="dcterms:W3CDTF">2015-06-05T18:17:20Z</dcterms:created>
  <dcterms:modified xsi:type="dcterms:W3CDTF">2024-04-26T11:38:11Z</dcterms:modified>
</cp:coreProperties>
</file>