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https://uflorida.sharepoint.com/teams/CAGEDattributionmanuscripts/Shared Documents/General/Attribution manuscript/Supplements/"/>
    </mc:Choice>
  </mc:AlternateContent>
  <xr:revisionPtr revIDLastSave="2" documentId="8_{DD8D0070-7D73-FD44-9FDD-5C5C4A5D932F}" xr6:coauthVersionLast="47" xr6:coauthVersionMax="47" xr10:uidLastSave="{EFECC167-EAA3-B64D-A391-4EE512F41B91}"/>
  <bookViews>
    <workbookView minimized="1" xWindow="0" yWindow="500" windowWidth="33600" windowHeight="19320" activeTab="2" xr2:uid="{5E60DF3B-BAF0-F649-B148-373DBEE00DFD}"/>
  </bookViews>
  <sheets>
    <sheet name="Metadata" sheetId="10" r:id="rId1"/>
    <sheet name="Isolates" sheetId="2" r:id="rId2"/>
    <sheet name="Diversity" sheetId="4" r:id="rId3"/>
    <sheet name="Sequential" sheetId="6" r:id="rId4"/>
  </sheets>
  <definedNames>
    <definedName name="_xlnm._FilterDatabase" localSheetId="1" hidden="1">Isolates!$H$1:$H$288</definedName>
  </definedNames>
  <calcPr calcId="191028"/>
  <pivotCaches>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4" l="1"/>
  <c r="J23" i="6"/>
  <c r="K23" i="6"/>
  <c r="I23" i="6"/>
  <c r="K4" i="6"/>
  <c r="K5" i="6"/>
  <c r="K6" i="6"/>
  <c r="K7" i="6"/>
  <c r="K8" i="6"/>
  <c r="K9" i="6"/>
  <c r="K10" i="6"/>
  <c r="K11" i="6"/>
  <c r="K12" i="6"/>
  <c r="K13" i="6"/>
  <c r="K14" i="6"/>
  <c r="K15" i="6"/>
  <c r="K16" i="6"/>
  <c r="K17" i="6"/>
  <c r="K18" i="6"/>
  <c r="K19" i="6"/>
  <c r="K20" i="6"/>
  <c r="K3" i="6"/>
  <c r="J4" i="6"/>
  <c r="J5" i="6"/>
  <c r="J6" i="6"/>
  <c r="J7" i="6"/>
  <c r="J8" i="6"/>
  <c r="J9" i="6"/>
  <c r="J10" i="6"/>
  <c r="J11" i="6"/>
  <c r="J12" i="6"/>
  <c r="J13" i="6"/>
  <c r="J14" i="6"/>
  <c r="J15" i="6"/>
  <c r="J16" i="6"/>
  <c r="J17" i="6"/>
  <c r="J18" i="6"/>
  <c r="J19" i="6"/>
  <c r="J20" i="6"/>
  <c r="J3" i="6"/>
  <c r="I3" i="6"/>
  <c r="I4" i="6"/>
  <c r="I5" i="6"/>
  <c r="I6" i="6"/>
  <c r="I7" i="6"/>
  <c r="I8" i="6"/>
  <c r="I9" i="6"/>
  <c r="I10" i="6"/>
  <c r="I11" i="6"/>
  <c r="I12" i="6"/>
  <c r="I13" i="6"/>
  <c r="I14" i="6"/>
  <c r="I15" i="6"/>
  <c r="I16" i="6"/>
  <c r="I17" i="6"/>
  <c r="I18" i="6"/>
  <c r="I19" i="6"/>
  <c r="I20" i="6"/>
  <c r="B5" i="4"/>
  <c r="C5" i="4"/>
  <c r="D5" i="4"/>
  <c r="E5" i="4"/>
  <c r="F5" i="4"/>
  <c r="G5" i="4"/>
  <c r="H5" i="4"/>
  <c r="C7" i="4"/>
  <c r="D7" i="4"/>
  <c r="E7" i="4"/>
  <c r="F7" i="4"/>
  <c r="G7" i="4"/>
  <c r="H7" i="4"/>
  <c r="C6" i="4"/>
  <c r="D6" i="4"/>
  <c r="E6" i="4"/>
  <c r="F6" i="4"/>
  <c r="G6" i="4"/>
  <c r="H6" i="4"/>
  <c r="C4" i="4"/>
  <c r="D4" i="4"/>
  <c r="E4" i="4"/>
  <c r="F4" i="4"/>
  <c r="G4" i="4"/>
  <c r="H4" i="4"/>
  <c r="C3" i="4"/>
  <c r="D3" i="4"/>
  <c r="E3" i="4"/>
  <c r="F3" i="4"/>
  <c r="G3" i="4"/>
  <c r="H3" i="4"/>
  <c r="C2" i="4"/>
  <c r="D2" i="4"/>
  <c r="E2" i="4"/>
  <c r="F2" i="4"/>
  <c r="G2" i="4"/>
  <c r="H2" i="4"/>
  <c r="C1" i="4"/>
  <c r="D1" i="4"/>
  <c r="E1" i="4"/>
  <c r="F1" i="4"/>
  <c r="G1" i="4"/>
  <c r="H1" i="4"/>
  <c r="B1" i="4"/>
  <c r="B3" i="4"/>
  <c r="B4" i="4"/>
  <c r="B6" i="4"/>
  <c r="B7" i="4"/>
  <c r="B2" i="4"/>
  <c r="D14" i="4" l="1"/>
  <c r="H14" i="4"/>
  <c r="G14" i="4"/>
  <c r="E15" i="4"/>
  <c r="F14" i="4"/>
  <c r="D15" i="4"/>
  <c r="D16" i="4" s="1"/>
  <c r="E14" i="4"/>
  <c r="H15" i="4"/>
  <c r="H16" i="4" s="1"/>
  <c r="G15" i="4"/>
  <c r="F15" i="4"/>
  <c r="C15" i="4"/>
  <c r="I5" i="4"/>
  <c r="I7" i="4"/>
  <c r="C14" i="4"/>
  <c r="I6" i="4"/>
  <c r="I4" i="4"/>
  <c r="I3" i="4"/>
  <c r="I2" i="4"/>
  <c r="B15" i="4"/>
  <c r="B14" i="4"/>
  <c r="B16" i="4" s="1"/>
  <c r="J22" i="6"/>
  <c r="K22" i="6"/>
  <c r="I22" i="6"/>
  <c r="B8" i="4"/>
  <c r="D8" i="4"/>
  <c r="F8" i="4"/>
  <c r="E8" i="4"/>
  <c r="C8" i="4"/>
  <c r="G8" i="4"/>
  <c r="E16" i="4" l="1"/>
  <c r="F16" i="4"/>
  <c r="A12" i="4"/>
  <c r="C16" i="4"/>
  <c r="G16" i="4"/>
  <c r="I14" i="4"/>
  <c r="I15" i="4"/>
  <c r="I16" i="4" s="1"/>
  <c r="I8" i="4"/>
  <c r="A10" i="4"/>
  <c r="A11" i="4"/>
</calcChain>
</file>

<file path=xl/sharedStrings.xml><?xml version="1.0" encoding="utf-8"?>
<sst xmlns="http://schemas.openxmlformats.org/spreadsheetml/2006/main" count="1423" uniqueCount="701">
  <si>
    <t>hh_id</t>
  </si>
  <si>
    <t>source</t>
  </si>
  <si>
    <t>tp</t>
  </si>
  <si>
    <t>source_type</t>
  </si>
  <si>
    <t>strain</t>
  </si>
  <si>
    <t>BioSample</t>
  </si>
  <si>
    <t>ST</t>
  </si>
  <si>
    <t>aspA</t>
  </si>
  <si>
    <t>glnA</t>
  </si>
  <si>
    <t>gltA</t>
  </si>
  <si>
    <t>glyA</t>
  </si>
  <si>
    <t>pgm</t>
  </si>
  <si>
    <t>tkt</t>
  </si>
  <si>
    <t>uncA</t>
  </si>
  <si>
    <t>cgMLST</t>
  </si>
  <si>
    <t>HC_div</t>
  </si>
  <si>
    <t>HS_div</t>
  </si>
  <si>
    <t>HM_div</t>
  </si>
  <si>
    <t>LB_div</t>
  </si>
  <si>
    <t>LC_div</t>
  </si>
  <si>
    <t>LG_div</t>
  </si>
  <si>
    <t>LO_div</t>
  </si>
  <si>
    <t>HC_seq</t>
  </si>
  <si>
    <t>HC_tp_diff</t>
  </si>
  <si>
    <t>LG_seq</t>
  </si>
  <si>
    <t>LG</t>
  </si>
  <si>
    <t>Chicken</t>
  </si>
  <si>
    <t>001LG01AL</t>
  </si>
  <si>
    <t>SAMN37735400</t>
  </si>
  <si>
    <t>002LG01AL</t>
  </si>
  <si>
    <t>SAMN37735393</t>
  </si>
  <si>
    <t>HC</t>
  </si>
  <si>
    <t>Human_infant</t>
  </si>
  <si>
    <t>002HC13CL</t>
  </si>
  <si>
    <t>SAMN38791223</t>
  </si>
  <si>
    <t>AB</t>
  </si>
  <si>
    <t>002HC13BL</t>
  </si>
  <si>
    <t>SAMN38791250</t>
  </si>
  <si>
    <t>007LG02BH</t>
  </si>
  <si>
    <t>SAMN38712320</t>
  </si>
  <si>
    <t>009LG01AL</t>
  </si>
  <si>
    <t>SAMN37735409</t>
  </si>
  <si>
    <t>A12</t>
  </si>
  <si>
    <t>009LG01BL</t>
  </si>
  <si>
    <t>SAMN37735410</t>
  </si>
  <si>
    <t>HS</t>
  </si>
  <si>
    <t>Human_sibling</t>
  </si>
  <si>
    <t>009HS01AL</t>
  </si>
  <si>
    <t>SAMN40454902</t>
  </si>
  <si>
    <t>009HS01CL</t>
  </si>
  <si>
    <t>SAMN40454901</t>
  </si>
  <si>
    <t>010LG01AL</t>
  </si>
  <si>
    <t>SAMN38842793</t>
  </si>
  <si>
    <t>LC</t>
  </si>
  <si>
    <t>Goat</t>
  </si>
  <si>
    <t>012LC02AH</t>
  </si>
  <si>
    <t>SAMN38712321</t>
  </si>
  <si>
    <t>012LG02BH</t>
  </si>
  <si>
    <t>SAMN38712322</t>
  </si>
  <si>
    <t>012HC07AL</t>
  </si>
  <si>
    <t>SAMN40619972</t>
  </si>
  <si>
    <t>A123</t>
  </si>
  <si>
    <t>012HC07CL</t>
  </si>
  <si>
    <t>SAMN40619970</t>
  </si>
  <si>
    <t>012HC07BL</t>
  </si>
  <si>
    <t>SAMN40619971</t>
  </si>
  <si>
    <t>013LG02AH</t>
  </si>
  <si>
    <t>SAMN38842794</t>
  </si>
  <si>
    <t>013HC13AL</t>
  </si>
  <si>
    <t>SAMN37735443</t>
  </si>
  <si>
    <t>014LG01AL</t>
  </si>
  <si>
    <t>SAMN38712323</t>
  </si>
  <si>
    <t>LB</t>
  </si>
  <si>
    <t>Cattle</t>
  </si>
  <si>
    <t>016LB02AH</t>
  </si>
  <si>
    <t>SAMN40208065</t>
  </si>
  <si>
    <t>020HC09CL</t>
  </si>
  <si>
    <t>SAMN40619969</t>
  </si>
  <si>
    <t>020HC09BL</t>
  </si>
  <si>
    <t>SAMN40619968</t>
  </si>
  <si>
    <t>024LG01AL</t>
  </si>
  <si>
    <t>SAMN40619994</t>
  </si>
  <si>
    <t>A_B</t>
  </si>
  <si>
    <t>024LG02AH</t>
  </si>
  <si>
    <t>SAMN38712324</t>
  </si>
  <si>
    <t>025LG01AH</t>
  </si>
  <si>
    <t>SAMN40208049</t>
  </si>
  <si>
    <t>025LG02AL</t>
  </si>
  <si>
    <t>SAMN38347659</t>
  </si>
  <si>
    <t>025HC10CL</t>
  </si>
  <si>
    <t>SAMN37735460</t>
  </si>
  <si>
    <t>025HC10AL</t>
  </si>
  <si>
    <t>SAMN37735462</t>
  </si>
  <si>
    <t>029HC11BL</t>
  </si>
  <si>
    <t>SAMN40454873</t>
  </si>
  <si>
    <t>A1B1_A1B2</t>
  </si>
  <si>
    <t>029HC11AL</t>
  </si>
  <si>
    <t>SAMN40208064</t>
  </si>
  <si>
    <t>029HC13AL</t>
  </si>
  <si>
    <t>SAMN38815300</t>
  </si>
  <si>
    <t>029HC13BL</t>
  </si>
  <si>
    <t>SAMN37735427</t>
  </si>
  <si>
    <t>031LC01CL</t>
  </si>
  <si>
    <t>SAMN38183156</t>
  </si>
  <si>
    <t>031LG02AL</t>
  </si>
  <si>
    <t>SAMN38712325</t>
  </si>
  <si>
    <t>032LG01AL</t>
  </si>
  <si>
    <t>SAMN37735411</t>
  </si>
  <si>
    <t>A_AB</t>
  </si>
  <si>
    <t>032LG02AL</t>
  </si>
  <si>
    <t>SAMN40454860</t>
  </si>
  <si>
    <t>032LG02AH</t>
  </si>
  <si>
    <t>SAMN40208054</t>
  </si>
  <si>
    <t>032LC02AH</t>
  </si>
  <si>
    <t>SAMN40208056</t>
  </si>
  <si>
    <t>032HC10AL</t>
  </si>
  <si>
    <t>SAMN37735455</t>
  </si>
  <si>
    <t>A_B123</t>
  </si>
  <si>
    <t>032HC12AL</t>
  </si>
  <si>
    <t>SAMN38815296</t>
  </si>
  <si>
    <t>032HC12CL</t>
  </si>
  <si>
    <t>SAMN38815294</t>
  </si>
  <si>
    <t>032HC12BL</t>
  </si>
  <si>
    <t>SAMN38815295</t>
  </si>
  <si>
    <t>033LG01AL</t>
  </si>
  <si>
    <t>SAMN37735412</t>
  </si>
  <si>
    <t>033LG02AH</t>
  </si>
  <si>
    <t>SAMN38712328</t>
  </si>
  <si>
    <t>033LG02BH</t>
  </si>
  <si>
    <t>SAMN38712329</t>
  </si>
  <si>
    <t>033HC09AL</t>
  </si>
  <si>
    <t>SAMN38815200</t>
  </si>
  <si>
    <t>A123_B123</t>
  </si>
  <si>
    <t>033HC09BL</t>
  </si>
  <si>
    <t>SAMN38815201</t>
  </si>
  <si>
    <t>033HC09CL</t>
  </si>
  <si>
    <t>SAMN38815202</t>
  </si>
  <si>
    <t>033HC12CL</t>
  </si>
  <si>
    <t>SAMN38816231</t>
  </si>
  <si>
    <t>033HC12AL</t>
  </si>
  <si>
    <t>SAMN40454875</t>
  </si>
  <si>
    <t>033HC12BL</t>
  </si>
  <si>
    <t>SAMN40454876</t>
  </si>
  <si>
    <t>035HS01BL</t>
  </si>
  <si>
    <t>SAMN40454911</t>
  </si>
  <si>
    <t>HM</t>
  </si>
  <si>
    <t>Human_mother</t>
  </si>
  <si>
    <t>035HM02CL</t>
  </si>
  <si>
    <t>SAMN40619987</t>
  </si>
  <si>
    <t>035HM02AL</t>
  </si>
  <si>
    <t>SAMN40619985</t>
  </si>
  <si>
    <t>035HM02BL</t>
  </si>
  <si>
    <t>SAMN40619986</t>
  </si>
  <si>
    <t>035LG02AL</t>
  </si>
  <si>
    <t>SAMN40208067</t>
  </si>
  <si>
    <t>035LC02BH</t>
  </si>
  <si>
    <t>SAMN38842796</t>
  </si>
  <si>
    <t>035LC02CH</t>
  </si>
  <si>
    <t>SAMN40208051</t>
  </si>
  <si>
    <t>037LG01AL</t>
  </si>
  <si>
    <t>SAMN38842797</t>
  </si>
  <si>
    <t>037HC11BL</t>
  </si>
  <si>
    <t>SAMN38791226</t>
  </si>
  <si>
    <t>037HC11CL</t>
  </si>
  <si>
    <t>SAMN38791225</t>
  </si>
  <si>
    <t>042HC12BL</t>
  </si>
  <si>
    <t>SAMN38815302</t>
  </si>
  <si>
    <t>A12_B123</t>
  </si>
  <si>
    <t>042HC12AL</t>
  </si>
  <si>
    <t>SAMN38815301</t>
  </si>
  <si>
    <t>042HC13AL</t>
  </si>
  <si>
    <t>SAMN38183181</t>
  </si>
  <si>
    <t>042HC13BL</t>
  </si>
  <si>
    <t>SAMN38183182</t>
  </si>
  <si>
    <t>042HC13CL</t>
  </si>
  <si>
    <t>SAMN38183183</t>
  </si>
  <si>
    <t>044LG01AL</t>
  </si>
  <si>
    <t>SAMN38713229</t>
  </si>
  <si>
    <t>045LG02AL</t>
  </si>
  <si>
    <t>SAMN37735420</t>
  </si>
  <si>
    <t>045LC02CL</t>
  </si>
  <si>
    <t>SAMN37735425</t>
  </si>
  <si>
    <t>045HC10AL</t>
  </si>
  <si>
    <t>SAMN38816101</t>
  </si>
  <si>
    <t>045HC10CL</t>
  </si>
  <si>
    <t>SAMN38816103</t>
  </si>
  <si>
    <t>045HC10BL</t>
  </si>
  <si>
    <t>SAMN38816102</t>
  </si>
  <si>
    <t>046LG02AL</t>
  </si>
  <si>
    <t>SAMN38183153</t>
  </si>
  <si>
    <t>046HC07AL</t>
  </si>
  <si>
    <t>SAMN37735458</t>
  </si>
  <si>
    <t>046HC07BL</t>
  </si>
  <si>
    <t>SAMN37735449</t>
  </si>
  <si>
    <t>046HC13BL</t>
  </si>
  <si>
    <t>SAMN37735426</t>
  </si>
  <si>
    <t>047HC12CL</t>
  </si>
  <si>
    <t>SAMN38183189</t>
  </si>
  <si>
    <t>047HC12AL</t>
  </si>
  <si>
    <t>SAMN38183187</t>
  </si>
  <si>
    <t>048LG02AL</t>
  </si>
  <si>
    <t>SAMN38183149</t>
  </si>
  <si>
    <t>048LG02BL</t>
  </si>
  <si>
    <t>SAMN38183150</t>
  </si>
  <si>
    <t>048HC11BL</t>
  </si>
  <si>
    <t>SAMN38791241</t>
  </si>
  <si>
    <t>049LG01AL</t>
  </si>
  <si>
    <t>SAMN37735405</t>
  </si>
  <si>
    <t>049HS02CL</t>
  </si>
  <si>
    <t>SAMN40454914</t>
  </si>
  <si>
    <t>052HS02BL</t>
  </si>
  <si>
    <t>SAMN40619977</t>
  </si>
  <si>
    <t>052HS02AL</t>
  </si>
  <si>
    <t>SAMN40619978</t>
  </si>
  <si>
    <t>052HC13AL</t>
  </si>
  <si>
    <t>SAMN40620013</t>
  </si>
  <si>
    <t>053LG01AL</t>
  </si>
  <si>
    <t>SAMN38842799</t>
  </si>
  <si>
    <t>053LG02BL</t>
  </si>
  <si>
    <t>SAMN38713231</t>
  </si>
  <si>
    <t>053LG02AL</t>
  </si>
  <si>
    <t>SAMN38713230</t>
  </si>
  <si>
    <t>053HC07CL</t>
  </si>
  <si>
    <t>SAMN38183178</t>
  </si>
  <si>
    <t>A12_B</t>
  </si>
  <si>
    <t>053HC07AL</t>
  </si>
  <si>
    <t>SAMN38183180</t>
  </si>
  <si>
    <t>B_C123</t>
  </si>
  <si>
    <t>053HC10CL</t>
  </si>
  <si>
    <t>SAMN38183168</t>
  </si>
  <si>
    <t>053HC11BL</t>
  </si>
  <si>
    <t>SAMN40454868</t>
  </si>
  <si>
    <t>053HC11AL</t>
  </si>
  <si>
    <t>SAMN38791222</t>
  </si>
  <si>
    <t>053HC11CL</t>
  </si>
  <si>
    <t>SAMN38791221</t>
  </si>
  <si>
    <t>054LG01BL</t>
  </si>
  <si>
    <t>SAMN37735398</t>
  </si>
  <si>
    <t>054LG01AL</t>
  </si>
  <si>
    <t>SAMN37735399</t>
  </si>
  <si>
    <t>054HS01AL</t>
  </si>
  <si>
    <t>SAMN40454886</t>
  </si>
  <si>
    <t>054HS01BL</t>
  </si>
  <si>
    <t>SAMN40454885</t>
  </si>
  <si>
    <t>055LG01BL</t>
  </si>
  <si>
    <t>SAMN40454887</t>
  </si>
  <si>
    <t>056HC13AL</t>
  </si>
  <si>
    <t>SAMN40454893</t>
  </si>
  <si>
    <t>056HC13CL</t>
  </si>
  <si>
    <t>SAMN40454895</t>
  </si>
  <si>
    <t>056HC13BL</t>
  </si>
  <si>
    <t>SAMN40454894</t>
  </si>
  <si>
    <t>057LC02CL</t>
  </si>
  <si>
    <t>SAMN38183155</t>
  </si>
  <si>
    <t>059LG02BL</t>
  </si>
  <si>
    <t>SAMN38713232</t>
  </si>
  <si>
    <t>059HC09CL</t>
  </si>
  <si>
    <t>SAMN37735454</t>
  </si>
  <si>
    <t>059HC11BL</t>
  </si>
  <si>
    <t>SAMN38791236</t>
  </si>
  <si>
    <t>059HC11CL</t>
  </si>
  <si>
    <t>SAMN38791235</t>
  </si>
  <si>
    <t>060LG02AL</t>
  </si>
  <si>
    <t>SAMN37735421</t>
  </si>
  <si>
    <t>060HC12CL</t>
  </si>
  <si>
    <t>SAMN38816131</t>
  </si>
  <si>
    <t>062LG01AL</t>
  </si>
  <si>
    <t>SAMN38183154</t>
  </si>
  <si>
    <t>062HC13AL</t>
  </si>
  <si>
    <t>SAMN40619979</t>
  </si>
  <si>
    <t>064HS02CL</t>
  </si>
  <si>
    <t>SAMN40620007</t>
  </si>
  <si>
    <t>064HS02AL</t>
  </si>
  <si>
    <t>SAMN40620005</t>
  </si>
  <si>
    <t>064HS02BL</t>
  </si>
  <si>
    <t>SAMN40620006</t>
  </si>
  <si>
    <t>064HC11AL</t>
  </si>
  <si>
    <t>SAMN37735446</t>
  </si>
  <si>
    <t>A123_B</t>
  </si>
  <si>
    <t>064HC11BL</t>
  </si>
  <si>
    <t>SAMN37735445</t>
  </si>
  <si>
    <t>064HC11CL</t>
  </si>
  <si>
    <t>SAMN37735444</t>
  </si>
  <si>
    <t>064HC13BL</t>
  </si>
  <si>
    <t>SAMN40454913</t>
  </si>
  <si>
    <t>065HC10CL</t>
  </si>
  <si>
    <t>SAMN38791231</t>
  </si>
  <si>
    <t>A_B12</t>
  </si>
  <si>
    <t>065HC11BL</t>
  </si>
  <si>
    <t>SAMN38816236</t>
  </si>
  <si>
    <t>065HC11CL</t>
  </si>
  <si>
    <t>SAMN38816237</t>
  </si>
  <si>
    <t>066HC10CL</t>
  </si>
  <si>
    <t>SAMN40454877</t>
  </si>
  <si>
    <t>066HC11AL</t>
  </si>
  <si>
    <t>SAMN38791220</t>
  </si>
  <si>
    <t>067LB01BL</t>
  </si>
  <si>
    <t>SAMN38092510</t>
  </si>
  <si>
    <t>067LG01AH</t>
  </si>
  <si>
    <t>SAMN38712332</t>
  </si>
  <si>
    <t>067LB01CL</t>
  </si>
  <si>
    <t>SAMN38092511</t>
  </si>
  <si>
    <t>067HC11CL</t>
  </si>
  <si>
    <t>SAMN38815044</t>
  </si>
  <si>
    <t>A12B</t>
  </si>
  <si>
    <t>067HC11BL</t>
  </si>
  <si>
    <t>SAMN38816100</t>
  </si>
  <si>
    <t>067HC11AL</t>
  </si>
  <si>
    <t>SAMN38816099</t>
  </si>
  <si>
    <t>069HS02CL</t>
  </si>
  <si>
    <t>SAMN40619963</t>
  </si>
  <si>
    <t>069HS02BL</t>
  </si>
  <si>
    <t>SAMN40619962</t>
  </si>
  <si>
    <t>070HC10AL</t>
  </si>
  <si>
    <t>SAMN38815838</t>
  </si>
  <si>
    <t>070HC10CL</t>
  </si>
  <si>
    <t>SAMN38815207</t>
  </si>
  <si>
    <t>070HC10BL</t>
  </si>
  <si>
    <t>SAMN38815289</t>
  </si>
  <si>
    <t>070HC13CL</t>
  </si>
  <si>
    <t>SAMN38791251</t>
  </si>
  <si>
    <t>072HC13AL</t>
  </si>
  <si>
    <t>SAMN40619993</t>
  </si>
  <si>
    <t>072HC13CL</t>
  </si>
  <si>
    <t>SAMN40619991</t>
  </si>
  <si>
    <t>073LG01CL</t>
  </si>
  <si>
    <t>SAMN37735397</t>
  </si>
  <si>
    <t>073HC09CL</t>
  </si>
  <si>
    <t>SAMN38791234</t>
  </si>
  <si>
    <t>A12B_C123</t>
  </si>
  <si>
    <t>073HC09AL</t>
  </si>
  <si>
    <t>SAMN38791232</t>
  </si>
  <si>
    <t>C123_A1B</t>
  </si>
  <si>
    <t>073HC09BL</t>
  </si>
  <si>
    <t>SAMN38791233</t>
  </si>
  <si>
    <t>073HC11BL</t>
  </si>
  <si>
    <t>SAMN38816225</t>
  </si>
  <si>
    <t>073HC11AL</t>
  </si>
  <si>
    <t>SAMN38816226</t>
  </si>
  <si>
    <t>073HC11CL</t>
  </si>
  <si>
    <t>SAMN38816224</t>
  </si>
  <si>
    <t>073HC13BL</t>
  </si>
  <si>
    <t>SAMN38791267</t>
  </si>
  <si>
    <t>073HC13AL</t>
  </si>
  <si>
    <t>SAMN38791266</t>
  </si>
  <si>
    <t>074LG02BH</t>
  </si>
  <si>
    <t>SAMN38842801</t>
  </si>
  <si>
    <t>074HC09BL</t>
  </si>
  <si>
    <t>SAMN37735433</t>
  </si>
  <si>
    <t>A1234</t>
  </si>
  <si>
    <t>074HC09CL</t>
  </si>
  <si>
    <t>SAMN37735434</t>
  </si>
  <si>
    <t>074HC10CL</t>
  </si>
  <si>
    <t>SAMN38791229</t>
  </si>
  <si>
    <t>074HC10BL</t>
  </si>
  <si>
    <t>SAMN40454869</t>
  </si>
  <si>
    <t>075LG02BL</t>
  </si>
  <si>
    <t>SAMN38713236</t>
  </si>
  <si>
    <t>076LG01AL</t>
  </si>
  <si>
    <t>SAMN38712335</t>
  </si>
  <si>
    <t>076LG02AL</t>
  </si>
  <si>
    <t>SAMN38713237</t>
  </si>
  <si>
    <t>078HC11CL</t>
  </si>
  <si>
    <t>SAMN40454865</t>
  </si>
  <si>
    <t>078HC11BL</t>
  </si>
  <si>
    <t>SAMN40454866</t>
  </si>
  <si>
    <t>078HC13AL</t>
  </si>
  <si>
    <t>SAMN40620010</t>
  </si>
  <si>
    <t>078HC13CL</t>
  </si>
  <si>
    <t>SAMN40620008</t>
  </si>
  <si>
    <t>078HC13BL</t>
  </si>
  <si>
    <t>SAMN40620009</t>
  </si>
  <si>
    <t>081LG02AH</t>
  </si>
  <si>
    <t>SAMN38712336</t>
  </si>
  <si>
    <t>081LG02BH</t>
  </si>
  <si>
    <t>SAMN38712337</t>
  </si>
  <si>
    <t>081HC10AL</t>
  </si>
  <si>
    <t>SAMN38816221</t>
  </si>
  <si>
    <t>081HC10CL</t>
  </si>
  <si>
    <t>SAMN38816223</t>
  </si>
  <si>
    <t>081HC10BL</t>
  </si>
  <si>
    <t>SAMN38816222</t>
  </si>
  <si>
    <t>082HC06CL</t>
  </si>
  <si>
    <t>SAMN37735440</t>
  </si>
  <si>
    <t>082HC08AL</t>
  </si>
  <si>
    <t>SAMN40619998</t>
  </si>
  <si>
    <t>083LG01AL</t>
  </si>
  <si>
    <t>SAMN37735401</t>
  </si>
  <si>
    <t>LO</t>
  </si>
  <si>
    <t>Sheep</t>
  </si>
  <si>
    <t>084LO02AH</t>
  </si>
  <si>
    <t>SAMN38713238</t>
  </si>
  <si>
    <t>084LG02AH</t>
  </si>
  <si>
    <t>SAMN38712338</t>
  </si>
  <si>
    <t>084HC10CL</t>
  </si>
  <si>
    <t>SAMN38183165</t>
  </si>
  <si>
    <t>084HC10BL</t>
  </si>
  <si>
    <t>SAMN38183164</t>
  </si>
  <si>
    <t>084HC10AL</t>
  </si>
  <si>
    <t>SAMN38183163</t>
  </si>
  <si>
    <t>085HC09BL</t>
  </si>
  <si>
    <t>SAMN38791238</t>
  </si>
  <si>
    <t>085HC09CL</t>
  </si>
  <si>
    <t>SAMN38791237</t>
  </si>
  <si>
    <t>086LB02AL</t>
  </si>
  <si>
    <t>SAMN38183139</t>
  </si>
  <si>
    <t>086HC10BL</t>
  </si>
  <si>
    <t>SAMN38183173</t>
  </si>
  <si>
    <t>086HC10CL</t>
  </si>
  <si>
    <t>SAMN38183172</t>
  </si>
  <si>
    <t>086HC12AL</t>
  </si>
  <si>
    <t>SAMN40454896</t>
  </si>
  <si>
    <t>086HC12CL</t>
  </si>
  <si>
    <t>SAMN40454898</t>
  </si>
  <si>
    <t>086HC12BL</t>
  </si>
  <si>
    <t>SAMN40454897</t>
  </si>
  <si>
    <t>089LG01AL</t>
  </si>
  <si>
    <t>SAMN38842803</t>
  </si>
  <si>
    <t>089HC13AL</t>
  </si>
  <si>
    <t>SAMN38842802</t>
  </si>
  <si>
    <t>090HS01BL</t>
  </si>
  <si>
    <t>SAMN40454906</t>
  </si>
  <si>
    <t>090LG01AL</t>
  </si>
  <si>
    <t>SAMN37735406</t>
  </si>
  <si>
    <t>090HC12AL</t>
  </si>
  <si>
    <t>SAMN38791265</t>
  </si>
  <si>
    <t>092HC10BL</t>
  </si>
  <si>
    <t>SAMN40454903</t>
  </si>
  <si>
    <t>092HC10AL</t>
  </si>
  <si>
    <t>SAMN40454904</t>
  </si>
  <si>
    <t>093HC10BL</t>
  </si>
  <si>
    <t>SAMN38816228</t>
  </si>
  <si>
    <t>093HC10AL</t>
  </si>
  <si>
    <t>SAMN38816229</t>
  </si>
  <si>
    <t>093HC10CL</t>
  </si>
  <si>
    <t>SAMN38816227</t>
  </si>
  <si>
    <t>094LG02BL</t>
  </si>
  <si>
    <t>SAMN38713240</t>
  </si>
  <si>
    <t>095LG01AL</t>
  </si>
  <si>
    <t>SAMN38183146</t>
  </si>
  <si>
    <t>095LC02BH</t>
  </si>
  <si>
    <t>SAMN38712340</t>
  </si>
  <si>
    <t>095LC02AH</t>
  </si>
  <si>
    <t>SAMN38712339</t>
  </si>
  <si>
    <t>096LG01AL</t>
  </si>
  <si>
    <t>SAMN37735408</t>
  </si>
  <si>
    <t>A1_2</t>
  </si>
  <si>
    <t>096LG02AL</t>
  </si>
  <si>
    <t>SAMN38092512</t>
  </si>
  <si>
    <t>098LG01AL</t>
  </si>
  <si>
    <t>SAMN38712341</t>
  </si>
  <si>
    <t>098HC10BL</t>
  </si>
  <si>
    <t>SAMN38816219</t>
  </si>
  <si>
    <t>099LG01AH</t>
  </si>
  <si>
    <t>SAMN40208060</t>
  </si>
  <si>
    <t>099LG01BH</t>
  </si>
  <si>
    <t>SAMN38712342</t>
  </si>
  <si>
    <t>099HC07AL</t>
  </si>
  <si>
    <t>SAMN38791247</t>
  </si>
  <si>
    <t>099HC07CL</t>
  </si>
  <si>
    <t>SAMN38791249</t>
  </si>
  <si>
    <t>099HC07BL</t>
  </si>
  <si>
    <t>SAMN38791248</t>
  </si>
  <si>
    <t>100HS02BL</t>
  </si>
  <si>
    <t>SAMN40619960</t>
  </si>
  <si>
    <t>100LB02AL</t>
  </si>
  <si>
    <t>SAMN38183142</t>
  </si>
  <si>
    <t>100LB02CL</t>
  </si>
  <si>
    <t>SAMN38183140</t>
  </si>
  <si>
    <t>100LG02BL</t>
  </si>
  <si>
    <t>SAMN38183152</t>
  </si>
  <si>
    <t>100LG02AL</t>
  </si>
  <si>
    <t>SAMN38183151</t>
  </si>
  <si>
    <t>100HC09BL</t>
  </si>
  <si>
    <t>SAMN38791254</t>
  </si>
  <si>
    <t>100HC09CL</t>
  </si>
  <si>
    <t>SAMN38791255</t>
  </si>
  <si>
    <t>100HC12BL</t>
  </si>
  <si>
    <t>SAMN40619996</t>
  </si>
  <si>
    <t>102HC07CL</t>
  </si>
  <si>
    <t>SAMN37735451</t>
  </si>
  <si>
    <t>104HC05CL</t>
  </si>
  <si>
    <t>SAMN40619956</t>
  </si>
  <si>
    <t>104HC05AL</t>
  </si>
  <si>
    <t>SAMN40619958</t>
  </si>
  <si>
    <t>104HC05BL</t>
  </si>
  <si>
    <t>SAMN40619957</t>
  </si>
  <si>
    <t>105HC01BL</t>
  </si>
  <si>
    <t>SAMN40619983</t>
  </si>
  <si>
    <t>105HC01CL</t>
  </si>
  <si>
    <t>SAMN40619984</t>
  </si>
  <si>
    <t>105HC01AL</t>
  </si>
  <si>
    <t>SAMN40619982</t>
  </si>
  <si>
    <t>105LO02AH</t>
  </si>
  <si>
    <t>SAMN38713244</t>
  </si>
  <si>
    <t>113HC11AL</t>
  </si>
  <si>
    <t>SAMN38791261</t>
  </si>
  <si>
    <t>113HC11BL</t>
  </si>
  <si>
    <t>SAMN38791260</t>
  </si>
  <si>
    <t>113HC11CL</t>
  </si>
  <si>
    <t>SAMN38791259</t>
  </si>
  <si>
    <t>114HC10BL</t>
  </si>
  <si>
    <t>SAMN38815204</t>
  </si>
  <si>
    <t>A123_B12</t>
  </si>
  <si>
    <t>114HC10AL</t>
  </si>
  <si>
    <t>SAMN38815203</t>
  </si>
  <si>
    <t>114HC10CL</t>
  </si>
  <si>
    <t>SAMN38815205</t>
  </si>
  <si>
    <t>114HC11AL</t>
  </si>
  <si>
    <t>SAMN38183184</t>
  </si>
  <si>
    <t>114HC11BL</t>
  </si>
  <si>
    <t>SAMN38183185</t>
  </si>
  <si>
    <t>115HC10BL</t>
  </si>
  <si>
    <t>SAMN38791263</t>
  </si>
  <si>
    <t>115HC10CL</t>
  </si>
  <si>
    <t>SAMN38791262</t>
  </si>
  <si>
    <t>115HC10AL</t>
  </si>
  <si>
    <t>SAMN38791264</t>
  </si>
  <si>
    <t>118LG01AL</t>
  </si>
  <si>
    <t>SAMN37735394</t>
  </si>
  <si>
    <t>119HC10AL</t>
  </si>
  <si>
    <t>SAMN40619975</t>
  </si>
  <si>
    <t>119HC10CL</t>
  </si>
  <si>
    <t>SAMN40619973</t>
  </si>
  <si>
    <t>119HC10BL</t>
  </si>
  <si>
    <t>SAMN40619974</t>
  </si>
  <si>
    <t>120LG01AL</t>
  </si>
  <si>
    <t>SAMN37735403</t>
  </si>
  <si>
    <t>120LG01BL</t>
  </si>
  <si>
    <t>SAMN37735402</t>
  </si>
  <si>
    <t>122LG02AH</t>
  </si>
  <si>
    <t>SAMN38713246</t>
  </si>
  <si>
    <t>122LC02AH</t>
  </si>
  <si>
    <t>SAMN38842805</t>
  </si>
  <si>
    <t>122LO02AH</t>
  </si>
  <si>
    <t>SAMN38713247</t>
  </si>
  <si>
    <t>122LO02BH</t>
  </si>
  <si>
    <t>SAMN38713248</t>
  </si>
  <si>
    <t>122HC12AL</t>
  </si>
  <si>
    <t>SAMN38842804</t>
  </si>
  <si>
    <t>A1_23</t>
  </si>
  <si>
    <t>122HC13AL</t>
  </si>
  <si>
    <t>SAMN37735431</t>
  </si>
  <si>
    <t>122HC13BL</t>
  </si>
  <si>
    <t>SAMN37769212</t>
  </si>
  <si>
    <t>123LG01AL</t>
  </si>
  <si>
    <t>SAMN40454884</t>
  </si>
  <si>
    <t>123HC10BL</t>
  </si>
  <si>
    <t>SAMN38183194</t>
  </si>
  <si>
    <t>124HS02BL</t>
  </si>
  <si>
    <t>SAMN40454909</t>
  </si>
  <si>
    <t>124HS02CL</t>
  </si>
  <si>
    <t>SAMN40454910</t>
  </si>
  <si>
    <t>124HC08BL</t>
  </si>
  <si>
    <t>SAMN38816105</t>
  </si>
  <si>
    <t>124HC08CL</t>
  </si>
  <si>
    <t>SAMN38816106</t>
  </si>
  <si>
    <t>B123_C</t>
  </si>
  <si>
    <t>124HC09CL</t>
  </si>
  <si>
    <t>SAMN38183171</t>
  </si>
  <si>
    <t>124HC09AL</t>
  </si>
  <si>
    <t>SAMN38183169</t>
  </si>
  <si>
    <t>124HC09BL</t>
  </si>
  <si>
    <t>SAMN38183170</t>
  </si>
  <si>
    <t>124HC13AL</t>
  </si>
  <si>
    <t>SAMN40454863</t>
  </si>
  <si>
    <t>125HC03AL</t>
  </si>
  <si>
    <t>SAMN38791256</t>
  </si>
  <si>
    <t>126HC05CL</t>
  </si>
  <si>
    <t>SAMN38791244</t>
  </si>
  <si>
    <t>ABC</t>
  </si>
  <si>
    <t>A1BC_A1D</t>
  </si>
  <si>
    <t>126HC05AL</t>
  </si>
  <si>
    <t>SAMN38791242</t>
  </si>
  <si>
    <t>A1D_A12</t>
  </si>
  <si>
    <t>126HC05BL</t>
  </si>
  <si>
    <t>SAMN38791217</t>
  </si>
  <si>
    <t>126HC07BL</t>
  </si>
  <si>
    <t>SAMN38791245</t>
  </si>
  <si>
    <t>126HC07CL</t>
  </si>
  <si>
    <t>SAMN38791246</t>
  </si>
  <si>
    <t>126HC08CL</t>
  </si>
  <si>
    <t>SAMN38816234</t>
  </si>
  <si>
    <t>126HC08BL</t>
  </si>
  <si>
    <t>SAMN38816233</t>
  </si>
  <si>
    <t>127LG01BL</t>
  </si>
  <si>
    <t>SAMN37735407</t>
  </si>
  <si>
    <t>127HC13AL</t>
  </si>
  <si>
    <t>SAMN40454864</t>
  </si>
  <si>
    <t>127HC13BL</t>
  </si>
  <si>
    <t>SAMN37735430</t>
  </si>
  <si>
    <t>129LG01AH</t>
  </si>
  <si>
    <t>SAMN38712347</t>
  </si>
  <si>
    <t>129HC10AL</t>
  </si>
  <si>
    <t>SAMN40619999</t>
  </si>
  <si>
    <t>129HC10BL</t>
  </si>
  <si>
    <t>SAMN40620000</t>
  </si>
  <si>
    <t>129HC10CL</t>
  </si>
  <si>
    <t>SAMN40620001</t>
  </si>
  <si>
    <t>129HC12BH</t>
  </si>
  <si>
    <t>SAMN38712345</t>
  </si>
  <si>
    <t>129HC12AH</t>
  </si>
  <si>
    <t>SAMN40208061</t>
  </si>
  <si>
    <t>132LC01AL</t>
  </si>
  <si>
    <t>SAMN37735419</t>
  </si>
  <si>
    <t>132LG01BH</t>
  </si>
  <si>
    <t>SAMN38712350</t>
  </si>
  <si>
    <t>132LG01AH</t>
  </si>
  <si>
    <t>SAMN38712349</t>
  </si>
  <si>
    <t>132LG01AL</t>
  </si>
  <si>
    <t>SAMN40454862</t>
  </si>
  <si>
    <t>132HC08AL</t>
  </si>
  <si>
    <t>SAMN38791243</t>
  </si>
  <si>
    <t>A12B_C12</t>
  </si>
  <si>
    <t>132HC08BL</t>
  </si>
  <si>
    <t>SAMN38791218</t>
  </si>
  <si>
    <t>C12_D</t>
  </si>
  <si>
    <t>132HC08CL</t>
  </si>
  <si>
    <t>SAMN38791219</t>
  </si>
  <si>
    <t>132HC10AL</t>
  </si>
  <si>
    <t>SAMN38791214</t>
  </si>
  <si>
    <t>132HC10CL</t>
  </si>
  <si>
    <t>SAMN38791216</t>
  </si>
  <si>
    <t>132HC13AL</t>
  </si>
  <si>
    <t>SAMN37735428</t>
  </si>
  <si>
    <t>133LG01BH</t>
  </si>
  <si>
    <t>SAMN38712352</t>
  </si>
  <si>
    <t>133LG01AH</t>
  </si>
  <si>
    <t>SAMN38712351</t>
  </si>
  <si>
    <t>133HC13AL</t>
  </si>
  <si>
    <t>SAMN40454861</t>
  </si>
  <si>
    <t>135LC01CL</t>
  </si>
  <si>
    <t>SAMN40619988</t>
  </si>
  <si>
    <t>135LG01AL</t>
  </si>
  <si>
    <t>SAMN38713250</t>
  </si>
  <si>
    <t>135HC09AL</t>
  </si>
  <si>
    <t>SAMN38815043</t>
  </si>
  <si>
    <t>135HC09CL</t>
  </si>
  <si>
    <t>SAMN38815288</t>
  </si>
  <si>
    <t>Column Labels</t>
  </si>
  <si>
    <t>Row Labels</t>
  </si>
  <si>
    <t>Grand Total</t>
  </si>
  <si>
    <t>Pattern</t>
  </si>
  <si>
    <t>Total</t>
  </si>
  <si>
    <t>Description</t>
  </si>
  <si>
    <t>4 isolates with same lgST and 4 cgST</t>
  </si>
  <si>
    <t>3 isolates with same lgST and 3 cgST</t>
  </si>
  <si>
    <t>2 isolates with same lgST and 2 cgST</t>
  </si>
  <si>
    <t>3 isolates, 2 same lgST and 2 cgST, 1 different lgST</t>
  </si>
  <si>
    <t>2 isolates with different lgST</t>
  </si>
  <si>
    <t>3 isolates with different lgST</t>
  </si>
  <si>
    <t>samples with at least 2 cgST variants of the same lgST</t>
  </si>
  <si>
    <t>samples with same ST and 2-4 cgST variants</t>
  </si>
  <si>
    <t>samples with  2 or 3 lgST</t>
  </si>
  <si>
    <t>Subtotals</t>
  </si>
  <si>
    <t>No evidence</t>
  </si>
  <si>
    <t>Evidence</t>
  </si>
  <si>
    <t>%Evidence</t>
  </si>
  <si>
    <t>Count of HC_seq</t>
  </si>
  <si>
    <t>All time point differences</t>
  </si>
  <si>
    <t>(blank)</t>
  </si>
  <si>
    <t>Different lgST</t>
  </si>
  <si>
    <t>Yes</t>
  </si>
  <si>
    <t>No</t>
  </si>
  <si>
    <t>Yes/No</t>
  </si>
  <si>
    <t>Mixed</t>
  </si>
  <si>
    <t>household id (1-135)</t>
  </si>
  <si>
    <t>time point (approximate age in months for infant isolates; first or second half year of infant life for other samples)</t>
  </si>
  <si>
    <t>collection_date</t>
  </si>
  <si>
    <t>source type, two letter code</t>
  </si>
  <si>
    <t>date of sample collection (mm/dd/y)</t>
  </si>
  <si>
    <t>Source type, description</t>
  </si>
  <si>
    <t>isolate code, made up of hh_id (3 digits), source, time point (2 digits), one letter (A-D) indicating seqeuntial isolate from same sample, one letter indicating primary culturing temparature was 37 (L) or 42 (H) degrees Centigrade</t>
  </si>
  <si>
    <t>7-gene Multi Locus Sequence Type</t>
  </si>
  <si>
    <t>allele number</t>
  </si>
  <si>
    <t>core genome Multi Locus Sequence Type</t>
  </si>
  <si>
    <t>diversity code for infant sample</t>
  </si>
  <si>
    <t>diversity code for sibling sample</t>
  </si>
  <si>
    <t>Isolates tab</t>
  </si>
  <si>
    <t>diversity code for mother sample</t>
  </si>
  <si>
    <t>diversity code for cattle sample</t>
  </si>
  <si>
    <t>diversity code for goat sample</t>
  </si>
  <si>
    <t>diversity code for chicken sample</t>
  </si>
  <si>
    <t>diversity sheep for infant sample</t>
  </si>
  <si>
    <t>code for sequential types in infant samples</t>
  </si>
  <si>
    <t>time poin t difference between sequential samples</t>
  </si>
  <si>
    <t>code for sequential types in chicken samples</t>
  </si>
  <si>
    <t>Diversity coding system</t>
  </si>
  <si>
    <t>Letters indicate different ST, numbers indicate different cgSTs among isolates from one sample</t>
  </si>
  <si>
    <t>Number of isolates differs between samples and is represented by number of different letter/number combinations</t>
  </si>
  <si>
    <t>For example, A1234 indicates four isolates from one sample with same ST, but all different cgSTs while A12B indicates three isolates from one sample of which two with the same ST but different cgSTs, and one isolate with different ST</t>
  </si>
  <si>
    <t>Sequential coding system</t>
  </si>
  <si>
    <t>Samples from the same household are shaded with alternating white or grey colors</t>
  </si>
  <si>
    <t>Isolates from different samples are separated by underscore _</t>
  </si>
  <si>
    <t>Different letters indicate different STs within or across samples</t>
  </si>
  <si>
    <t>Different numbers indicate different cgSTs within an ST</t>
  </si>
  <si>
    <t>Diversity tab</t>
  </si>
  <si>
    <t>Summary of diversity data</t>
  </si>
  <si>
    <t>Sequential tab</t>
  </si>
  <si>
    <t>Summary of seuqential data</t>
  </si>
  <si>
    <t xml:space="preserve">NCBI Biosample 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</si>
</sst>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sz val="8"/>
      <name val="Aptos Narrow"/>
      <family val="2"/>
      <scheme val="minor"/>
    </font>
    <font>
      <sz val="12"/>
      <color rgb="FFFF0000"/>
      <name val="Aptos Narrow"/>
      <family val="2"/>
      <scheme val="minor"/>
    </font>
    <font>
      <b/>
      <sz val="12"/>
      <color rgb="FFFF0000"/>
      <name val="Aptos Narrow"/>
      <scheme val="minor"/>
    </font>
    <font>
      <b/>
      <sz val="14"/>
      <color rgb="FFFF0000"/>
      <name val="Aptos Narrow"/>
      <scheme val="minor"/>
    </font>
    <font>
      <b/>
      <sz val="14"/>
      <color rgb="FF00B050"/>
      <name val="Aptos Narrow"/>
      <scheme val="minor"/>
    </font>
    <font>
      <b/>
      <sz val="14"/>
      <color theme="1"/>
      <name val="Aptos Narrow"/>
      <scheme val="minor"/>
    </font>
    <font>
      <b/>
      <sz val="14"/>
      <color rgb="FFFFC000"/>
      <name val="Aptos Narrow"/>
      <scheme val="minor"/>
    </font>
    <font>
      <sz val="12"/>
      <color theme="1"/>
      <name val="Aptos Narrow"/>
      <family val="2"/>
      <scheme val="minor"/>
    </font>
    <font>
      <b/>
      <sz val="12"/>
      <color rgb="FF00B050"/>
      <name val="Aptos Narrow"/>
      <scheme val="minor"/>
    </font>
    <font>
      <b/>
      <sz val="12"/>
      <color rgb="FFFFC000"/>
      <name val="Aptos Narrow"/>
      <scheme val="minor"/>
    </font>
    <font>
      <b/>
      <sz val="12"/>
      <color theme="1"/>
      <name val="Aptos Narrow"/>
      <scheme val="minor"/>
    </font>
    <font>
      <i/>
      <sz val="12"/>
      <color theme="1"/>
      <name val="Aptos Narrow"/>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2">
    <xf numFmtId="0" fontId="0" fillId="0" borderId="0"/>
    <xf numFmtId="9" fontId="8" fillId="0" borderId="0" applyFont="0" applyFill="0" applyBorder="0" applyAlignment="0" applyProtection="0"/>
  </cellStyleXfs>
  <cellXfs count="17">
    <xf numFmtId="0" fontId="0" fillId="0" borderId="0" xfId="0"/>
    <xf numFmtId="14" fontId="0" fillId="0" borderId="0" xfId="0" applyNumberFormat="1"/>
    <xf numFmtId="0" fontId="0" fillId="2" borderId="0" xfId="0" applyFill="1"/>
    <xf numFmtId="14" fontId="0" fillId="2" borderId="0" xfId="0" applyNumberFormat="1" applyFill="1"/>
    <xf numFmtId="0" fontId="0" fillId="0" borderId="0" xfId="0" pivotButton="1"/>
    <xf numFmtId="0" fontId="0" fillId="0" borderId="0" xfId="0" applyAlignment="1">
      <alignment horizontal="left"/>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10" fillId="0" borderId="0" xfId="0" applyFont="1"/>
    <xf numFmtId="9" fontId="0" fillId="0" borderId="0" xfId="1" applyFont="1"/>
    <xf numFmtId="0" fontId="11" fillId="0" borderId="0" xfId="0" applyFont="1"/>
    <xf numFmtId="0" fontId="12" fillId="0" borderId="0" xfId="0" applyFont="1"/>
  </cellXfs>
  <cellStyles count="2">
    <cellStyle name="Normal" xfId="0" builtinId="0"/>
    <cellStyle name="Percent" xfId="1" builtinId="5"/>
  </cellStyles>
  <dxfs count="10">
    <dxf>
      <font>
        <b/>
      </font>
    </dxf>
    <dxf>
      <font>
        <sz val="14"/>
      </font>
    </dxf>
    <dxf>
      <font>
        <b/>
      </font>
    </dxf>
    <dxf>
      <font>
        <color rgb="FFFF0000"/>
      </font>
    </dxf>
    <dxf>
      <font>
        <color rgb="FFFF0000"/>
      </font>
    </dxf>
    <dxf>
      <font>
        <color rgb="FFFFC000"/>
      </font>
    </dxf>
    <dxf>
      <font>
        <color rgb="FFFFC000"/>
      </font>
    </dxf>
    <dxf>
      <font>
        <color rgb="FF00B050"/>
      </font>
    </dxf>
    <dxf>
      <font>
        <color rgb="FF00B05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590.697043749999" createdVersion="8" refreshedVersion="8" minRefreshableVersion="3" recordCount="288" xr:uid="{2EF625A6-61B9-CE49-850C-D1214B2D8E10}">
  <cacheSource type="worksheet">
    <worksheetSource ref="X1:Y288" sheet="Isolates"/>
  </cacheSource>
  <cacheFields count="2">
    <cacheField name="HC_seq" numFmtId="0">
      <sharedItems containsBlank="1" count="19">
        <m/>
        <s v="A1B1_A1B2"/>
        <s v="A_B123"/>
        <s v="A123_B123"/>
        <s v="A12_B123"/>
        <s v="A12_B"/>
        <s v="B_C123"/>
        <s v="A123_B"/>
        <s v="A_B12"/>
        <s v="A_B"/>
        <s v="A12B_C123"/>
        <s v="C123_A1B"/>
        <s v="A123_B12"/>
        <s v="A1_23"/>
        <s v="B123_C"/>
        <s v="A1BC_A1D"/>
        <s v="A1D_A12"/>
        <s v="A12B_C12"/>
        <s v="C12_D"/>
      </sharedItems>
    </cacheField>
    <cacheField name="HC_tp_diff" numFmtId="0">
      <sharedItems containsString="0" containsBlank="1" containsNumber="1" containsInteger="1" minValue="1" maxValue="4" count="5">
        <m/>
        <n v="2"/>
        <n v="3"/>
        <n v="1"/>
        <n v="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1"/>
    <x v="1"/>
  </r>
  <r>
    <x v="0"/>
    <x v="0"/>
  </r>
  <r>
    <x v="0"/>
    <x v="0"/>
  </r>
  <r>
    <x v="0"/>
    <x v="0"/>
  </r>
  <r>
    <x v="0"/>
    <x v="0"/>
  </r>
  <r>
    <x v="0"/>
    <x v="0"/>
  </r>
  <r>
    <x v="0"/>
    <x v="0"/>
  </r>
  <r>
    <x v="0"/>
    <x v="0"/>
  </r>
  <r>
    <x v="0"/>
    <x v="0"/>
  </r>
  <r>
    <x v="0"/>
    <x v="0"/>
  </r>
  <r>
    <x v="2"/>
    <x v="1"/>
  </r>
  <r>
    <x v="0"/>
    <x v="0"/>
  </r>
  <r>
    <x v="0"/>
    <x v="0"/>
  </r>
  <r>
    <x v="0"/>
    <x v="0"/>
  </r>
  <r>
    <x v="0"/>
    <x v="0"/>
  </r>
  <r>
    <x v="0"/>
    <x v="0"/>
  </r>
  <r>
    <x v="0"/>
    <x v="0"/>
  </r>
  <r>
    <x v="3"/>
    <x v="2"/>
  </r>
  <r>
    <x v="0"/>
    <x v="0"/>
  </r>
  <r>
    <x v="0"/>
    <x v="0"/>
  </r>
  <r>
    <x v="0"/>
    <x v="0"/>
  </r>
  <r>
    <x v="0"/>
    <x v="0"/>
  </r>
  <r>
    <x v="0"/>
    <x v="0"/>
  </r>
  <r>
    <x v="0"/>
    <x v="0"/>
  </r>
  <r>
    <x v="0"/>
    <x v="0"/>
  </r>
  <r>
    <x v="0"/>
    <x v="0"/>
  </r>
  <r>
    <x v="0"/>
    <x v="0"/>
  </r>
  <r>
    <x v="0"/>
    <x v="0"/>
  </r>
  <r>
    <x v="0"/>
    <x v="0"/>
  </r>
  <r>
    <x v="0"/>
    <x v="0"/>
  </r>
  <r>
    <x v="0"/>
    <x v="0"/>
  </r>
  <r>
    <x v="0"/>
    <x v="0"/>
  </r>
  <r>
    <x v="0"/>
    <x v="0"/>
  </r>
  <r>
    <x v="4"/>
    <x v="3"/>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5"/>
    <x v="2"/>
  </r>
  <r>
    <x v="6"/>
    <x v="3"/>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7"/>
    <x v="1"/>
  </r>
  <r>
    <x v="0"/>
    <x v="0"/>
  </r>
  <r>
    <x v="0"/>
    <x v="0"/>
  </r>
  <r>
    <x v="0"/>
    <x v="0"/>
  </r>
  <r>
    <x v="8"/>
    <x v="3"/>
  </r>
  <r>
    <x v="0"/>
    <x v="0"/>
  </r>
  <r>
    <x v="0"/>
    <x v="0"/>
  </r>
  <r>
    <x v="9"/>
    <x v="3"/>
  </r>
  <r>
    <x v="0"/>
    <x v="0"/>
  </r>
  <r>
    <x v="0"/>
    <x v="0"/>
  </r>
  <r>
    <x v="0"/>
    <x v="0"/>
  </r>
  <r>
    <x v="0"/>
    <x v="0"/>
  </r>
  <r>
    <x v="0"/>
    <x v="0"/>
  </r>
  <r>
    <x v="0"/>
    <x v="0"/>
  </r>
  <r>
    <x v="0"/>
    <x v="0"/>
  </r>
  <r>
    <x v="0"/>
    <x v="0"/>
  </r>
  <r>
    <x v="0"/>
    <x v="0"/>
  </r>
  <r>
    <x v="7"/>
    <x v="2"/>
  </r>
  <r>
    <x v="0"/>
    <x v="0"/>
  </r>
  <r>
    <x v="0"/>
    <x v="0"/>
  </r>
  <r>
    <x v="0"/>
    <x v="0"/>
  </r>
  <r>
    <x v="0"/>
    <x v="0"/>
  </r>
  <r>
    <x v="0"/>
    <x v="0"/>
  </r>
  <r>
    <x v="0"/>
    <x v="0"/>
  </r>
  <r>
    <x v="10"/>
    <x v="1"/>
  </r>
  <r>
    <x v="11"/>
    <x v="1"/>
  </r>
  <r>
    <x v="0"/>
    <x v="0"/>
  </r>
  <r>
    <x v="0"/>
    <x v="0"/>
  </r>
  <r>
    <x v="0"/>
    <x v="0"/>
  </r>
  <r>
    <x v="0"/>
    <x v="0"/>
  </r>
  <r>
    <x v="0"/>
    <x v="0"/>
  </r>
  <r>
    <x v="0"/>
    <x v="0"/>
  </r>
  <r>
    <x v="0"/>
    <x v="0"/>
  </r>
  <r>
    <x v="0"/>
    <x v="0"/>
  </r>
  <r>
    <x v="0"/>
    <x v="0"/>
  </r>
  <r>
    <x v="0"/>
    <x v="0"/>
  </r>
  <r>
    <x v="0"/>
    <x v="0"/>
  </r>
  <r>
    <x v="0"/>
    <x v="0"/>
  </r>
  <r>
    <x v="0"/>
    <x v="0"/>
  </r>
  <r>
    <x v="0"/>
    <x v="0"/>
  </r>
  <r>
    <x v="4"/>
    <x v="1"/>
  </r>
  <r>
    <x v="0"/>
    <x v="0"/>
  </r>
  <r>
    <x v="0"/>
    <x v="0"/>
  </r>
  <r>
    <x v="0"/>
    <x v="0"/>
  </r>
  <r>
    <x v="0"/>
    <x v="0"/>
  </r>
  <r>
    <x v="0"/>
    <x v="0"/>
  </r>
  <r>
    <x v="0"/>
    <x v="0"/>
  </r>
  <r>
    <x v="0"/>
    <x v="0"/>
  </r>
  <r>
    <x v="0"/>
    <x v="0"/>
  </r>
  <r>
    <x v="0"/>
    <x v="0"/>
  </r>
  <r>
    <x v="9"/>
    <x v="1"/>
  </r>
  <r>
    <x v="0"/>
    <x v="0"/>
  </r>
  <r>
    <x v="0"/>
    <x v="0"/>
  </r>
  <r>
    <x v="0"/>
    <x v="0"/>
  </r>
  <r>
    <x v="0"/>
    <x v="0"/>
  </r>
  <r>
    <x v="0"/>
    <x v="0"/>
  </r>
  <r>
    <x v="0"/>
    <x v="0"/>
  </r>
  <r>
    <x v="0"/>
    <x v="0"/>
  </r>
  <r>
    <x v="0"/>
    <x v="0"/>
  </r>
  <r>
    <x v="0"/>
    <x v="0"/>
  </r>
  <r>
    <x v="0"/>
    <x v="0"/>
  </r>
  <r>
    <x v="4"/>
    <x v="1"/>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5"/>
    <x v="2"/>
  </r>
  <r>
    <x v="0"/>
    <x v="0"/>
  </r>
  <r>
    <x v="0"/>
    <x v="0"/>
  </r>
  <r>
    <x v="0"/>
    <x v="0"/>
  </r>
  <r>
    <x v="0"/>
    <x v="0"/>
  </r>
  <r>
    <x v="0"/>
    <x v="0"/>
  </r>
  <r>
    <x v="0"/>
    <x v="0"/>
  </r>
  <r>
    <x v="0"/>
    <x v="0"/>
  </r>
  <r>
    <x v="0"/>
    <x v="0"/>
  </r>
  <r>
    <x v="0"/>
    <x v="0"/>
  </r>
  <r>
    <x v="0"/>
    <x v="0"/>
  </r>
  <r>
    <x v="0"/>
    <x v="0"/>
  </r>
  <r>
    <x v="0"/>
    <x v="0"/>
  </r>
  <r>
    <x v="0"/>
    <x v="0"/>
  </r>
  <r>
    <x v="12"/>
    <x v="3"/>
  </r>
  <r>
    <x v="0"/>
    <x v="0"/>
  </r>
  <r>
    <x v="0"/>
    <x v="0"/>
  </r>
  <r>
    <x v="0"/>
    <x v="0"/>
  </r>
  <r>
    <x v="0"/>
    <x v="0"/>
  </r>
  <r>
    <x v="0"/>
    <x v="0"/>
  </r>
  <r>
    <x v="0"/>
    <x v="0"/>
  </r>
  <r>
    <x v="0"/>
    <x v="0"/>
  </r>
  <r>
    <x v="0"/>
    <x v="0"/>
  </r>
  <r>
    <x v="0"/>
    <x v="0"/>
  </r>
  <r>
    <x v="0"/>
    <x v="0"/>
  </r>
  <r>
    <x v="0"/>
    <x v="0"/>
  </r>
  <r>
    <x v="0"/>
    <x v="0"/>
  </r>
  <r>
    <x v="0"/>
    <x v="0"/>
  </r>
  <r>
    <x v="0"/>
    <x v="0"/>
  </r>
  <r>
    <x v="0"/>
    <x v="0"/>
  </r>
  <r>
    <x v="0"/>
    <x v="0"/>
  </r>
  <r>
    <x v="0"/>
    <x v="0"/>
  </r>
  <r>
    <x v="13"/>
    <x v="3"/>
  </r>
  <r>
    <x v="0"/>
    <x v="0"/>
  </r>
  <r>
    <x v="0"/>
    <x v="0"/>
  </r>
  <r>
    <x v="0"/>
    <x v="0"/>
  </r>
  <r>
    <x v="0"/>
    <x v="0"/>
  </r>
  <r>
    <x v="0"/>
    <x v="0"/>
  </r>
  <r>
    <x v="0"/>
    <x v="0"/>
  </r>
  <r>
    <x v="4"/>
    <x v="3"/>
  </r>
  <r>
    <x v="14"/>
    <x v="4"/>
  </r>
  <r>
    <x v="0"/>
    <x v="0"/>
  </r>
  <r>
    <x v="0"/>
    <x v="0"/>
  </r>
  <r>
    <x v="0"/>
    <x v="0"/>
  </r>
  <r>
    <x v="0"/>
    <x v="0"/>
  </r>
  <r>
    <x v="0"/>
    <x v="0"/>
  </r>
  <r>
    <x v="15"/>
    <x v="1"/>
  </r>
  <r>
    <x v="16"/>
    <x v="3"/>
  </r>
  <r>
    <x v="0"/>
    <x v="0"/>
  </r>
  <r>
    <x v="0"/>
    <x v="0"/>
  </r>
  <r>
    <x v="0"/>
    <x v="0"/>
  </r>
  <r>
    <x v="0"/>
    <x v="0"/>
  </r>
  <r>
    <x v="0"/>
    <x v="0"/>
  </r>
  <r>
    <x v="0"/>
    <x v="0"/>
  </r>
  <r>
    <x v="0"/>
    <x v="0"/>
  </r>
  <r>
    <x v="0"/>
    <x v="0"/>
  </r>
  <r>
    <x v="0"/>
    <x v="0"/>
  </r>
  <r>
    <x v="0"/>
    <x v="0"/>
  </r>
  <r>
    <x v="0"/>
    <x v="0"/>
  </r>
  <r>
    <x v="0"/>
    <x v="0"/>
  </r>
  <r>
    <x v="12"/>
    <x v="1"/>
  </r>
  <r>
    <x v="0"/>
    <x v="0"/>
  </r>
  <r>
    <x v="0"/>
    <x v="0"/>
  </r>
  <r>
    <x v="0"/>
    <x v="0"/>
  </r>
  <r>
    <x v="0"/>
    <x v="0"/>
  </r>
  <r>
    <x v="0"/>
    <x v="0"/>
  </r>
  <r>
    <x v="17"/>
    <x v="1"/>
  </r>
  <r>
    <x v="18"/>
    <x v="2"/>
  </r>
  <r>
    <x v="0"/>
    <x v="0"/>
  </r>
  <r>
    <x v="0"/>
    <x v="0"/>
  </r>
  <r>
    <x v="0"/>
    <x v="0"/>
  </r>
  <r>
    <x v="0"/>
    <x v="0"/>
  </r>
  <r>
    <x v="0"/>
    <x v="0"/>
  </r>
  <r>
    <x v="0"/>
    <x v="0"/>
  </r>
  <r>
    <x v="0"/>
    <x v="0"/>
  </r>
  <r>
    <x v="0"/>
    <x v="0"/>
  </r>
  <r>
    <x v="0"/>
    <x v="0"/>
  </r>
  <r>
    <x v="0"/>
    <x v="0"/>
  </r>
  <r>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70C6D8-2C3D-3649-9A9A-61FB9AE80B85}" name="PivotTable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G22" firstHeaderRow="1" firstDataRow="2" firstDataCol="1"/>
  <pivotFields count="2">
    <pivotField axis="axisRow" dataField="1" showAll="0">
      <items count="20">
        <item x="9"/>
        <item x="8"/>
        <item x="2"/>
        <item x="13"/>
        <item x="5"/>
        <item x="4"/>
        <item x="7"/>
        <item x="12"/>
        <item x="3"/>
        <item x="17"/>
        <item x="10"/>
        <item x="1"/>
        <item x="15"/>
        <item x="16"/>
        <item x="6"/>
        <item x="14"/>
        <item x="18"/>
        <item x="11"/>
        <item x="0"/>
        <item t="default"/>
      </items>
    </pivotField>
    <pivotField axis="axisCol" showAll="0">
      <items count="6">
        <item x="3"/>
        <item x="1"/>
        <item x="2"/>
        <item x="4"/>
        <item x="0"/>
        <item t="default"/>
      </items>
    </pivotField>
  </pivotFields>
  <rowFields count="1">
    <field x="0"/>
  </rowFields>
  <rowItems count="20">
    <i>
      <x/>
    </i>
    <i>
      <x v="1"/>
    </i>
    <i>
      <x v="2"/>
    </i>
    <i>
      <x v="3"/>
    </i>
    <i>
      <x v="4"/>
    </i>
    <i>
      <x v="5"/>
    </i>
    <i>
      <x v="6"/>
    </i>
    <i>
      <x v="7"/>
    </i>
    <i>
      <x v="8"/>
    </i>
    <i>
      <x v="9"/>
    </i>
    <i>
      <x v="10"/>
    </i>
    <i>
      <x v="11"/>
    </i>
    <i>
      <x v="12"/>
    </i>
    <i>
      <x v="13"/>
    </i>
    <i>
      <x v="14"/>
    </i>
    <i>
      <x v="15"/>
    </i>
    <i>
      <x v="16"/>
    </i>
    <i>
      <x v="17"/>
    </i>
    <i>
      <x v="18"/>
    </i>
    <i t="grand">
      <x/>
    </i>
  </rowItems>
  <colFields count="1">
    <field x="1"/>
  </colFields>
  <colItems count="6">
    <i>
      <x/>
    </i>
    <i>
      <x v="1"/>
    </i>
    <i>
      <x v="2"/>
    </i>
    <i>
      <x v="3"/>
    </i>
    <i>
      <x v="4"/>
    </i>
    <i t="grand">
      <x/>
    </i>
  </colItems>
  <dataFields count="1">
    <dataField name="Count of HC_seq" fld="0" subtotal="count" baseField="0" baseItem="0"/>
  </dataFields>
  <formats count="10">
    <format dxfId="9">
      <pivotArea collapsedLevelsAreSubtotals="1" fieldPosition="0">
        <references count="2">
          <reference field="0" count="3">
            <x v="0"/>
            <x v="1"/>
            <x v="2"/>
          </reference>
          <reference field="1" count="4" selected="0">
            <x v="0"/>
            <x v="1"/>
            <x v="2"/>
            <x v="3"/>
          </reference>
        </references>
      </pivotArea>
    </format>
    <format dxfId="8">
      <pivotArea collapsedLevelsAreSubtotals="1" fieldPosition="0">
        <references count="2">
          <reference field="0" count="1">
            <x v="3"/>
          </reference>
          <reference field="1" count="1" selected="0">
            <x v="0"/>
          </reference>
        </references>
      </pivotArea>
    </format>
    <format dxfId="7">
      <pivotArea collapsedLevelsAreSubtotals="1" fieldPosition="0">
        <references count="2">
          <reference field="0" count="1">
            <x v="11"/>
          </reference>
          <reference field="1" count="1" selected="0">
            <x v="1"/>
          </reference>
        </references>
      </pivotArea>
    </format>
    <format dxfId="6">
      <pivotArea collapsedLevelsAreSubtotals="1" fieldPosition="0">
        <references count="2">
          <reference field="0" count="1">
            <x v="12"/>
          </reference>
          <reference field="1" count="1" selected="0">
            <x v="1"/>
          </reference>
        </references>
      </pivotArea>
    </format>
    <format dxfId="5">
      <pivotArea collapsedLevelsAreSubtotals="1" fieldPosition="0">
        <references count="2">
          <reference field="0" count="1">
            <x v="13"/>
          </reference>
          <reference field="1" count="1" selected="0">
            <x v="0"/>
          </reference>
        </references>
      </pivotArea>
    </format>
    <format dxfId="4">
      <pivotArea collapsedLevelsAreSubtotals="1" fieldPosition="0">
        <references count="2">
          <reference field="0" count="4">
            <x v="14"/>
            <x v="15"/>
            <x v="16"/>
            <x v="17"/>
          </reference>
          <reference field="1" count="4" selected="0">
            <x v="0"/>
            <x v="1"/>
            <x v="2"/>
            <x v="3"/>
          </reference>
        </references>
      </pivotArea>
    </format>
    <format dxfId="3">
      <pivotArea collapsedLevelsAreSubtotals="1" fieldPosition="0">
        <references count="2">
          <reference field="0" count="7">
            <x v="4"/>
            <x v="5"/>
            <x v="6"/>
            <x v="7"/>
            <x v="8"/>
            <x v="9"/>
            <x v="10"/>
          </reference>
          <reference field="1" count="3" selected="0">
            <x v="0"/>
            <x v="1"/>
            <x v="2"/>
          </reference>
        </references>
      </pivotArea>
    </format>
    <format dxfId="2">
      <pivotArea collapsedLevelsAreSubtotals="1" fieldPosition="0">
        <references count="2">
          <reference field="0" count="0"/>
          <reference field="1" count="3" selected="0">
            <x v="0"/>
            <x v="1"/>
            <x v="2"/>
          </reference>
        </references>
      </pivotArea>
    </format>
    <format dxfId="1">
      <pivotArea collapsedLevelsAreSubtotals="1" fieldPosition="0">
        <references count="2">
          <reference field="0" count="0"/>
          <reference field="1" count="3" selected="0">
            <x v="0"/>
            <x v="1"/>
            <x v="2"/>
          </reference>
        </references>
      </pivotArea>
    </format>
    <format dxfId="0">
      <pivotArea collapsedLevelsAreSubtotals="1" fieldPosition="0">
        <references count="2">
          <reference field="0" count="1">
            <x v="15"/>
          </reference>
          <reference field="1"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DB7C6-229E-5B43-A5CC-7846D4179E47}">
  <dimension ref="A1:B45"/>
  <sheetViews>
    <sheetView topLeftCell="A7" workbookViewId="0">
      <selection activeCell="B10" sqref="B10"/>
    </sheetView>
  </sheetViews>
  <sheetFormatPr baseColWidth="10" defaultRowHeight="16" x14ac:dyDescent="0.2"/>
  <cols>
    <col min="1" max="1" width="14.6640625" bestFit="1" customWidth="1"/>
  </cols>
  <sheetData>
    <row r="1" spans="1:2" x14ac:dyDescent="0.2">
      <c r="A1" s="15" t="s">
        <v>678</v>
      </c>
    </row>
    <row r="2" spans="1:2" x14ac:dyDescent="0.2">
      <c r="A2" t="s">
        <v>0</v>
      </c>
      <c r="B2" t="s">
        <v>666</v>
      </c>
    </row>
    <row r="3" spans="1:2" x14ac:dyDescent="0.2">
      <c r="A3" t="s">
        <v>668</v>
      </c>
      <c r="B3" t="s">
        <v>670</v>
      </c>
    </row>
    <row r="4" spans="1:2" x14ac:dyDescent="0.2">
      <c r="A4" t="s">
        <v>1</v>
      </c>
      <c r="B4" t="s">
        <v>669</v>
      </c>
    </row>
    <row r="5" spans="1:2" x14ac:dyDescent="0.2">
      <c r="A5" t="s">
        <v>3</v>
      </c>
      <c r="B5" t="s">
        <v>671</v>
      </c>
    </row>
    <row r="6" spans="1:2" x14ac:dyDescent="0.2">
      <c r="A6" t="s">
        <v>2</v>
      </c>
      <c r="B6" t="s">
        <v>667</v>
      </c>
    </row>
    <row r="7" spans="1:2" x14ac:dyDescent="0.2">
      <c r="A7" t="s">
        <v>4</v>
      </c>
      <c r="B7" t="s">
        <v>672</v>
      </c>
    </row>
    <row r="8" spans="1:2" x14ac:dyDescent="0.2">
      <c r="A8" t="s">
        <v>5</v>
      </c>
      <c r="B8" t="s">
        <v>700</v>
      </c>
    </row>
    <row r="9" spans="1:2" x14ac:dyDescent="0.2">
      <c r="A9" t="s">
        <v>6</v>
      </c>
      <c r="B9" t="s">
        <v>673</v>
      </c>
    </row>
    <row r="10" spans="1:2" x14ac:dyDescent="0.2">
      <c r="A10" t="s">
        <v>7</v>
      </c>
      <c r="B10" t="s">
        <v>674</v>
      </c>
    </row>
    <row r="11" spans="1:2" x14ac:dyDescent="0.2">
      <c r="A11" t="s">
        <v>8</v>
      </c>
      <c r="B11" t="s">
        <v>674</v>
      </c>
    </row>
    <row r="12" spans="1:2" x14ac:dyDescent="0.2">
      <c r="A12" t="s">
        <v>9</v>
      </c>
      <c r="B12" t="s">
        <v>674</v>
      </c>
    </row>
    <row r="13" spans="1:2" x14ac:dyDescent="0.2">
      <c r="A13" t="s">
        <v>10</v>
      </c>
      <c r="B13" t="s">
        <v>674</v>
      </c>
    </row>
    <row r="14" spans="1:2" x14ac:dyDescent="0.2">
      <c r="A14" t="s">
        <v>11</v>
      </c>
      <c r="B14" t="s">
        <v>674</v>
      </c>
    </row>
    <row r="15" spans="1:2" x14ac:dyDescent="0.2">
      <c r="A15" t="s">
        <v>12</v>
      </c>
      <c r="B15" t="s">
        <v>674</v>
      </c>
    </row>
    <row r="16" spans="1:2" x14ac:dyDescent="0.2">
      <c r="A16" t="s">
        <v>13</v>
      </c>
      <c r="B16" t="s">
        <v>674</v>
      </c>
    </row>
    <row r="17" spans="1:2" x14ac:dyDescent="0.2">
      <c r="A17" t="s">
        <v>14</v>
      </c>
      <c r="B17" t="s">
        <v>675</v>
      </c>
    </row>
    <row r="18" spans="1:2" x14ac:dyDescent="0.2">
      <c r="A18" t="s">
        <v>15</v>
      </c>
      <c r="B18" t="s">
        <v>676</v>
      </c>
    </row>
    <row r="19" spans="1:2" x14ac:dyDescent="0.2">
      <c r="A19" t="s">
        <v>16</v>
      </c>
      <c r="B19" t="s">
        <v>677</v>
      </c>
    </row>
    <row r="20" spans="1:2" x14ac:dyDescent="0.2">
      <c r="A20" t="s">
        <v>17</v>
      </c>
      <c r="B20" t="s">
        <v>679</v>
      </c>
    </row>
    <row r="21" spans="1:2" x14ac:dyDescent="0.2">
      <c r="A21" t="s">
        <v>18</v>
      </c>
      <c r="B21" t="s">
        <v>680</v>
      </c>
    </row>
    <row r="22" spans="1:2" x14ac:dyDescent="0.2">
      <c r="A22" t="s">
        <v>19</v>
      </c>
      <c r="B22" t="s">
        <v>681</v>
      </c>
    </row>
    <row r="23" spans="1:2" x14ac:dyDescent="0.2">
      <c r="A23" t="s">
        <v>20</v>
      </c>
      <c r="B23" t="s">
        <v>682</v>
      </c>
    </row>
    <row r="24" spans="1:2" x14ac:dyDescent="0.2">
      <c r="A24" t="s">
        <v>21</v>
      </c>
      <c r="B24" t="s">
        <v>683</v>
      </c>
    </row>
    <row r="25" spans="1:2" x14ac:dyDescent="0.2">
      <c r="A25" t="s">
        <v>22</v>
      </c>
      <c r="B25" t="s">
        <v>684</v>
      </c>
    </row>
    <row r="26" spans="1:2" x14ac:dyDescent="0.2">
      <c r="A26" t="s">
        <v>23</v>
      </c>
      <c r="B26" t="s">
        <v>685</v>
      </c>
    </row>
    <row r="27" spans="1:2" x14ac:dyDescent="0.2">
      <c r="A27" t="s">
        <v>24</v>
      </c>
      <c r="B27" t="s">
        <v>686</v>
      </c>
    </row>
    <row r="29" spans="1:2" x14ac:dyDescent="0.2">
      <c r="A29" s="16" t="s">
        <v>692</v>
      </c>
    </row>
    <row r="31" spans="1:2" x14ac:dyDescent="0.2">
      <c r="A31" s="16" t="s">
        <v>687</v>
      </c>
    </row>
    <row r="32" spans="1:2" x14ac:dyDescent="0.2">
      <c r="A32" t="s">
        <v>688</v>
      </c>
    </row>
    <row r="33" spans="1:1" x14ac:dyDescent="0.2">
      <c r="A33" t="s">
        <v>689</v>
      </c>
    </row>
    <row r="34" spans="1:1" x14ac:dyDescent="0.2">
      <c r="A34" t="s">
        <v>690</v>
      </c>
    </row>
    <row r="36" spans="1:1" x14ac:dyDescent="0.2">
      <c r="A36" s="16" t="s">
        <v>691</v>
      </c>
    </row>
    <row r="37" spans="1:1" x14ac:dyDescent="0.2">
      <c r="A37" t="s">
        <v>693</v>
      </c>
    </row>
    <row r="38" spans="1:1" x14ac:dyDescent="0.2">
      <c r="A38" t="s">
        <v>694</v>
      </c>
    </row>
    <row r="39" spans="1:1" x14ac:dyDescent="0.2">
      <c r="A39" t="s">
        <v>695</v>
      </c>
    </row>
    <row r="41" spans="1:1" x14ac:dyDescent="0.2">
      <c r="A41" s="15" t="s">
        <v>696</v>
      </c>
    </row>
    <row r="42" spans="1:1" x14ac:dyDescent="0.2">
      <c r="A42" t="s">
        <v>697</v>
      </c>
    </row>
    <row r="44" spans="1:1" x14ac:dyDescent="0.2">
      <c r="A44" s="15" t="s">
        <v>698</v>
      </c>
    </row>
    <row r="45" spans="1:1" x14ac:dyDescent="0.2">
      <c r="A45" t="s">
        <v>699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3DDB-11B1-A342-9AA1-A132633B3A7D}">
  <dimension ref="A1:Z288"/>
  <sheetViews>
    <sheetView zoomScaleNormal="100" workbookViewId="0">
      <pane ySplit="1" topLeftCell="A2" activePane="bottomLeft" state="frozen"/>
      <selection pane="bottomLeft" activeCell="G1" sqref="G1:H1048576"/>
    </sheetView>
  </sheetViews>
  <sheetFormatPr baseColWidth="10" defaultColWidth="11.1640625" defaultRowHeight="16" x14ac:dyDescent="0.2"/>
  <cols>
    <col min="1" max="1" width="5.5" bestFit="1" customWidth="1"/>
    <col min="2" max="2" width="13.83203125" bestFit="1" customWidth="1"/>
    <col min="3" max="3" width="6.6640625" bestFit="1" customWidth="1"/>
    <col min="4" max="4" width="13.6640625" bestFit="1" customWidth="1"/>
    <col min="5" max="5" width="3.1640625" bestFit="1" customWidth="1"/>
    <col min="6" max="6" width="11.33203125" bestFit="1" customWidth="1"/>
    <col min="7" max="7" width="14" bestFit="1" customWidth="1"/>
    <col min="8" max="8" width="6.1640625" bestFit="1" customWidth="1"/>
    <col min="9" max="9" width="5" bestFit="1" customWidth="1"/>
    <col min="10" max="10" width="4.5" bestFit="1" customWidth="1"/>
    <col min="11" max="11" width="4.1640625" bestFit="1" customWidth="1"/>
    <col min="12" max="12" width="4.33203125" bestFit="1" customWidth="1"/>
    <col min="13" max="15" width="5.1640625" bestFit="1" customWidth="1"/>
    <col min="16" max="16" width="7.1640625" bestFit="1" customWidth="1"/>
    <col min="17" max="17" width="7" bestFit="1" customWidth="1"/>
    <col min="18" max="18" width="6.6640625" bestFit="1" customWidth="1"/>
    <col min="19" max="19" width="7.1640625" bestFit="1" customWidth="1"/>
    <col min="20" max="20" width="6.33203125" bestFit="1" customWidth="1"/>
    <col min="21" max="22" width="6.5" bestFit="1" customWidth="1"/>
    <col min="23" max="23" width="6.5" customWidth="1"/>
    <col min="24" max="24" width="10.5" bestFit="1" customWidth="1"/>
    <col min="25" max="25" width="9.6640625" bestFit="1" customWidth="1"/>
    <col min="26" max="26" width="7" bestFit="1" customWidth="1"/>
  </cols>
  <sheetData>
    <row r="1" spans="1:26" x14ac:dyDescent="0.2">
      <c r="A1" t="s">
        <v>0</v>
      </c>
      <c r="B1" t="s">
        <v>668</v>
      </c>
      <c r="C1" t="s">
        <v>1</v>
      </c>
      <c r="D1" t="s">
        <v>3</v>
      </c>
      <c r="E1" t="s">
        <v>2</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row>
    <row r="2" spans="1:26" x14ac:dyDescent="0.2">
      <c r="A2">
        <v>1</v>
      </c>
      <c r="B2" s="1">
        <v>44222</v>
      </c>
      <c r="C2" t="s">
        <v>25</v>
      </c>
      <c r="D2" t="s">
        <v>26</v>
      </c>
      <c r="E2">
        <v>1</v>
      </c>
      <c r="F2" t="s">
        <v>27</v>
      </c>
      <c r="G2" t="s">
        <v>28</v>
      </c>
      <c r="H2">
        <v>849</v>
      </c>
      <c r="I2">
        <v>55</v>
      </c>
      <c r="J2">
        <v>21</v>
      </c>
      <c r="K2">
        <v>27</v>
      </c>
      <c r="L2">
        <v>10</v>
      </c>
      <c r="M2">
        <v>147</v>
      </c>
      <c r="N2">
        <v>37</v>
      </c>
      <c r="O2">
        <v>6</v>
      </c>
      <c r="P2">
        <v>38</v>
      </c>
    </row>
    <row r="3" spans="1:26" s="2" customFormat="1" x14ac:dyDescent="0.2">
      <c r="A3" s="2">
        <v>2</v>
      </c>
      <c r="B3" s="3">
        <v>44190</v>
      </c>
      <c r="C3" s="2" t="s">
        <v>25</v>
      </c>
      <c r="D3" s="2" t="s">
        <v>26</v>
      </c>
      <c r="E3" s="2">
        <v>1</v>
      </c>
      <c r="F3" s="2" t="s">
        <v>29</v>
      </c>
      <c r="G3" t="s">
        <v>30</v>
      </c>
      <c r="H3" s="2">
        <v>452</v>
      </c>
      <c r="I3" s="2">
        <v>7</v>
      </c>
      <c r="J3" s="2">
        <v>17</v>
      </c>
      <c r="K3" s="2">
        <v>12</v>
      </c>
      <c r="L3" s="2">
        <v>2</v>
      </c>
      <c r="M3" s="2">
        <v>10</v>
      </c>
      <c r="N3" s="2">
        <v>3</v>
      </c>
      <c r="O3" s="2">
        <v>6</v>
      </c>
      <c r="P3" s="2">
        <v>33</v>
      </c>
    </row>
    <row r="4" spans="1:26" s="2" customFormat="1" x14ac:dyDescent="0.2">
      <c r="A4" s="2">
        <v>2</v>
      </c>
      <c r="B4" s="3">
        <v>44538</v>
      </c>
      <c r="C4" s="2" t="s">
        <v>31</v>
      </c>
      <c r="D4" s="2" t="s">
        <v>32</v>
      </c>
      <c r="E4" s="2">
        <v>13</v>
      </c>
      <c r="F4" s="2" t="s">
        <v>33</v>
      </c>
      <c r="G4" t="s">
        <v>34</v>
      </c>
      <c r="H4" s="2">
        <v>14360</v>
      </c>
      <c r="I4" s="2">
        <v>14</v>
      </c>
      <c r="J4" s="2">
        <v>17</v>
      </c>
      <c r="K4" s="2">
        <v>5</v>
      </c>
      <c r="L4" s="2">
        <v>2</v>
      </c>
      <c r="M4" s="2">
        <v>11</v>
      </c>
      <c r="N4" s="2">
        <v>3</v>
      </c>
      <c r="O4" s="2">
        <v>972</v>
      </c>
      <c r="P4" s="2">
        <v>63</v>
      </c>
      <c r="Q4" s="2" t="s">
        <v>35</v>
      </c>
    </row>
    <row r="5" spans="1:26" s="2" customFormat="1" x14ac:dyDescent="0.2">
      <c r="A5" s="2">
        <v>2</v>
      </c>
      <c r="B5" s="3">
        <v>44493</v>
      </c>
      <c r="C5" s="2" t="s">
        <v>31</v>
      </c>
      <c r="D5" s="2" t="s">
        <v>32</v>
      </c>
      <c r="E5" s="2">
        <v>13</v>
      </c>
      <c r="F5" s="2" t="s">
        <v>36</v>
      </c>
      <c r="G5" t="s">
        <v>37</v>
      </c>
      <c r="H5" s="2">
        <v>305</v>
      </c>
      <c r="I5" s="2">
        <v>9</v>
      </c>
      <c r="J5" s="2">
        <v>53</v>
      </c>
      <c r="K5" s="2">
        <v>2</v>
      </c>
      <c r="L5" s="2">
        <v>10</v>
      </c>
      <c r="M5" s="2">
        <v>11</v>
      </c>
      <c r="N5" s="2">
        <v>3</v>
      </c>
      <c r="O5" s="2">
        <v>3</v>
      </c>
      <c r="P5" s="2">
        <v>226</v>
      </c>
    </row>
    <row r="6" spans="1:26" x14ac:dyDescent="0.2">
      <c r="A6">
        <v>7</v>
      </c>
      <c r="B6" s="1">
        <v>44720</v>
      </c>
      <c r="C6" t="s">
        <v>25</v>
      </c>
      <c r="D6" t="s">
        <v>26</v>
      </c>
      <c r="E6">
        <v>2</v>
      </c>
      <c r="F6" t="s">
        <v>38</v>
      </c>
      <c r="G6" t="s">
        <v>39</v>
      </c>
      <c r="H6">
        <v>883</v>
      </c>
      <c r="I6">
        <v>2</v>
      </c>
      <c r="J6">
        <v>17</v>
      </c>
      <c r="K6">
        <v>2</v>
      </c>
      <c r="L6">
        <v>3</v>
      </c>
      <c r="M6">
        <v>2</v>
      </c>
      <c r="N6">
        <v>1</v>
      </c>
      <c r="O6">
        <v>5</v>
      </c>
      <c r="P6">
        <v>124</v>
      </c>
    </row>
    <row r="7" spans="1:26" s="2" customFormat="1" x14ac:dyDescent="0.2">
      <c r="A7" s="2">
        <v>9</v>
      </c>
      <c r="B7" s="3">
        <v>44191</v>
      </c>
      <c r="C7" s="2" t="s">
        <v>25</v>
      </c>
      <c r="D7" s="2" t="s">
        <v>26</v>
      </c>
      <c r="E7" s="2">
        <v>1</v>
      </c>
      <c r="F7" s="2" t="s">
        <v>40</v>
      </c>
      <c r="G7" t="s">
        <v>41</v>
      </c>
      <c r="H7" s="2">
        <v>849</v>
      </c>
      <c r="I7" s="2">
        <v>55</v>
      </c>
      <c r="J7" s="2">
        <v>21</v>
      </c>
      <c r="K7" s="2">
        <v>27</v>
      </c>
      <c r="L7" s="2">
        <v>10</v>
      </c>
      <c r="M7" s="2">
        <v>147</v>
      </c>
      <c r="N7" s="2">
        <v>37</v>
      </c>
      <c r="O7" s="2">
        <v>6</v>
      </c>
      <c r="P7" s="2">
        <v>36</v>
      </c>
      <c r="V7" s="2" t="s">
        <v>42</v>
      </c>
    </row>
    <row r="8" spans="1:26" s="2" customFormat="1" x14ac:dyDescent="0.2">
      <c r="A8" s="2">
        <v>9</v>
      </c>
      <c r="B8" s="3">
        <v>44191</v>
      </c>
      <c r="C8" s="2" t="s">
        <v>25</v>
      </c>
      <c r="D8" s="2" t="s">
        <v>26</v>
      </c>
      <c r="E8" s="2">
        <v>1</v>
      </c>
      <c r="F8" s="2" t="s">
        <v>43</v>
      </c>
      <c r="G8" t="s">
        <v>44</v>
      </c>
      <c r="H8" s="2">
        <v>849</v>
      </c>
      <c r="I8" s="2">
        <v>55</v>
      </c>
      <c r="J8" s="2">
        <v>21</v>
      </c>
      <c r="K8" s="2">
        <v>27</v>
      </c>
      <c r="L8" s="2">
        <v>10</v>
      </c>
      <c r="M8" s="2">
        <v>147</v>
      </c>
      <c r="N8" s="2">
        <v>37</v>
      </c>
      <c r="O8" s="2">
        <v>6</v>
      </c>
      <c r="P8" s="2">
        <v>37</v>
      </c>
    </row>
    <row r="9" spans="1:26" s="2" customFormat="1" x14ac:dyDescent="0.2">
      <c r="A9" s="2">
        <v>9</v>
      </c>
      <c r="B9" s="3">
        <v>44191</v>
      </c>
      <c r="C9" s="2" t="s">
        <v>45</v>
      </c>
      <c r="D9" s="2" t="s">
        <v>46</v>
      </c>
      <c r="E9" s="2">
        <v>1</v>
      </c>
      <c r="F9" s="2" t="s">
        <v>47</v>
      </c>
      <c r="G9" t="s">
        <v>48</v>
      </c>
      <c r="H9" s="2">
        <v>2031</v>
      </c>
      <c r="I9" s="2">
        <v>9</v>
      </c>
      <c r="J9" s="2">
        <v>17</v>
      </c>
      <c r="K9" s="2">
        <v>5</v>
      </c>
      <c r="L9" s="2">
        <v>10</v>
      </c>
      <c r="M9" s="2">
        <v>11</v>
      </c>
      <c r="N9" s="2">
        <v>3</v>
      </c>
      <c r="O9" s="2">
        <v>3</v>
      </c>
      <c r="P9" s="2">
        <v>94</v>
      </c>
      <c r="R9" s="2" t="s">
        <v>42</v>
      </c>
    </row>
    <row r="10" spans="1:26" s="2" customFormat="1" x14ac:dyDescent="0.2">
      <c r="A10" s="2">
        <v>9</v>
      </c>
      <c r="B10" s="3">
        <v>44191</v>
      </c>
      <c r="C10" s="2" t="s">
        <v>45</v>
      </c>
      <c r="D10" s="2" t="s">
        <v>46</v>
      </c>
      <c r="E10" s="2">
        <v>1</v>
      </c>
      <c r="F10" s="2" t="s">
        <v>49</v>
      </c>
      <c r="G10" t="s">
        <v>50</v>
      </c>
      <c r="H10" s="2">
        <v>2031</v>
      </c>
      <c r="I10" s="2">
        <v>9</v>
      </c>
      <c r="J10" s="2">
        <v>17</v>
      </c>
      <c r="K10" s="2">
        <v>5</v>
      </c>
      <c r="L10" s="2">
        <v>10</v>
      </c>
      <c r="M10" s="2">
        <v>11</v>
      </c>
      <c r="N10" s="2">
        <v>3</v>
      </c>
      <c r="O10" s="2">
        <v>3</v>
      </c>
      <c r="P10" s="2">
        <v>96</v>
      </c>
    </row>
    <row r="11" spans="1:26" x14ac:dyDescent="0.2">
      <c r="A11">
        <v>10</v>
      </c>
      <c r="B11" s="1">
        <v>44197</v>
      </c>
      <c r="C11" t="s">
        <v>25</v>
      </c>
      <c r="D11" t="s">
        <v>26</v>
      </c>
      <c r="E11">
        <v>1</v>
      </c>
      <c r="F11" t="s">
        <v>51</v>
      </c>
      <c r="G11" t="s">
        <v>52</v>
      </c>
      <c r="H11">
        <v>49</v>
      </c>
      <c r="I11">
        <v>3</v>
      </c>
      <c r="J11">
        <v>1</v>
      </c>
      <c r="K11">
        <v>5</v>
      </c>
      <c r="L11">
        <v>17</v>
      </c>
      <c r="M11">
        <v>11</v>
      </c>
      <c r="N11">
        <v>11</v>
      </c>
      <c r="O11">
        <v>6</v>
      </c>
      <c r="P11">
        <v>216</v>
      </c>
    </row>
    <row r="12" spans="1:26" s="2" customFormat="1" x14ac:dyDescent="0.2">
      <c r="A12" s="2">
        <v>12</v>
      </c>
      <c r="B12" s="3">
        <v>44735</v>
      </c>
      <c r="C12" s="2" t="s">
        <v>53</v>
      </c>
      <c r="D12" s="2" t="s">
        <v>54</v>
      </c>
      <c r="E12" s="2">
        <v>2</v>
      </c>
      <c r="F12" s="2" t="s">
        <v>55</v>
      </c>
      <c r="G12" t="s">
        <v>56</v>
      </c>
      <c r="H12" s="2">
        <v>2155</v>
      </c>
      <c r="I12" s="2">
        <v>2</v>
      </c>
      <c r="J12" s="2">
        <v>4</v>
      </c>
      <c r="K12" s="2">
        <v>1</v>
      </c>
      <c r="L12" s="2">
        <v>25</v>
      </c>
      <c r="M12" s="2">
        <v>11</v>
      </c>
      <c r="N12" s="2">
        <v>3</v>
      </c>
      <c r="O12" s="2">
        <v>5</v>
      </c>
      <c r="P12" s="2">
        <v>54</v>
      </c>
    </row>
    <row r="13" spans="1:26" s="2" customFormat="1" x14ac:dyDescent="0.2">
      <c r="A13" s="2">
        <v>12</v>
      </c>
      <c r="B13" s="3">
        <v>44735</v>
      </c>
      <c r="C13" s="2" t="s">
        <v>25</v>
      </c>
      <c r="D13" s="2" t="s">
        <v>26</v>
      </c>
      <c r="E13" s="2">
        <v>2</v>
      </c>
      <c r="F13" s="2" t="s">
        <v>57</v>
      </c>
      <c r="G13" t="s">
        <v>58</v>
      </c>
      <c r="H13" s="2">
        <v>2100</v>
      </c>
      <c r="I13" s="2">
        <v>9</v>
      </c>
      <c r="J13" s="2">
        <v>25</v>
      </c>
      <c r="K13" s="2">
        <v>2</v>
      </c>
      <c r="L13" s="2">
        <v>10</v>
      </c>
      <c r="M13" s="2">
        <v>22</v>
      </c>
      <c r="N13" s="2">
        <v>3</v>
      </c>
      <c r="O13" s="2">
        <v>8</v>
      </c>
      <c r="P13" s="2">
        <v>243</v>
      </c>
    </row>
    <row r="14" spans="1:26" s="2" customFormat="1" x14ac:dyDescent="0.2">
      <c r="A14" s="2">
        <v>12</v>
      </c>
      <c r="B14" s="3">
        <v>44377</v>
      </c>
      <c r="C14" s="2" t="s">
        <v>31</v>
      </c>
      <c r="D14" s="2" t="s">
        <v>32</v>
      </c>
      <c r="E14" s="2">
        <v>7</v>
      </c>
      <c r="F14" s="2" t="s">
        <v>59</v>
      </c>
      <c r="G14" t="s">
        <v>60</v>
      </c>
      <c r="H14" s="2">
        <v>227</v>
      </c>
      <c r="I14" s="2">
        <v>2</v>
      </c>
      <c r="J14" s="2">
        <v>4</v>
      </c>
      <c r="K14" s="2">
        <v>5</v>
      </c>
      <c r="L14" s="2">
        <v>2</v>
      </c>
      <c r="M14" s="2">
        <v>2</v>
      </c>
      <c r="N14" s="2">
        <v>1</v>
      </c>
      <c r="O14" s="2">
        <v>5</v>
      </c>
      <c r="P14" s="2">
        <v>257</v>
      </c>
      <c r="Q14" s="2" t="s">
        <v>61</v>
      </c>
    </row>
    <row r="15" spans="1:26" s="2" customFormat="1" x14ac:dyDescent="0.2">
      <c r="A15" s="2">
        <v>12</v>
      </c>
      <c r="B15" s="3">
        <v>44377</v>
      </c>
      <c r="C15" s="2" t="s">
        <v>31</v>
      </c>
      <c r="D15" s="2" t="s">
        <v>32</v>
      </c>
      <c r="E15" s="2">
        <v>7</v>
      </c>
      <c r="F15" s="2" t="s">
        <v>62</v>
      </c>
      <c r="G15" t="s">
        <v>63</v>
      </c>
      <c r="H15" s="2">
        <v>227</v>
      </c>
      <c r="I15" s="2">
        <v>2</v>
      </c>
      <c r="J15" s="2">
        <v>4</v>
      </c>
      <c r="K15" s="2">
        <v>5</v>
      </c>
      <c r="L15" s="2">
        <v>2</v>
      </c>
      <c r="M15" s="2">
        <v>2</v>
      </c>
      <c r="N15" s="2">
        <v>1</v>
      </c>
      <c r="O15" s="2">
        <v>5</v>
      </c>
      <c r="P15" s="2">
        <v>258</v>
      </c>
    </row>
    <row r="16" spans="1:26" s="2" customFormat="1" x14ac:dyDescent="0.2">
      <c r="A16" s="2">
        <v>12</v>
      </c>
      <c r="B16" s="3">
        <v>44377</v>
      </c>
      <c r="C16" s="2" t="s">
        <v>31</v>
      </c>
      <c r="D16" s="2" t="s">
        <v>32</v>
      </c>
      <c r="E16" s="2">
        <v>7</v>
      </c>
      <c r="F16" s="2" t="s">
        <v>64</v>
      </c>
      <c r="G16" t="s">
        <v>65</v>
      </c>
      <c r="H16" s="2">
        <v>227</v>
      </c>
      <c r="I16" s="2">
        <v>2</v>
      </c>
      <c r="J16" s="2">
        <v>4</v>
      </c>
      <c r="K16" s="2">
        <v>5</v>
      </c>
      <c r="L16" s="2">
        <v>2</v>
      </c>
      <c r="M16" s="2">
        <v>2</v>
      </c>
      <c r="N16" s="2">
        <v>1</v>
      </c>
      <c r="O16" s="2">
        <v>5</v>
      </c>
      <c r="P16" s="2">
        <v>259</v>
      </c>
    </row>
    <row r="17" spans="1:26" x14ac:dyDescent="0.2">
      <c r="A17">
        <v>13</v>
      </c>
      <c r="B17" s="1">
        <v>44715</v>
      </c>
      <c r="C17" t="s">
        <v>25</v>
      </c>
      <c r="D17" t="s">
        <v>26</v>
      </c>
      <c r="E17">
        <v>2</v>
      </c>
      <c r="F17" t="s">
        <v>66</v>
      </c>
      <c r="G17" t="s">
        <v>67</v>
      </c>
      <c r="H17">
        <v>5326</v>
      </c>
      <c r="I17">
        <v>188</v>
      </c>
      <c r="J17">
        <v>313</v>
      </c>
      <c r="K17">
        <v>5</v>
      </c>
      <c r="L17">
        <v>2</v>
      </c>
      <c r="M17">
        <v>89</v>
      </c>
      <c r="N17">
        <v>5</v>
      </c>
      <c r="O17">
        <v>6</v>
      </c>
      <c r="P17">
        <v>31</v>
      </c>
    </row>
    <row r="18" spans="1:26" x14ac:dyDescent="0.2">
      <c r="A18">
        <v>13</v>
      </c>
      <c r="B18" s="1">
        <v>44538</v>
      </c>
      <c r="C18" t="s">
        <v>31</v>
      </c>
      <c r="D18" t="s">
        <v>32</v>
      </c>
      <c r="E18">
        <v>13</v>
      </c>
      <c r="F18" t="s">
        <v>68</v>
      </c>
      <c r="G18" t="s">
        <v>69</v>
      </c>
      <c r="H18">
        <v>6839</v>
      </c>
      <c r="I18">
        <v>9</v>
      </c>
      <c r="J18">
        <v>481</v>
      </c>
      <c r="K18">
        <v>42</v>
      </c>
      <c r="L18">
        <v>10</v>
      </c>
      <c r="M18">
        <v>11</v>
      </c>
      <c r="N18">
        <v>9</v>
      </c>
      <c r="O18">
        <v>253</v>
      </c>
      <c r="P18">
        <v>240</v>
      </c>
    </row>
    <row r="19" spans="1:26" s="2" customFormat="1" x14ac:dyDescent="0.2">
      <c r="A19" s="2">
        <v>14</v>
      </c>
      <c r="B19" s="3">
        <v>44219</v>
      </c>
      <c r="C19" s="2" t="s">
        <v>25</v>
      </c>
      <c r="D19" s="2" t="s">
        <v>26</v>
      </c>
      <c r="E19" s="2">
        <v>1</v>
      </c>
      <c r="F19" s="2" t="s">
        <v>70</v>
      </c>
      <c r="G19" t="s">
        <v>71</v>
      </c>
      <c r="H19" s="2">
        <v>227</v>
      </c>
      <c r="I19" s="2">
        <v>2</v>
      </c>
      <c r="J19" s="2">
        <v>4</v>
      </c>
      <c r="K19" s="2">
        <v>5</v>
      </c>
      <c r="L19" s="2">
        <v>2</v>
      </c>
      <c r="M19" s="2">
        <v>2</v>
      </c>
      <c r="N19" s="2">
        <v>1</v>
      </c>
      <c r="O19" s="2">
        <v>5</v>
      </c>
      <c r="P19" s="2">
        <v>251</v>
      </c>
    </row>
    <row r="20" spans="1:26" x14ac:dyDescent="0.2">
      <c r="A20">
        <v>16</v>
      </c>
      <c r="B20" s="1">
        <v>44715</v>
      </c>
      <c r="C20" t="s">
        <v>72</v>
      </c>
      <c r="D20" t="s">
        <v>73</v>
      </c>
      <c r="E20">
        <v>2</v>
      </c>
      <c r="F20" t="s">
        <v>74</v>
      </c>
      <c r="G20" t="s">
        <v>75</v>
      </c>
      <c r="H20">
        <v>305</v>
      </c>
      <c r="I20">
        <v>9</v>
      </c>
      <c r="J20">
        <v>53</v>
      </c>
      <c r="K20">
        <v>2</v>
      </c>
      <c r="L20">
        <v>10</v>
      </c>
      <c r="M20">
        <v>11</v>
      </c>
      <c r="N20">
        <v>3</v>
      </c>
      <c r="O20">
        <v>3</v>
      </c>
      <c r="P20">
        <v>221</v>
      </c>
    </row>
    <row r="21" spans="1:26" s="2" customFormat="1" x14ac:dyDescent="0.2">
      <c r="A21" s="2">
        <v>20</v>
      </c>
      <c r="B21" s="3">
        <v>44433</v>
      </c>
      <c r="C21" s="2" t="s">
        <v>31</v>
      </c>
      <c r="D21" s="2" t="s">
        <v>32</v>
      </c>
      <c r="E21" s="2">
        <v>9</v>
      </c>
      <c r="F21" s="2" t="s">
        <v>76</v>
      </c>
      <c r="G21" t="s">
        <v>77</v>
      </c>
      <c r="H21" s="2">
        <v>14404</v>
      </c>
      <c r="I21" s="2">
        <v>2</v>
      </c>
      <c r="J21" s="2">
        <v>4</v>
      </c>
      <c r="K21" s="2">
        <v>382</v>
      </c>
      <c r="L21" s="2">
        <v>2</v>
      </c>
      <c r="M21" s="2">
        <v>2</v>
      </c>
      <c r="N21" s="2">
        <v>1</v>
      </c>
      <c r="O21" s="2">
        <v>5</v>
      </c>
      <c r="P21" s="2">
        <v>265</v>
      </c>
      <c r="Q21" s="2" t="s">
        <v>42</v>
      </c>
    </row>
    <row r="22" spans="1:26" s="2" customFormat="1" x14ac:dyDescent="0.2">
      <c r="A22" s="2">
        <v>20</v>
      </c>
      <c r="B22" s="3">
        <v>44433</v>
      </c>
      <c r="C22" s="2" t="s">
        <v>31</v>
      </c>
      <c r="D22" s="2" t="s">
        <v>32</v>
      </c>
      <c r="E22" s="2">
        <v>9</v>
      </c>
      <c r="F22" s="2" t="s">
        <v>78</v>
      </c>
      <c r="G22" t="s">
        <v>79</v>
      </c>
      <c r="H22" s="2">
        <v>14404</v>
      </c>
      <c r="I22" s="2">
        <v>2</v>
      </c>
      <c r="J22" s="2">
        <v>4</v>
      </c>
      <c r="K22" s="2">
        <v>382</v>
      </c>
      <c r="L22" s="2">
        <v>2</v>
      </c>
      <c r="M22" s="2">
        <v>2</v>
      </c>
      <c r="N22" s="2">
        <v>1</v>
      </c>
      <c r="O22" s="2">
        <v>5</v>
      </c>
      <c r="P22" s="2">
        <v>266</v>
      </c>
    </row>
    <row r="23" spans="1:26" x14ac:dyDescent="0.2">
      <c r="A23">
        <v>24</v>
      </c>
      <c r="B23" s="1">
        <v>44567</v>
      </c>
      <c r="C23" t="s">
        <v>25</v>
      </c>
      <c r="D23" t="s">
        <v>26</v>
      </c>
      <c r="E23">
        <v>1</v>
      </c>
      <c r="F23" t="s">
        <v>80</v>
      </c>
      <c r="G23" t="s">
        <v>81</v>
      </c>
      <c r="H23">
        <v>356</v>
      </c>
      <c r="I23">
        <v>14</v>
      </c>
      <c r="J23">
        <v>17</v>
      </c>
      <c r="K23">
        <v>5</v>
      </c>
      <c r="L23">
        <v>2</v>
      </c>
      <c r="M23">
        <v>11</v>
      </c>
      <c r="N23">
        <v>3</v>
      </c>
      <c r="O23">
        <v>6</v>
      </c>
      <c r="P23">
        <v>65</v>
      </c>
      <c r="Z23" t="s">
        <v>82</v>
      </c>
    </row>
    <row r="24" spans="1:26" x14ac:dyDescent="0.2">
      <c r="A24">
        <v>24</v>
      </c>
      <c r="B24" s="1">
        <v>44701</v>
      </c>
      <c r="C24" t="s">
        <v>25</v>
      </c>
      <c r="D24" t="s">
        <v>26</v>
      </c>
      <c r="E24">
        <v>2</v>
      </c>
      <c r="F24" t="s">
        <v>83</v>
      </c>
      <c r="G24" t="s">
        <v>84</v>
      </c>
      <c r="H24">
        <v>1723</v>
      </c>
      <c r="I24">
        <v>8</v>
      </c>
      <c r="J24">
        <v>17</v>
      </c>
      <c r="K24">
        <v>2</v>
      </c>
      <c r="L24">
        <v>2</v>
      </c>
      <c r="M24">
        <v>11</v>
      </c>
      <c r="N24">
        <v>12</v>
      </c>
      <c r="O24">
        <v>6</v>
      </c>
      <c r="P24">
        <v>4</v>
      </c>
    </row>
    <row r="25" spans="1:26" s="2" customFormat="1" x14ac:dyDescent="0.2">
      <c r="A25" s="2">
        <v>25</v>
      </c>
      <c r="B25" s="3">
        <v>44695</v>
      </c>
      <c r="C25" s="2" t="s">
        <v>25</v>
      </c>
      <c r="D25" s="2" t="s">
        <v>26</v>
      </c>
      <c r="E25" s="2">
        <v>1</v>
      </c>
      <c r="F25" s="2" t="s">
        <v>85</v>
      </c>
      <c r="G25" t="s">
        <v>86</v>
      </c>
      <c r="H25" s="2">
        <v>881</v>
      </c>
      <c r="I25" s="2">
        <v>9</v>
      </c>
      <c r="J25" s="2">
        <v>17</v>
      </c>
      <c r="K25" s="2">
        <v>52</v>
      </c>
      <c r="L25" s="2">
        <v>10</v>
      </c>
      <c r="M25" s="2">
        <v>10</v>
      </c>
      <c r="N25" s="2">
        <v>3</v>
      </c>
      <c r="O25" s="2">
        <v>1</v>
      </c>
      <c r="P25" s="2">
        <v>19</v>
      </c>
      <c r="Z25" s="2" t="s">
        <v>82</v>
      </c>
    </row>
    <row r="26" spans="1:26" s="2" customFormat="1" x14ac:dyDescent="0.2">
      <c r="A26" s="2">
        <v>25</v>
      </c>
      <c r="B26" s="3">
        <v>44720</v>
      </c>
      <c r="C26" s="2" t="s">
        <v>25</v>
      </c>
      <c r="D26" s="2" t="s">
        <v>26</v>
      </c>
      <c r="E26" s="2">
        <v>2</v>
      </c>
      <c r="F26" s="2" t="s">
        <v>87</v>
      </c>
      <c r="G26" t="s">
        <v>88</v>
      </c>
      <c r="H26" s="2">
        <v>14350</v>
      </c>
      <c r="I26" s="2">
        <v>9</v>
      </c>
      <c r="J26" s="2">
        <v>17</v>
      </c>
      <c r="K26" s="2">
        <v>5</v>
      </c>
      <c r="L26" s="2">
        <v>10</v>
      </c>
      <c r="M26" s="2">
        <v>11</v>
      </c>
      <c r="N26" s="2">
        <v>1164</v>
      </c>
      <c r="O26" s="2">
        <v>3</v>
      </c>
      <c r="P26" s="2">
        <v>105</v>
      </c>
    </row>
    <row r="27" spans="1:26" x14ac:dyDescent="0.2">
      <c r="A27">
        <v>25</v>
      </c>
      <c r="B27" s="1">
        <v>44482</v>
      </c>
      <c r="C27" t="s">
        <v>31</v>
      </c>
      <c r="D27" t="s">
        <v>32</v>
      </c>
      <c r="E27">
        <v>10</v>
      </c>
      <c r="F27" t="s">
        <v>89</v>
      </c>
      <c r="G27" t="s">
        <v>90</v>
      </c>
      <c r="H27">
        <v>1751</v>
      </c>
      <c r="I27">
        <v>1</v>
      </c>
      <c r="J27">
        <v>2</v>
      </c>
      <c r="K27">
        <v>5</v>
      </c>
      <c r="L27">
        <v>4</v>
      </c>
      <c r="M27">
        <v>5</v>
      </c>
      <c r="N27">
        <v>9</v>
      </c>
      <c r="O27">
        <v>3</v>
      </c>
      <c r="P27">
        <v>142</v>
      </c>
      <c r="Q27" t="s">
        <v>42</v>
      </c>
    </row>
    <row r="28" spans="1:26" x14ac:dyDescent="0.2">
      <c r="A28">
        <v>25</v>
      </c>
      <c r="B28" s="1">
        <v>44482</v>
      </c>
      <c r="C28" t="s">
        <v>31</v>
      </c>
      <c r="D28" t="s">
        <v>32</v>
      </c>
      <c r="E28">
        <v>10</v>
      </c>
      <c r="F28" t="s">
        <v>91</v>
      </c>
      <c r="G28" t="s">
        <v>92</v>
      </c>
      <c r="H28">
        <v>1751</v>
      </c>
      <c r="I28">
        <v>1</v>
      </c>
      <c r="J28">
        <v>2</v>
      </c>
      <c r="K28">
        <v>5</v>
      </c>
      <c r="L28">
        <v>4</v>
      </c>
      <c r="M28">
        <v>5</v>
      </c>
      <c r="N28">
        <v>9</v>
      </c>
      <c r="O28">
        <v>3</v>
      </c>
      <c r="P28">
        <v>143</v>
      </c>
    </row>
    <row r="29" spans="1:26" s="2" customFormat="1" x14ac:dyDescent="0.2">
      <c r="A29" s="2">
        <v>29</v>
      </c>
      <c r="B29" s="3">
        <v>44508</v>
      </c>
      <c r="C29" s="2" t="s">
        <v>31</v>
      </c>
      <c r="D29" s="2" t="s">
        <v>32</v>
      </c>
      <c r="E29" s="2">
        <v>11</v>
      </c>
      <c r="F29" s="2" t="s">
        <v>93</v>
      </c>
      <c r="G29" t="s">
        <v>94</v>
      </c>
      <c r="H29" s="2">
        <v>883</v>
      </c>
      <c r="I29" s="2">
        <v>2</v>
      </c>
      <c r="J29" s="2">
        <v>17</v>
      </c>
      <c r="K29" s="2">
        <v>2</v>
      </c>
      <c r="L29" s="2">
        <v>3</v>
      </c>
      <c r="M29" s="2">
        <v>2</v>
      </c>
      <c r="N29" s="2">
        <v>1</v>
      </c>
      <c r="O29" s="2">
        <v>5</v>
      </c>
      <c r="P29" s="2">
        <v>138</v>
      </c>
      <c r="Q29" s="2" t="s">
        <v>42</v>
      </c>
      <c r="X29" s="2" t="s">
        <v>95</v>
      </c>
      <c r="Y29" s="2">
        <v>2</v>
      </c>
    </row>
    <row r="30" spans="1:26" s="2" customFormat="1" x14ac:dyDescent="0.2">
      <c r="A30" s="2">
        <v>29</v>
      </c>
      <c r="B30" s="3">
        <v>44508</v>
      </c>
      <c r="C30" s="2" t="s">
        <v>31</v>
      </c>
      <c r="D30" s="2" t="s">
        <v>32</v>
      </c>
      <c r="E30" s="2">
        <v>11</v>
      </c>
      <c r="F30" s="2" t="s">
        <v>96</v>
      </c>
      <c r="G30" t="s">
        <v>97</v>
      </c>
      <c r="H30" s="2">
        <v>50</v>
      </c>
      <c r="I30" s="2">
        <v>2</v>
      </c>
      <c r="J30" s="2">
        <v>1</v>
      </c>
      <c r="K30" s="2">
        <v>12</v>
      </c>
      <c r="L30" s="2">
        <v>3</v>
      </c>
      <c r="M30" s="2">
        <v>2</v>
      </c>
      <c r="N30" s="2">
        <v>1</v>
      </c>
      <c r="O30" s="2">
        <v>5</v>
      </c>
      <c r="P30" s="2">
        <v>152</v>
      </c>
    </row>
    <row r="31" spans="1:26" s="2" customFormat="1" x14ac:dyDescent="0.2">
      <c r="A31" s="2">
        <v>29</v>
      </c>
      <c r="B31" s="3">
        <v>44575</v>
      </c>
      <c r="C31" s="2" t="s">
        <v>31</v>
      </c>
      <c r="D31" s="2" t="s">
        <v>32</v>
      </c>
      <c r="E31" s="2">
        <v>13</v>
      </c>
      <c r="F31" s="2" t="s">
        <v>98</v>
      </c>
      <c r="G31" t="s">
        <v>99</v>
      </c>
      <c r="H31" s="2">
        <v>883</v>
      </c>
      <c r="I31" s="2">
        <v>2</v>
      </c>
      <c r="J31" s="2">
        <v>17</v>
      </c>
      <c r="K31" s="2">
        <v>2</v>
      </c>
      <c r="L31" s="2">
        <v>3</v>
      </c>
      <c r="M31" s="2">
        <v>2</v>
      </c>
      <c r="N31" s="2">
        <v>1</v>
      </c>
      <c r="O31" s="2">
        <v>5</v>
      </c>
      <c r="P31" s="2">
        <v>138</v>
      </c>
      <c r="Q31" s="2" t="s">
        <v>42</v>
      </c>
    </row>
    <row r="32" spans="1:26" s="2" customFormat="1" x14ac:dyDescent="0.2">
      <c r="A32" s="2">
        <v>29</v>
      </c>
      <c r="B32" s="3">
        <v>44575</v>
      </c>
      <c r="C32" s="2" t="s">
        <v>31</v>
      </c>
      <c r="D32" s="2" t="s">
        <v>32</v>
      </c>
      <c r="E32" s="2">
        <v>13</v>
      </c>
      <c r="F32" s="2" t="s">
        <v>100</v>
      </c>
      <c r="G32" t="s">
        <v>101</v>
      </c>
      <c r="H32" s="2">
        <v>50</v>
      </c>
      <c r="I32" s="2">
        <v>2</v>
      </c>
      <c r="J32" s="2">
        <v>1</v>
      </c>
      <c r="K32" s="2">
        <v>12</v>
      </c>
      <c r="L32" s="2">
        <v>3</v>
      </c>
      <c r="M32" s="2">
        <v>2</v>
      </c>
      <c r="N32" s="2">
        <v>1</v>
      </c>
      <c r="O32" s="2">
        <v>5</v>
      </c>
      <c r="P32" s="2">
        <v>151</v>
      </c>
    </row>
    <row r="33" spans="1:26" x14ac:dyDescent="0.2">
      <c r="A33">
        <v>31</v>
      </c>
      <c r="B33" s="1">
        <v>44252</v>
      </c>
      <c r="C33" t="s">
        <v>53</v>
      </c>
      <c r="D33" t="s">
        <v>54</v>
      </c>
      <c r="E33">
        <v>1</v>
      </c>
      <c r="F33" t="s">
        <v>102</v>
      </c>
      <c r="G33" t="s">
        <v>103</v>
      </c>
      <c r="H33">
        <v>19</v>
      </c>
      <c r="I33">
        <v>2</v>
      </c>
      <c r="J33">
        <v>1</v>
      </c>
      <c r="K33">
        <v>5</v>
      </c>
      <c r="L33">
        <v>3</v>
      </c>
      <c r="M33">
        <v>2</v>
      </c>
      <c r="N33">
        <v>1</v>
      </c>
      <c r="O33">
        <v>5</v>
      </c>
      <c r="P33">
        <v>117</v>
      </c>
    </row>
    <row r="34" spans="1:26" x14ac:dyDescent="0.2">
      <c r="A34">
        <v>31</v>
      </c>
      <c r="B34" s="1">
        <v>44519</v>
      </c>
      <c r="C34" t="s">
        <v>25</v>
      </c>
      <c r="D34" t="s">
        <v>26</v>
      </c>
      <c r="E34">
        <v>2</v>
      </c>
      <c r="F34" t="s">
        <v>104</v>
      </c>
      <c r="G34" t="s">
        <v>105</v>
      </c>
      <c r="H34">
        <v>1723</v>
      </c>
      <c r="I34">
        <v>8</v>
      </c>
      <c r="J34">
        <v>17</v>
      </c>
      <c r="K34">
        <v>2</v>
      </c>
      <c r="L34">
        <v>2</v>
      </c>
      <c r="M34">
        <v>11</v>
      </c>
      <c r="N34">
        <v>12</v>
      </c>
      <c r="O34">
        <v>6</v>
      </c>
      <c r="P34">
        <v>167</v>
      </c>
    </row>
    <row r="35" spans="1:26" s="2" customFormat="1" x14ac:dyDescent="0.2">
      <c r="A35" s="2">
        <v>32</v>
      </c>
      <c r="B35" s="3">
        <v>44280</v>
      </c>
      <c r="C35" s="2" t="s">
        <v>25</v>
      </c>
      <c r="D35" s="2" t="s">
        <v>26</v>
      </c>
      <c r="E35" s="2">
        <v>1</v>
      </c>
      <c r="F35" s="2" t="s">
        <v>106</v>
      </c>
      <c r="G35" t="s">
        <v>107</v>
      </c>
      <c r="H35" s="2">
        <v>19</v>
      </c>
      <c r="I35" s="2">
        <v>2</v>
      </c>
      <c r="J35" s="2">
        <v>1</v>
      </c>
      <c r="K35" s="2">
        <v>5</v>
      </c>
      <c r="L35" s="2">
        <v>3</v>
      </c>
      <c r="M35" s="2">
        <v>2</v>
      </c>
      <c r="N35" s="2">
        <v>1</v>
      </c>
      <c r="O35" s="2">
        <v>5</v>
      </c>
      <c r="P35" s="2">
        <v>115</v>
      </c>
      <c r="Z35" s="2" t="s">
        <v>108</v>
      </c>
    </row>
    <row r="36" spans="1:26" s="2" customFormat="1" x14ac:dyDescent="0.2">
      <c r="A36" s="2">
        <v>32</v>
      </c>
      <c r="B36" s="3">
        <v>44712</v>
      </c>
      <c r="C36" s="2" t="s">
        <v>25</v>
      </c>
      <c r="D36" s="2" t="s">
        <v>26</v>
      </c>
      <c r="E36" s="2">
        <v>2</v>
      </c>
      <c r="F36" s="2" t="s">
        <v>109</v>
      </c>
      <c r="G36" t="s">
        <v>110</v>
      </c>
      <c r="H36" s="2">
        <v>5326</v>
      </c>
      <c r="I36" s="2">
        <v>188</v>
      </c>
      <c r="J36" s="2">
        <v>313</v>
      </c>
      <c r="K36" s="2">
        <v>5</v>
      </c>
      <c r="L36" s="2">
        <v>2</v>
      </c>
      <c r="M36" s="2">
        <v>89</v>
      </c>
      <c r="N36" s="2">
        <v>5</v>
      </c>
      <c r="O36" s="2">
        <v>6</v>
      </c>
      <c r="P36" s="2">
        <v>32</v>
      </c>
      <c r="V36" s="2" t="s">
        <v>35</v>
      </c>
    </row>
    <row r="37" spans="1:26" s="2" customFormat="1" x14ac:dyDescent="0.2">
      <c r="A37" s="2">
        <v>32</v>
      </c>
      <c r="B37" s="3">
        <v>44712</v>
      </c>
      <c r="C37" s="2" t="s">
        <v>25</v>
      </c>
      <c r="D37" s="2" t="s">
        <v>26</v>
      </c>
      <c r="E37" s="2">
        <v>2</v>
      </c>
      <c r="F37" s="2" t="s">
        <v>111</v>
      </c>
      <c r="G37" t="s">
        <v>112</v>
      </c>
      <c r="H37" s="2">
        <v>19</v>
      </c>
      <c r="I37" s="2">
        <v>2</v>
      </c>
      <c r="J37" s="2">
        <v>1</v>
      </c>
      <c r="K37" s="2">
        <v>5</v>
      </c>
      <c r="L37" s="2">
        <v>3</v>
      </c>
      <c r="M37" s="2">
        <v>2</v>
      </c>
      <c r="N37" s="2">
        <v>1</v>
      </c>
      <c r="O37" s="2">
        <v>5</v>
      </c>
      <c r="P37" s="2">
        <v>115</v>
      </c>
    </row>
    <row r="38" spans="1:26" s="2" customFormat="1" x14ac:dyDescent="0.2">
      <c r="A38" s="2">
        <v>32</v>
      </c>
      <c r="B38" s="3">
        <v>44712</v>
      </c>
      <c r="C38" s="2" t="s">
        <v>53</v>
      </c>
      <c r="D38" s="2" t="s">
        <v>54</v>
      </c>
      <c r="E38" s="2">
        <v>2</v>
      </c>
      <c r="F38" s="2" t="s">
        <v>113</v>
      </c>
      <c r="G38" t="s">
        <v>114</v>
      </c>
      <c r="H38" s="2">
        <v>305</v>
      </c>
      <c r="I38" s="2">
        <v>9</v>
      </c>
      <c r="J38" s="2">
        <v>53</v>
      </c>
      <c r="K38" s="2">
        <v>2</v>
      </c>
      <c r="L38" s="2">
        <v>10</v>
      </c>
      <c r="M38" s="2">
        <v>11</v>
      </c>
      <c r="N38" s="2">
        <v>3</v>
      </c>
      <c r="O38" s="2">
        <v>3</v>
      </c>
      <c r="P38" s="2">
        <v>225</v>
      </c>
    </row>
    <row r="39" spans="1:26" s="2" customFormat="1" x14ac:dyDescent="0.2">
      <c r="A39" s="2">
        <v>32</v>
      </c>
      <c r="B39" s="3">
        <v>44482</v>
      </c>
      <c r="C39" s="2" t="s">
        <v>31</v>
      </c>
      <c r="D39" s="2" t="s">
        <v>32</v>
      </c>
      <c r="E39" s="2">
        <v>10</v>
      </c>
      <c r="F39" s="2" t="s">
        <v>115</v>
      </c>
      <c r="G39" t="s">
        <v>116</v>
      </c>
      <c r="H39" s="2">
        <v>14396</v>
      </c>
      <c r="I39" s="2">
        <v>2</v>
      </c>
      <c r="J39" s="2">
        <v>55</v>
      </c>
      <c r="K39" s="2">
        <v>2</v>
      </c>
      <c r="L39" s="2">
        <v>3</v>
      </c>
      <c r="M39" s="2">
        <v>2</v>
      </c>
      <c r="N39" s="2">
        <v>1</v>
      </c>
      <c r="O39" s="2">
        <v>5</v>
      </c>
      <c r="P39" s="2">
        <v>123</v>
      </c>
      <c r="X39" s="2" t="s">
        <v>117</v>
      </c>
      <c r="Y39" s="2">
        <v>2</v>
      </c>
    </row>
    <row r="40" spans="1:26" s="2" customFormat="1" x14ac:dyDescent="0.2">
      <c r="A40" s="2">
        <v>32</v>
      </c>
      <c r="B40" s="3">
        <v>44545</v>
      </c>
      <c r="C40" s="2" t="s">
        <v>31</v>
      </c>
      <c r="D40" s="2" t="s">
        <v>32</v>
      </c>
      <c r="E40" s="2">
        <v>12</v>
      </c>
      <c r="F40" s="2" t="s">
        <v>118</v>
      </c>
      <c r="G40" t="s">
        <v>119</v>
      </c>
      <c r="H40" s="2">
        <v>362</v>
      </c>
      <c r="I40" s="2">
        <v>1</v>
      </c>
      <c r="J40" s="2">
        <v>2</v>
      </c>
      <c r="K40" s="2">
        <v>49</v>
      </c>
      <c r="L40" s="2">
        <v>4</v>
      </c>
      <c r="M40" s="2">
        <v>11</v>
      </c>
      <c r="N40" s="2">
        <v>66</v>
      </c>
      <c r="O40" s="2">
        <v>8</v>
      </c>
      <c r="P40" s="2">
        <v>11</v>
      </c>
      <c r="Q40" s="2" t="s">
        <v>61</v>
      </c>
    </row>
    <row r="41" spans="1:26" s="2" customFormat="1" x14ac:dyDescent="0.2">
      <c r="A41" s="2">
        <v>32</v>
      </c>
      <c r="B41" s="3">
        <v>44545</v>
      </c>
      <c r="C41" s="2" t="s">
        <v>31</v>
      </c>
      <c r="D41" s="2" t="s">
        <v>32</v>
      </c>
      <c r="E41" s="2">
        <v>12</v>
      </c>
      <c r="F41" s="2" t="s">
        <v>120</v>
      </c>
      <c r="G41" t="s">
        <v>121</v>
      </c>
      <c r="H41" s="2">
        <v>362</v>
      </c>
      <c r="I41" s="2">
        <v>1</v>
      </c>
      <c r="J41" s="2">
        <v>2</v>
      </c>
      <c r="K41" s="2">
        <v>49</v>
      </c>
      <c r="L41" s="2">
        <v>4</v>
      </c>
      <c r="M41" s="2">
        <v>11</v>
      </c>
      <c r="N41" s="2">
        <v>66</v>
      </c>
      <c r="O41" s="2">
        <v>8</v>
      </c>
      <c r="P41" s="2">
        <v>13</v>
      </c>
    </row>
    <row r="42" spans="1:26" s="2" customFormat="1" x14ac:dyDescent="0.2">
      <c r="A42" s="2">
        <v>32</v>
      </c>
      <c r="B42" s="3">
        <v>44545</v>
      </c>
      <c r="C42" s="2" t="s">
        <v>31</v>
      </c>
      <c r="D42" s="2" t="s">
        <v>32</v>
      </c>
      <c r="E42" s="2">
        <v>12</v>
      </c>
      <c r="F42" s="2" t="s">
        <v>122</v>
      </c>
      <c r="G42" t="s">
        <v>123</v>
      </c>
      <c r="H42" s="2">
        <v>362</v>
      </c>
      <c r="I42" s="2">
        <v>1</v>
      </c>
      <c r="J42" s="2">
        <v>2</v>
      </c>
      <c r="K42" s="2">
        <v>49</v>
      </c>
      <c r="L42" s="2">
        <v>4</v>
      </c>
      <c r="M42" s="2">
        <v>11</v>
      </c>
      <c r="N42" s="2">
        <v>66</v>
      </c>
      <c r="O42" s="2">
        <v>8</v>
      </c>
      <c r="P42" s="2">
        <v>14</v>
      </c>
    </row>
    <row r="43" spans="1:26" x14ac:dyDescent="0.2">
      <c r="A43">
        <v>33</v>
      </c>
      <c r="B43" s="1">
        <v>44280</v>
      </c>
      <c r="C43" t="s">
        <v>25</v>
      </c>
      <c r="D43" t="s">
        <v>26</v>
      </c>
      <c r="E43">
        <v>1</v>
      </c>
      <c r="F43" t="s">
        <v>124</v>
      </c>
      <c r="G43" t="s">
        <v>125</v>
      </c>
      <c r="H43">
        <v>2100</v>
      </c>
      <c r="I43">
        <v>9</v>
      </c>
      <c r="J43">
        <v>25</v>
      </c>
      <c r="K43">
        <v>2</v>
      </c>
      <c r="L43">
        <v>10</v>
      </c>
      <c r="M43">
        <v>22</v>
      </c>
      <c r="N43">
        <v>3</v>
      </c>
      <c r="O43">
        <v>8</v>
      </c>
      <c r="P43">
        <v>241</v>
      </c>
    </row>
    <row r="44" spans="1:26" x14ac:dyDescent="0.2">
      <c r="A44">
        <v>33</v>
      </c>
      <c r="B44" s="1">
        <v>44712</v>
      </c>
      <c r="C44" t="s">
        <v>25</v>
      </c>
      <c r="D44" t="s">
        <v>26</v>
      </c>
      <c r="E44">
        <v>2</v>
      </c>
      <c r="F44" t="s">
        <v>126</v>
      </c>
      <c r="G44" t="s">
        <v>127</v>
      </c>
      <c r="H44">
        <v>14422</v>
      </c>
      <c r="I44">
        <v>14</v>
      </c>
      <c r="J44">
        <v>17</v>
      </c>
      <c r="K44">
        <v>12</v>
      </c>
      <c r="L44">
        <v>2</v>
      </c>
      <c r="M44">
        <v>11</v>
      </c>
      <c r="N44">
        <v>3</v>
      </c>
      <c r="O44">
        <v>6</v>
      </c>
      <c r="P44">
        <v>62</v>
      </c>
      <c r="V44" t="s">
        <v>35</v>
      </c>
      <c r="Z44" t="s">
        <v>108</v>
      </c>
    </row>
    <row r="45" spans="1:26" x14ac:dyDescent="0.2">
      <c r="A45">
        <v>33</v>
      </c>
      <c r="B45" s="1">
        <v>44712</v>
      </c>
      <c r="C45" t="s">
        <v>25</v>
      </c>
      <c r="D45" t="s">
        <v>26</v>
      </c>
      <c r="E45">
        <v>2</v>
      </c>
      <c r="F45" t="s">
        <v>128</v>
      </c>
      <c r="G45" t="s">
        <v>129</v>
      </c>
      <c r="H45">
        <v>2100</v>
      </c>
      <c r="I45">
        <v>9</v>
      </c>
      <c r="J45">
        <v>25</v>
      </c>
      <c r="K45">
        <v>2</v>
      </c>
      <c r="L45">
        <v>10</v>
      </c>
      <c r="M45">
        <v>22</v>
      </c>
      <c r="N45">
        <v>3</v>
      </c>
      <c r="O45">
        <v>8</v>
      </c>
      <c r="P45">
        <v>242</v>
      </c>
    </row>
    <row r="46" spans="1:26" x14ac:dyDescent="0.2">
      <c r="A46">
        <v>33</v>
      </c>
      <c r="B46" s="1">
        <v>44461</v>
      </c>
      <c r="C46" t="s">
        <v>31</v>
      </c>
      <c r="D46" t="s">
        <v>32</v>
      </c>
      <c r="E46">
        <v>9</v>
      </c>
      <c r="F46" t="s">
        <v>130</v>
      </c>
      <c r="G46" t="s">
        <v>131</v>
      </c>
      <c r="H46">
        <v>353</v>
      </c>
      <c r="I46">
        <v>7</v>
      </c>
      <c r="J46">
        <v>17</v>
      </c>
      <c r="K46">
        <v>5</v>
      </c>
      <c r="L46">
        <v>2</v>
      </c>
      <c r="M46">
        <v>10</v>
      </c>
      <c r="N46">
        <v>3</v>
      </c>
      <c r="O46">
        <v>6</v>
      </c>
      <c r="P46">
        <v>81</v>
      </c>
      <c r="Q46" t="s">
        <v>61</v>
      </c>
      <c r="X46" t="s">
        <v>132</v>
      </c>
      <c r="Y46">
        <v>3</v>
      </c>
    </row>
    <row r="47" spans="1:26" x14ac:dyDescent="0.2">
      <c r="A47">
        <v>33</v>
      </c>
      <c r="B47" s="1">
        <v>44461</v>
      </c>
      <c r="C47" t="s">
        <v>31</v>
      </c>
      <c r="D47" t="s">
        <v>32</v>
      </c>
      <c r="E47">
        <v>9</v>
      </c>
      <c r="F47" t="s">
        <v>133</v>
      </c>
      <c r="G47" t="s">
        <v>134</v>
      </c>
      <c r="H47">
        <v>353</v>
      </c>
      <c r="I47">
        <v>7</v>
      </c>
      <c r="J47">
        <v>17</v>
      </c>
      <c r="K47">
        <v>5</v>
      </c>
      <c r="L47">
        <v>2</v>
      </c>
      <c r="M47">
        <v>10</v>
      </c>
      <c r="N47">
        <v>3</v>
      </c>
      <c r="O47">
        <v>6</v>
      </c>
      <c r="P47">
        <v>83</v>
      </c>
    </row>
    <row r="48" spans="1:26" x14ac:dyDescent="0.2">
      <c r="A48">
        <v>33</v>
      </c>
      <c r="B48" s="1">
        <v>44461</v>
      </c>
      <c r="C48" t="s">
        <v>31</v>
      </c>
      <c r="D48" t="s">
        <v>32</v>
      </c>
      <c r="E48">
        <v>9</v>
      </c>
      <c r="F48" t="s">
        <v>135</v>
      </c>
      <c r="G48" t="s">
        <v>136</v>
      </c>
      <c r="H48">
        <v>353</v>
      </c>
      <c r="I48">
        <v>7</v>
      </c>
      <c r="J48">
        <v>17</v>
      </c>
      <c r="K48">
        <v>5</v>
      </c>
      <c r="L48">
        <v>2</v>
      </c>
      <c r="M48">
        <v>10</v>
      </c>
      <c r="N48">
        <v>3</v>
      </c>
      <c r="O48">
        <v>6</v>
      </c>
      <c r="P48">
        <v>84</v>
      </c>
    </row>
    <row r="49" spans="1:25" x14ac:dyDescent="0.2">
      <c r="A49">
        <v>33</v>
      </c>
      <c r="B49" s="1">
        <v>44545</v>
      </c>
      <c r="C49" t="s">
        <v>31</v>
      </c>
      <c r="D49" t="s">
        <v>32</v>
      </c>
      <c r="E49">
        <v>12</v>
      </c>
      <c r="F49" t="s">
        <v>137</v>
      </c>
      <c r="G49" t="s">
        <v>138</v>
      </c>
      <c r="H49">
        <v>2042</v>
      </c>
      <c r="I49">
        <v>2</v>
      </c>
      <c r="J49">
        <v>2</v>
      </c>
      <c r="K49">
        <v>42</v>
      </c>
      <c r="L49">
        <v>4</v>
      </c>
      <c r="M49">
        <v>90</v>
      </c>
      <c r="N49">
        <v>25</v>
      </c>
      <c r="O49">
        <v>8</v>
      </c>
      <c r="P49">
        <v>178</v>
      </c>
      <c r="Q49" t="s">
        <v>61</v>
      </c>
    </row>
    <row r="50" spans="1:25" x14ac:dyDescent="0.2">
      <c r="A50">
        <v>33</v>
      </c>
      <c r="B50" s="1">
        <v>44545</v>
      </c>
      <c r="C50" t="s">
        <v>31</v>
      </c>
      <c r="D50" t="s">
        <v>32</v>
      </c>
      <c r="E50">
        <v>12</v>
      </c>
      <c r="F50" t="s">
        <v>139</v>
      </c>
      <c r="G50" t="s">
        <v>140</v>
      </c>
      <c r="H50">
        <v>2042</v>
      </c>
      <c r="I50">
        <v>2</v>
      </c>
      <c r="J50">
        <v>2</v>
      </c>
      <c r="K50">
        <v>42</v>
      </c>
      <c r="L50">
        <v>4</v>
      </c>
      <c r="M50">
        <v>90</v>
      </c>
      <c r="N50">
        <v>25</v>
      </c>
      <c r="O50">
        <v>8</v>
      </c>
      <c r="P50">
        <v>179</v>
      </c>
    </row>
    <row r="51" spans="1:25" x14ac:dyDescent="0.2">
      <c r="A51">
        <v>33</v>
      </c>
      <c r="B51" s="1">
        <v>44545</v>
      </c>
      <c r="C51" t="s">
        <v>31</v>
      </c>
      <c r="D51" t="s">
        <v>32</v>
      </c>
      <c r="E51">
        <v>12</v>
      </c>
      <c r="F51" t="s">
        <v>141</v>
      </c>
      <c r="G51" t="s">
        <v>142</v>
      </c>
      <c r="H51">
        <v>2042</v>
      </c>
      <c r="I51">
        <v>2</v>
      </c>
      <c r="J51">
        <v>2</v>
      </c>
      <c r="K51">
        <v>42</v>
      </c>
      <c r="L51">
        <v>4</v>
      </c>
      <c r="M51">
        <v>90</v>
      </c>
      <c r="N51">
        <v>25</v>
      </c>
      <c r="O51">
        <v>8</v>
      </c>
      <c r="P51">
        <v>182</v>
      </c>
    </row>
    <row r="52" spans="1:25" s="2" customFormat="1" x14ac:dyDescent="0.2">
      <c r="A52" s="2">
        <v>35</v>
      </c>
      <c r="B52" s="3">
        <v>44279</v>
      </c>
      <c r="C52" s="2" t="s">
        <v>45</v>
      </c>
      <c r="D52" s="2" t="s">
        <v>46</v>
      </c>
      <c r="E52" s="2">
        <v>1</v>
      </c>
      <c r="F52" s="2" t="s">
        <v>143</v>
      </c>
      <c r="G52" t="s">
        <v>144</v>
      </c>
      <c r="H52" s="2">
        <v>1365</v>
      </c>
      <c r="I52" s="2">
        <v>24</v>
      </c>
      <c r="J52" s="2">
        <v>2</v>
      </c>
      <c r="K52" s="2">
        <v>2</v>
      </c>
      <c r="L52" s="2">
        <v>15</v>
      </c>
      <c r="M52" s="2">
        <v>23</v>
      </c>
      <c r="N52" s="2">
        <v>3</v>
      </c>
      <c r="O52" s="2">
        <v>12</v>
      </c>
      <c r="P52" s="2">
        <v>169</v>
      </c>
    </row>
    <row r="53" spans="1:25" s="2" customFormat="1" x14ac:dyDescent="0.2">
      <c r="A53" s="2">
        <v>35</v>
      </c>
      <c r="B53" s="3">
        <v>44484</v>
      </c>
      <c r="C53" s="2" t="s">
        <v>145</v>
      </c>
      <c r="D53" s="2" t="s">
        <v>146</v>
      </c>
      <c r="E53" s="2">
        <v>2</v>
      </c>
      <c r="F53" s="2" t="s">
        <v>147</v>
      </c>
      <c r="G53" t="s">
        <v>148</v>
      </c>
      <c r="H53" s="2">
        <v>849</v>
      </c>
      <c r="I53" s="2">
        <v>55</v>
      </c>
      <c r="J53" s="2">
        <v>21</v>
      </c>
      <c r="K53" s="2">
        <v>27</v>
      </c>
      <c r="L53" s="2">
        <v>10</v>
      </c>
      <c r="M53" s="2">
        <v>147</v>
      </c>
      <c r="N53" s="2">
        <v>37</v>
      </c>
      <c r="O53" s="2">
        <v>6</v>
      </c>
      <c r="P53" s="2">
        <v>44</v>
      </c>
      <c r="S53" s="2" t="s">
        <v>61</v>
      </c>
    </row>
    <row r="54" spans="1:25" s="2" customFormat="1" x14ac:dyDescent="0.2">
      <c r="A54" s="2">
        <v>35</v>
      </c>
      <c r="B54" s="3">
        <v>44484</v>
      </c>
      <c r="C54" s="2" t="s">
        <v>145</v>
      </c>
      <c r="D54" s="2" t="s">
        <v>146</v>
      </c>
      <c r="E54" s="2">
        <v>2</v>
      </c>
      <c r="F54" s="2" t="s">
        <v>149</v>
      </c>
      <c r="G54" t="s">
        <v>150</v>
      </c>
      <c r="H54" s="2">
        <v>849</v>
      </c>
      <c r="I54" s="2">
        <v>55</v>
      </c>
      <c r="J54" s="2">
        <v>21</v>
      </c>
      <c r="K54" s="2">
        <v>27</v>
      </c>
      <c r="L54" s="2">
        <v>10</v>
      </c>
      <c r="M54" s="2">
        <v>147</v>
      </c>
      <c r="N54" s="2">
        <v>37</v>
      </c>
      <c r="O54" s="2">
        <v>6</v>
      </c>
      <c r="P54" s="2">
        <v>45</v>
      </c>
    </row>
    <row r="55" spans="1:25" s="2" customFormat="1" x14ac:dyDescent="0.2">
      <c r="A55" s="2">
        <v>35</v>
      </c>
      <c r="B55" s="3">
        <v>44484</v>
      </c>
      <c r="C55" s="2" t="s">
        <v>145</v>
      </c>
      <c r="D55" s="2" t="s">
        <v>146</v>
      </c>
      <c r="E55" s="2">
        <v>2</v>
      </c>
      <c r="F55" s="2" t="s">
        <v>151</v>
      </c>
      <c r="G55" t="s">
        <v>152</v>
      </c>
      <c r="H55" s="2">
        <v>849</v>
      </c>
      <c r="I55" s="2">
        <v>55</v>
      </c>
      <c r="J55" s="2">
        <v>21</v>
      </c>
      <c r="K55" s="2">
        <v>27</v>
      </c>
      <c r="L55" s="2">
        <v>10</v>
      </c>
      <c r="M55" s="2">
        <v>147</v>
      </c>
      <c r="N55" s="2">
        <v>37</v>
      </c>
      <c r="O55" s="2">
        <v>6</v>
      </c>
      <c r="P55" s="2">
        <v>47</v>
      </c>
    </row>
    <row r="56" spans="1:25" s="2" customFormat="1" x14ac:dyDescent="0.2">
      <c r="A56" s="2">
        <v>35</v>
      </c>
      <c r="B56" s="3">
        <v>44734</v>
      </c>
      <c r="C56" s="2" t="s">
        <v>25</v>
      </c>
      <c r="D56" s="2" t="s">
        <v>26</v>
      </c>
      <c r="E56" s="2">
        <v>2</v>
      </c>
      <c r="F56" s="2" t="s">
        <v>153</v>
      </c>
      <c r="G56" t="s">
        <v>154</v>
      </c>
      <c r="H56" s="2">
        <v>353</v>
      </c>
      <c r="I56" s="2">
        <v>7</v>
      </c>
      <c r="J56" s="2">
        <v>17</v>
      </c>
      <c r="K56" s="2">
        <v>5</v>
      </c>
      <c r="L56" s="2">
        <v>2</v>
      </c>
      <c r="M56" s="2">
        <v>10</v>
      </c>
      <c r="N56" s="2">
        <v>3</v>
      </c>
      <c r="O56" s="2">
        <v>6</v>
      </c>
      <c r="P56" s="2">
        <v>236</v>
      </c>
    </row>
    <row r="57" spans="1:25" s="2" customFormat="1" x14ac:dyDescent="0.2">
      <c r="A57" s="2">
        <v>35</v>
      </c>
      <c r="B57" s="3">
        <v>44734</v>
      </c>
      <c r="C57" s="2" t="s">
        <v>53</v>
      </c>
      <c r="D57" s="2" t="s">
        <v>54</v>
      </c>
      <c r="E57" s="2">
        <v>2</v>
      </c>
      <c r="F57" s="2" t="s">
        <v>155</v>
      </c>
      <c r="G57" t="s">
        <v>156</v>
      </c>
      <c r="H57" s="2">
        <v>353</v>
      </c>
      <c r="I57" s="2">
        <v>7</v>
      </c>
      <c r="J57" s="2">
        <v>17</v>
      </c>
      <c r="K57" s="2">
        <v>5</v>
      </c>
      <c r="L57" s="2">
        <v>2</v>
      </c>
      <c r="M57" s="2">
        <v>10</v>
      </c>
      <c r="N57" s="2">
        <v>3</v>
      </c>
      <c r="O57" s="2">
        <v>6</v>
      </c>
      <c r="P57" s="2">
        <v>237</v>
      </c>
      <c r="U57" s="2" t="s">
        <v>42</v>
      </c>
    </row>
    <row r="58" spans="1:25" s="2" customFormat="1" x14ac:dyDescent="0.2">
      <c r="A58" s="2">
        <v>35</v>
      </c>
      <c r="B58" s="3">
        <v>44734</v>
      </c>
      <c r="C58" s="2" t="s">
        <v>53</v>
      </c>
      <c r="D58" s="2" t="s">
        <v>54</v>
      </c>
      <c r="E58" s="2">
        <v>2</v>
      </c>
      <c r="F58" s="2" t="s">
        <v>157</v>
      </c>
      <c r="G58" t="s">
        <v>158</v>
      </c>
      <c r="H58" s="2">
        <v>353</v>
      </c>
      <c r="I58" s="2">
        <v>7</v>
      </c>
      <c r="J58" s="2">
        <v>17</v>
      </c>
      <c r="K58" s="2">
        <v>5</v>
      </c>
      <c r="L58" s="2">
        <v>2</v>
      </c>
      <c r="M58" s="2">
        <v>10</v>
      </c>
      <c r="N58" s="2">
        <v>3</v>
      </c>
      <c r="O58" s="2">
        <v>6</v>
      </c>
      <c r="P58" s="2">
        <v>238</v>
      </c>
    </row>
    <row r="59" spans="1:25" x14ac:dyDescent="0.2">
      <c r="A59">
        <v>37</v>
      </c>
      <c r="B59" s="1">
        <v>44275</v>
      </c>
      <c r="C59" t="s">
        <v>25</v>
      </c>
      <c r="D59" t="s">
        <v>26</v>
      </c>
      <c r="E59">
        <v>1</v>
      </c>
      <c r="F59" t="s">
        <v>159</v>
      </c>
      <c r="G59" t="s">
        <v>160</v>
      </c>
      <c r="H59">
        <v>362</v>
      </c>
      <c r="I59">
        <v>1</v>
      </c>
      <c r="J59">
        <v>2</v>
      </c>
      <c r="K59">
        <v>49</v>
      </c>
      <c r="L59">
        <v>4</v>
      </c>
      <c r="M59">
        <v>11</v>
      </c>
      <c r="N59">
        <v>66</v>
      </c>
      <c r="O59">
        <v>8</v>
      </c>
      <c r="P59">
        <v>7</v>
      </c>
    </row>
    <row r="60" spans="1:25" x14ac:dyDescent="0.2">
      <c r="A60">
        <v>37</v>
      </c>
      <c r="B60" s="1">
        <v>44503</v>
      </c>
      <c r="C60" t="s">
        <v>31</v>
      </c>
      <c r="D60" t="s">
        <v>32</v>
      </c>
      <c r="E60">
        <v>11</v>
      </c>
      <c r="F60" t="s">
        <v>161</v>
      </c>
      <c r="G60" t="s">
        <v>162</v>
      </c>
      <c r="H60">
        <v>436</v>
      </c>
      <c r="I60">
        <v>7</v>
      </c>
      <c r="J60">
        <v>21</v>
      </c>
      <c r="K60">
        <v>5</v>
      </c>
      <c r="L60">
        <v>62</v>
      </c>
      <c r="M60">
        <v>4</v>
      </c>
      <c r="N60">
        <v>61</v>
      </c>
      <c r="O60">
        <v>44</v>
      </c>
      <c r="P60">
        <v>68</v>
      </c>
      <c r="Q60" t="s">
        <v>42</v>
      </c>
    </row>
    <row r="61" spans="1:25" x14ac:dyDescent="0.2">
      <c r="A61">
        <v>37</v>
      </c>
      <c r="B61" s="1">
        <v>44503</v>
      </c>
      <c r="C61" t="s">
        <v>31</v>
      </c>
      <c r="D61" t="s">
        <v>32</v>
      </c>
      <c r="E61">
        <v>11</v>
      </c>
      <c r="F61" t="s">
        <v>163</v>
      </c>
      <c r="G61" t="s">
        <v>164</v>
      </c>
      <c r="H61">
        <v>436</v>
      </c>
      <c r="I61">
        <v>7</v>
      </c>
      <c r="J61">
        <v>21</v>
      </c>
      <c r="K61">
        <v>5</v>
      </c>
      <c r="L61">
        <v>62</v>
      </c>
      <c r="M61">
        <v>4</v>
      </c>
      <c r="N61">
        <v>61</v>
      </c>
      <c r="O61">
        <v>44</v>
      </c>
      <c r="P61">
        <v>72</v>
      </c>
    </row>
    <row r="62" spans="1:25" s="2" customFormat="1" x14ac:dyDescent="0.2">
      <c r="A62" s="2">
        <v>42</v>
      </c>
      <c r="B62" s="3">
        <v>44545</v>
      </c>
      <c r="C62" s="2" t="s">
        <v>31</v>
      </c>
      <c r="D62" s="2" t="s">
        <v>32</v>
      </c>
      <c r="E62" s="2">
        <v>12</v>
      </c>
      <c r="F62" s="2" t="s">
        <v>165</v>
      </c>
      <c r="G62" t="s">
        <v>166</v>
      </c>
      <c r="H62" s="2">
        <v>50</v>
      </c>
      <c r="I62" s="2">
        <v>2</v>
      </c>
      <c r="J62" s="2">
        <v>1</v>
      </c>
      <c r="K62" s="2">
        <v>12</v>
      </c>
      <c r="L62" s="2">
        <v>3</v>
      </c>
      <c r="M62" s="2">
        <v>2</v>
      </c>
      <c r="N62" s="2">
        <v>1</v>
      </c>
      <c r="O62" s="2">
        <v>5</v>
      </c>
      <c r="P62" s="2">
        <v>260</v>
      </c>
      <c r="Q62" s="2" t="s">
        <v>42</v>
      </c>
      <c r="X62" s="2" t="s">
        <v>167</v>
      </c>
      <c r="Y62" s="2">
        <v>1</v>
      </c>
    </row>
    <row r="63" spans="1:25" s="2" customFormat="1" x14ac:dyDescent="0.2">
      <c r="A63" s="2">
        <v>42</v>
      </c>
      <c r="B63" s="3">
        <v>44545</v>
      </c>
      <c r="C63" s="2" t="s">
        <v>31</v>
      </c>
      <c r="D63" s="2" t="s">
        <v>32</v>
      </c>
      <c r="E63" s="2">
        <v>12</v>
      </c>
      <c r="F63" s="2" t="s">
        <v>168</v>
      </c>
      <c r="G63" t="s">
        <v>169</v>
      </c>
      <c r="H63" s="2">
        <v>50</v>
      </c>
      <c r="I63" s="2">
        <v>2</v>
      </c>
      <c r="J63" s="2">
        <v>1</v>
      </c>
      <c r="K63" s="2">
        <v>12</v>
      </c>
      <c r="L63" s="2">
        <v>3</v>
      </c>
      <c r="M63" s="2">
        <v>2</v>
      </c>
      <c r="N63" s="2">
        <v>1</v>
      </c>
      <c r="O63" s="2">
        <v>5</v>
      </c>
      <c r="P63" s="2">
        <v>261</v>
      </c>
    </row>
    <row r="64" spans="1:25" s="2" customFormat="1" x14ac:dyDescent="0.2">
      <c r="A64" s="2">
        <v>42</v>
      </c>
      <c r="B64" s="3">
        <v>44587</v>
      </c>
      <c r="C64" s="2" t="s">
        <v>31</v>
      </c>
      <c r="D64" s="2" t="s">
        <v>32</v>
      </c>
      <c r="E64" s="2">
        <v>13</v>
      </c>
      <c r="F64" s="2" t="s">
        <v>170</v>
      </c>
      <c r="G64" t="s">
        <v>171</v>
      </c>
      <c r="H64" s="2">
        <v>1723</v>
      </c>
      <c r="I64" s="2">
        <v>8</v>
      </c>
      <c r="J64" s="2">
        <v>17</v>
      </c>
      <c r="K64" s="2">
        <v>2</v>
      </c>
      <c r="L64" s="2">
        <v>2</v>
      </c>
      <c r="M64" s="2">
        <v>11</v>
      </c>
      <c r="N64" s="2">
        <v>12</v>
      </c>
      <c r="O64" s="2">
        <v>6</v>
      </c>
      <c r="P64" s="2">
        <v>1</v>
      </c>
      <c r="Q64" s="2" t="s">
        <v>61</v>
      </c>
    </row>
    <row r="65" spans="1:26" s="2" customFormat="1" x14ac:dyDescent="0.2">
      <c r="A65" s="2">
        <v>42</v>
      </c>
      <c r="B65" s="3">
        <v>44587</v>
      </c>
      <c r="C65" s="2" t="s">
        <v>31</v>
      </c>
      <c r="D65" s="2" t="s">
        <v>32</v>
      </c>
      <c r="E65" s="2">
        <v>13</v>
      </c>
      <c r="F65" s="2" t="s">
        <v>172</v>
      </c>
      <c r="G65" t="s">
        <v>173</v>
      </c>
      <c r="H65" s="2">
        <v>1723</v>
      </c>
      <c r="I65" s="2">
        <v>8</v>
      </c>
      <c r="J65" s="2">
        <v>17</v>
      </c>
      <c r="K65" s="2">
        <v>2</v>
      </c>
      <c r="L65" s="2">
        <v>2</v>
      </c>
      <c r="M65" s="2">
        <v>11</v>
      </c>
      <c r="N65" s="2">
        <v>12</v>
      </c>
      <c r="O65" s="2">
        <v>6</v>
      </c>
      <c r="P65" s="2">
        <v>2</v>
      </c>
    </row>
    <row r="66" spans="1:26" s="2" customFormat="1" x14ac:dyDescent="0.2">
      <c r="A66" s="2">
        <v>42</v>
      </c>
      <c r="B66" s="3">
        <v>44587</v>
      </c>
      <c r="C66" s="2" t="s">
        <v>31</v>
      </c>
      <c r="D66" s="2" t="s">
        <v>32</v>
      </c>
      <c r="E66" s="2">
        <v>13</v>
      </c>
      <c r="F66" s="2" t="s">
        <v>174</v>
      </c>
      <c r="G66" t="s">
        <v>175</v>
      </c>
      <c r="H66" s="2">
        <v>1723</v>
      </c>
      <c r="I66" s="2">
        <v>8</v>
      </c>
      <c r="J66" s="2">
        <v>17</v>
      </c>
      <c r="K66" s="2">
        <v>2</v>
      </c>
      <c r="L66" s="2">
        <v>2</v>
      </c>
      <c r="M66" s="2">
        <v>11</v>
      </c>
      <c r="N66" s="2">
        <v>12</v>
      </c>
      <c r="O66" s="2">
        <v>6</v>
      </c>
      <c r="P66" s="2">
        <v>3</v>
      </c>
    </row>
    <row r="67" spans="1:26" x14ac:dyDescent="0.2">
      <c r="A67">
        <v>44</v>
      </c>
      <c r="B67" s="1">
        <v>44315</v>
      </c>
      <c r="C67" t="s">
        <v>25</v>
      </c>
      <c r="D67" t="s">
        <v>26</v>
      </c>
      <c r="E67">
        <v>1</v>
      </c>
      <c r="F67" t="s">
        <v>176</v>
      </c>
      <c r="G67" t="s">
        <v>177</v>
      </c>
      <c r="H67">
        <v>1038</v>
      </c>
      <c r="I67">
        <v>8</v>
      </c>
      <c r="J67">
        <v>10</v>
      </c>
      <c r="K67">
        <v>5</v>
      </c>
      <c r="L67">
        <v>2</v>
      </c>
      <c r="M67">
        <v>11</v>
      </c>
      <c r="N67">
        <v>12</v>
      </c>
      <c r="O67">
        <v>6</v>
      </c>
      <c r="P67">
        <v>203</v>
      </c>
      <c r="Z67" t="s">
        <v>82</v>
      </c>
    </row>
    <row r="68" spans="1:26" x14ac:dyDescent="0.2">
      <c r="A68">
        <v>45</v>
      </c>
      <c r="B68" s="1">
        <v>44581</v>
      </c>
      <c r="C68" t="s">
        <v>25</v>
      </c>
      <c r="D68" t="s">
        <v>26</v>
      </c>
      <c r="E68">
        <v>2</v>
      </c>
      <c r="F68" t="s">
        <v>178</v>
      </c>
      <c r="G68" t="s">
        <v>179</v>
      </c>
      <c r="H68">
        <v>2109</v>
      </c>
      <c r="I68">
        <v>4</v>
      </c>
      <c r="J68">
        <v>7</v>
      </c>
      <c r="K68">
        <v>10</v>
      </c>
      <c r="L68">
        <v>4</v>
      </c>
      <c r="M68">
        <v>10</v>
      </c>
      <c r="N68">
        <v>7</v>
      </c>
      <c r="O68">
        <v>1</v>
      </c>
      <c r="P68">
        <v>76</v>
      </c>
    </row>
    <row r="69" spans="1:26" s="2" customFormat="1" x14ac:dyDescent="0.2">
      <c r="A69" s="2">
        <v>45</v>
      </c>
      <c r="B69" s="3">
        <v>44581</v>
      </c>
      <c r="C69" s="2" t="s">
        <v>53</v>
      </c>
      <c r="D69" s="2" t="s">
        <v>54</v>
      </c>
      <c r="E69" s="2">
        <v>2</v>
      </c>
      <c r="F69" s="2" t="s">
        <v>180</v>
      </c>
      <c r="G69" t="s">
        <v>181</v>
      </c>
      <c r="H69" s="2">
        <v>1038</v>
      </c>
      <c r="I69" s="2">
        <v>8</v>
      </c>
      <c r="J69" s="2">
        <v>10</v>
      </c>
      <c r="K69" s="2">
        <v>5</v>
      </c>
      <c r="L69" s="2">
        <v>2</v>
      </c>
      <c r="M69" s="2">
        <v>11</v>
      </c>
      <c r="N69" s="2">
        <v>12</v>
      </c>
      <c r="O69" s="2">
        <v>6</v>
      </c>
      <c r="P69" s="2">
        <v>206</v>
      </c>
    </row>
    <row r="70" spans="1:26" s="2" customFormat="1" x14ac:dyDescent="0.2">
      <c r="A70" s="2">
        <v>45</v>
      </c>
      <c r="B70" s="3">
        <v>44496</v>
      </c>
      <c r="C70" s="2" t="s">
        <v>31</v>
      </c>
      <c r="D70" s="2" t="s">
        <v>32</v>
      </c>
      <c r="E70" s="2">
        <v>10</v>
      </c>
      <c r="F70" s="2" t="s">
        <v>182</v>
      </c>
      <c r="G70" t="s">
        <v>183</v>
      </c>
      <c r="H70" s="2">
        <v>2155</v>
      </c>
      <c r="I70" s="2">
        <v>2</v>
      </c>
      <c r="J70" s="2">
        <v>4</v>
      </c>
      <c r="K70" s="2">
        <v>1</v>
      </c>
      <c r="L70" s="2">
        <v>25</v>
      </c>
      <c r="M70" s="2">
        <v>11</v>
      </c>
      <c r="N70" s="2">
        <v>3</v>
      </c>
      <c r="O70" s="2">
        <v>5</v>
      </c>
      <c r="P70" s="2">
        <v>55</v>
      </c>
      <c r="Q70" s="2" t="s">
        <v>61</v>
      </c>
    </row>
    <row r="71" spans="1:26" s="2" customFormat="1" x14ac:dyDescent="0.2">
      <c r="A71" s="2">
        <v>45</v>
      </c>
      <c r="B71" s="3">
        <v>44496</v>
      </c>
      <c r="C71" s="2" t="s">
        <v>31</v>
      </c>
      <c r="D71" s="2" t="s">
        <v>32</v>
      </c>
      <c r="E71" s="2">
        <v>10</v>
      </c>
      <c r="F71" s="2" t="s">
        <v>184</v>
      </c>
      <c r="G71" t="s">
        <v>185</v>
      </c>
      <c r="H71" s="2">
        <v>2155</v>
      </c>
      <c r="I71" s="2">
        <v>2</v>
      </c>
      <c r="J71" s="2">
        <v>4</v>
      </c>
      <c r="K71" s="2">
        <v>1</v>
      </c>
      <c r="L71" s="2">
        <v>25</v>
      </c>
      <c r="M71" s="2">
        <v>11</v>
      </c>
      <c r="N71" s="2">
        <v>3</v>
      </c>
      <c r="O71" s="2">
        <v>5</v>
      </c>
      <c r="P71" s="2">
        <v>56</v>
      </c>
    </row>
    <row r="72" spans="1:26" s="2" customFormat="1" x14ac:dyDescent="0.2">
      <c r="A72" s="2">
        <v>45</v>
      </c>
      <c r="B72" s="3">
        <v>44496</v>
      </c>
      <c r="C72" s="2" t="s">
        <v>31</v>
      </c>
      <c r="D72" s="2" t="s">
        <v>32</v>
      </c>
      <c r="E72" s="2">
        <v>10</v>
      </c>
      <c r="F72" s="2" t="s">
        <v>186</v>
      </c>
      <c r="G72" t="s">
        <v>187</v>
      </c>
      <c r="H72" s="2">
        <v>2155</v>
      </c>
      <c r="I72" s="2">
        <v>2</v>
      </c>
      <c r="J72" s="2">
        <v>4</v>
      </c>
      <c r="K72" s="2">
        <v>1</v>
      </c>
      <c r="L72" s="2">
        <v>25</v>
      </c>
      <c r="M72" s="2">
        <v>11</v>
      </c>
      <c r="N72" s="2">
        <v>3</v>
      </c>
      <c r="O72" s="2">
        <v>5</v>
      </c>
      <c r="P72" s="2">
        <v>57</v>
      </c>
    </row>
    <row r="73" spans="1:26" x14ac:dyDescent="0.2">
      <c r="A73">
        <v>46</v>
      </c>
      <c r="B73" s="1">
        <v>44579</v>
      </c>
      <c r="C73" t="s">
        <v>25</v>
      </c>
      <c r="D73" t="s">
        <v>26</v>
      </c>
      <c r="E73">
        <v>2</v>
      </c>
      <c r="F73" t="s">
        <v>188</v>
      </c>
      <c r="G73" t="s">
        <v>189</v>
      </c>
      <c r="H73">
        <v>362</v>
      </c>
      <c r="I73">
        <v>1</v>
      </c>
      <c r="J73">
        <v>2</v>
      </c>
      <c r="K73">
        <v>49</v>
      </c>
      <c r="L73">
        <v>4</v>
      </c>
      <c r="M73">
        <v>11</v>
      </c>
      <c r="N73">
        <v>66</v>
      </c>
      <c r="O73">
        <v>8</v>
      </c>
      <c r="P73">
        <v>6</v>
      </c>
    </row>
    <row r="74" spans="1:26" x14ac:dyDescent="0.2">
      <c r="A74">
        <v>46</v>
      </c>
      <c r="B74" s="1">
        <v>44413</v>
      </c>
      <c r="C74" t="s">
        <v>31</v>
      </c>
      <c r="D74" t="s">
        <v>32</v>
      </c>
      <c r="E74">
        <v>7</v>
      </c>
      <c r="F74" t="s">
        <v>190</v>
      </c>
      <c r="G74" t="s">
        <v>191</v>
      </c>
      <c r="H74">
        <v>1751</v>
      </c>
      <c r="I74">
        <v>1</v>
      </c>
      <c r="J74">
        <v>2</v>
      </c>
      <c r="K74">
        <v>5</v>
      </c>
      <c r="L74">
        <v>4</v>
      </c>
      <c r="M74">
        <v>5</v>
      </c>
      <c r="N74">
        <v>9</v>
      </c>
      <c r="O74">
        <v>3</v>
      </c>
      <c r="P74">
        <v>144</v>
      </c>
      <c r="Q74" t="s">
        <v>61</v>
      </c>
    </row>
    <row r="75" spans="1:26" x14ac:dyDescent="0.2">
      <c r="A75">
        <v>46</v>
      </c>
      <c r="B75" s="1">
        <v>44413</v>
      </c>
      <c r="C75" t="s">
        <v>31</v>
      </c>
      <c r="D75" t="s">
        <v>32</v>
      </c>
      <c r="E75">
        <v>7</v>
      </c>
      <c r="F75" t="s">
        <v>192</v>
      </c>
      <c r="G75" t="s">
        <v>193</v>
      </c>
      <c r="H75">
        <v>1751</v>
      </c>
      <c r="I75">
        <v>1</v>
      </c>
      <c r="J75">
        <v>2</v>
      </c>
      <c r="K75">
        <v>5</v>
      </c>
      <c r="L75">
        <v>4</v>
      </c>
      <c r="M75">
        <v>5</v>
      </c>
      <c r="N75">
        <v>9</v>
      </c>
      <c r="O75">
        <v>3</v>
      </c>
      <c r="P75">
        <v>145</v>
      </c>
    </row>
    <row r="76" spans="1:26" x14ac:dyDescent="0.2">
      <c r="A76">
        <v>46</v>
      </c>
      <c r="B76" s="1">
        <v>44580</v>
      </c>
      <c r="C76" t="s">
        <v>31</v>
      </c>
      <c r="D76" t="s">
        <v>32</v>
      </c>
      <c r="E76">
        <v>13</v>
      </c>
      <c r="F76" t="s">
        <v>194</v>
      </c>
      <c r="G76" t="s">
        <v>195</v>
      </c>
      <c r="H76">
        <v>362</v>
      </c>
      <c r="I76">
        <v>1</v>
      </c>
      <c r="J76">
        <v>2</v>
      </c>
      <c r="K76">
        <v>49</v>
      </c>
      <c r="L76">
        <v>4</v>
      </c>
      <c r="M76">
        <v>11</v>
      </c>
      <c r="N76">
        <v>66</v>
      </c>
      <c r="O76">
        <v>8</v>
      </c>
      <c r="P76">
        <v>6</v>
      </c>
    </row>
    <row r="77" spans="1:26" s="2" customFormat="1" x14ac:dyDescent="0.2">
      <c r="A77" s="2">
        <v>47</v>
      </c>
      <c r="B77" s="3">
        <v>44545</v>
      </c>
      <c r="C77" s="2" t="s">
        <v>31</v>
      </c>
      <c r="D77" s="2" t="s">
        <v>32</v>
      </c>
      <c r="E77" s="2">
        <v>12</v>
      </c>
      <c r="F77" s="2" t="s">
        <v>196</v>
      </c>
      <c r="G77" t="s">
        <v>197</v>
      </c>
      <c r="H77" s="2">
        <v>2042</v>
      </c>
      <c r="I77" s="2">
        <v>2</v>
      </c>
      <c r="J77" s="2">
        <v>2</v>
      </c>
      <c r="K77" s="2">
        <v>42</v>
      </c>
      <c r="L77" s="2">
        <v>4</v>
      </c>
      <c r="M77" s="2">
        <v>90</v>
      </c>
      <c r="N77" s="2">
        <v>25</v>
      </c>
      <c r="O77" s="2">
        <v>8</v>
      </c>
      <c r="P77" s="2">
        <v>175</v>
      </c>
      <c r="Q77" s="2" t="s">
        <v>42</v>
      </c>
    </row>
    <row r="78" spans="1:26" s="2" customFormat="1" x14ac:dyDescent="0.2">
      <c r="A78" s="2">
        <v>47</v>
      </c>
      <c r="B78" s="3">
        <v>44545</v>
      </c>
      <c r="C78" s="2" t="s">
        <v>31</v>
      </c>
      <c r="D78" s="2" t="s">
        <v>32</v>
      </c>
      <c r="E78" s="2">
        <v>12</v>
      </c>
      <c r="F78" s="2" t="s">
        <v>198</v>
      </c>
      <c r="G78" t="s">
        <v>199</v>
      </c>
      <c r="H78" s="2">
        <v>2042</v>
      </c>
      <c r="I78" s="2">
        <v>2</v>
      </c>
      <c r="J78" s="2">
        <v>2</v>
      </c>
      <c r="K78" s="2">
        <v>42</v>
      </c>
      <c r="L78" s="2">
        <v>4</v>
      </c>
      <c r="M78" s="2">
        <v>90</v>
      </c>
      <c r="N78" s="2">
        <v>25</v>
      </c>
      <c r="O78" s="2">
        <v>8</v>
      </c>
      <c r="P78" s="2">
        <v>176</v>
      </c>
    </row>
    <row r="79" spans="1:26" x14ac:dyDescent="0.2">
      <c r="A79">
        <v>48</v>
      </c>
      <c r="B79" s="1">
        <v>44579</v>
      </c>
      <c r="C79" t="s">
        <v>25</v>
      </c>
      <c r="D79" t="s">
        <v>26</v>
      </c>
      <c r="E79">
        <v>2</v>
      </c>
      <c r="F79" t="s">
        <v>200</v>
      </c>
      <c r="G79" t="s">
        <v>201</v>
      </c>
      <c r="H79">
        <v>1723</v>
      </c>
      <c r="I79">
        <v>8</v>
      </c>
      <c r="J79">
        <v>17</v>
      </c>
      <c r="K79">
        <v>2</v>
      </c>
      <c r="L79">
        <v>2</v>
      </c>
      <c r="M79">
        <v>11</v>
      </c>
      <c r="N79">
        <v>12</v>
      </c>
      <c r="O79">
        <v>6</v>
      </c>
      <c r="P79">
        <v>165</v>
      </c>
      <c r="V79" t="s">
        <v>42</v>
      </c>
    </row>
    <row r="80" spans="1:26" x14ac:dyDescent="0.2">
      <c r="A80">
        <v>48</v>
      </c>
      <c r="B80" s="1">
        <v>44579</v>
      </c>
      <c r="C80" t="s">
        <v>25</v>
      </c>
      <c r="D80" t="s">
        <v>26</v>
      </c>
      <c r="E80">
        <v>2</v>
      </c>
      <c r="F80" t="s">
        <v>202</v>
      </c>
      <c r="G80" t="s">
        <v>203</v>
      </c>
      <c r="H80">
        <v>1723</v>
      </c>
      <c r="I80">
        <v>8</v>
      </c>
      <c r="J80">
        <v>17</v>
      </c>
      <c r="K80">
        <v>2</v>
      </c>
      <c r="L80">
        <v>2</v>
      </c>
      <c r="M80">
        <v>11</v>
      </c>
      <c r="N80">
        <v>12</v>
      </c>
      <c r="O80">
        <v>6</v>
      </c>
      <c r="P80">
        <v>168</v>
      </c>
    </row>
    <row r="81" spans="1:25" x14ac:dyDescent="0.2">
      <c r="A81">
        <v>48</v>
      </c>
      <c r="B81" s="1">
        <v>44519</v>
      </c>
      <c r="C81" t="s">
        <v>31</v>
      </c>
      <c r="D81" t="s">
        <v>32</v>
      </c>
      <c r="E81">
        <v>11</v>
      </c>
      <c r="F81" t="s">
        <v>204</v>
      </c>
      <c r="G81" t="s">
        <v>205</v>
      </c>
      <c r="H81">
        <v>2042</v>
      </c>
      <c r="I81">
        <v>2</v>
      </c>
      <c r="J81">
        <v>2</v>
      </c>
      <c r="K81">
        <v>42</v>
      </c>
      <c r="L81">
        <v>4</v>
      </c>
      <c r="M81">
        <v>90</v>
      </c>
      <c r="N81">
        <v>25</v>
      </c>
      <c r="O81">
        <v>8</v>
      </c>
      <c r="P81">
        <v>180</v>
      </c>
    </row>
    <row r="82" spans="1:25" s="2" customFormat="1" x14ac:dyDescent="0.2">
      <c r="A82" s="2">
        <v>49</v>
      </c>
      <c r="B82" s="3">
        <v>44274</v>
      </c>
      <c r="C82" s="2" t="s">
        <v>25</v>
      </c>
      <c r="D82" s="2" t="s">
        <v>26</v>
      </c>
      <c r="E82" s="2">
        <v>1</v>
      </c>
      <c r="F82" s="2" t="s">
        <v>206</v>
      </c>
      <c r="G82" t="s">
        <v>207</v>
      </c>
      <c r="H82" s="2">
        <v>49</v>
      </c>
      <c r="I82" s="2">
        <v>3</v>
      </c>
      <c r="J82" s="2">
        <v>1</v>
      </c>
      <c r="K82" s="2">
        <v>5</v>
      </c>
      <c r="L82" s="2">
        <v>17</v>
      </c>
      <c r="M82" s="2">
        <v>11</v>
      </c>
      <c r="N82" s="2">
        <v>11</v>
      </c>
      <c r="O82" s="2">
        <v>6</v>
      </c>
      <c r="P82" s="2">
        <v>213</v>
      </c>
    </row>
    <row r="83" spans="1:25" s="2" customFormat="1" x14ac:dyDescent="0.2">
      <c r="A83" s="2">
        <v>49</v>
      </c>
      <c r="B83" s="3">
        <v>44448</v>
      </c>
      <c r="C83" s="2" t="s">
        <v>45</v>
      </c>
      <c r="D83" s="2" t="s">
        <v>46</v>
      </c>
      <c r="E83" s="2">
        <v>2</v>
      </c>
      <c r="F83" s="2" t="s">
        <v>208</v>
      </c>
      <c r="G83" t="s">
        <v>209</v>
      </c>
      <c r="H83" s="2">
        <v>3621</v>
      </c>
      <c r="I83" s="2">
        <v>2</v>
      </c>
      <c r="J83" s="2">
        <v>298</v>
      </c>
      <c r="K83" s="2">
        <v>42</v>
      </c>
      <c r="L83" s="2">
        <v>2</v>
      </c>
      <c r="M83" s="2">
        <v>2</v>
      </c>
      <c r="N83" s="2">
        <v>1</v>
      </c>
      <c r="O83" s="2">
        <v>5</v>
      </c>
      <c r="P83" s="2">
        <v>150</v>
      </c>
    </row>
    <row r="84" spans="1:25" x14ac:dyDescent="0.2">
      <c r="A84">
        <v>52</v>
      </c>
      <c r="B84" s="1">
        <v>44485</v>
      </c>
      <c r="C84" t="s">
        <v>45</v>
      </c>
      <c r="D84" t="s">
        <v>46</v>
      </c>
      <c r="E84">
        <v>2</v>
      </c>
      <c r="F84" t="s">
        <v>210</v>
      </c>
      <c r="G84" t="s">
        <v>211</v>
      </c>
      <c r="H84">
        <v>1038</v>
      </c>
      <c r="I84">
        <v>8</v>
      </c>
      <c r="J84">
        <v>10</v>
      </c>
      <c r="K84">
        <v>5</v>
      </c>
      <c r="L84">
        <v>2</v>
      </c>
      <c r="M84">
        <v>11</v>
      </c>
      <c r="N84">
        <v>12</v>
      </c>
      <c r="O84">
        <v>6</v>
      </c>
      <c r="P84">
        <v>198</v>
      </c>
      <c r="R84" t="s">
        <v>42</v>
      </c>
    </row>
    <row r="85" spans="1:25" x14ac:dyDescent="0.2">
      <c r="A85">
        <v>52</v>
      </c>
      <c r="B85" s="1">
        <v>44485</v>
      </c>
      <c r="C85" t="s">
        <v>45</v>
      </c>
      <c r="D85" t="s">
        <v>46</v>
      </c>
      <c r="E85">
        <v>2</v>
      </c>
      <c r="F85" t="s">
        <v>212</v>
      </c>
      <c r="G85" t="s">
        <v>213</v>
      </c>
      <c r="H85">
        <v>1038</v>
      </c>
      <c r="I85">
        <v>8</v>
      </c>
      <c r="J85">
        <v>10</v>
      </c>
      <c r="K85">
        <v>5</v>
      </c>
      <c r="L85">
        <v>2</v>
      </c>
      <c r="M85">
        <v>11</v>
      </c>
      <c r="N85">
        <v>12</v>
      </c>
      <c r="O85">
        <v>6</v>
      </c>
      <c r="P85">
        <v>199</v>
      </c>
    </row>
    <row r="86" spans="1:25" x14ac:dyDescent="0.2">
      <c r="A86">
        <v>52</v>
      </c>
      <c r="B86" s="1">
        <v>44587</v>
      </c>
      <c r="C86" t="s">
        <v>31</v>
      </c>
      <c r="D86" t="s">
        <v>32</v>
      </c>
      <c r="E86">
        <v>13</v>
      </c>
      <c r="F86" t="s">
        <v>214</v>
      </c>
      <c r="G86" t="s">
        <v>215</v>
      </c>
      <c r="H86">
        <v>2100</v>
      </c>
      <c r="I86">
        <v>9</v>
      </c>
      <c r="J86">
        <v>25</v>
      </c>
      <c r="K86">
        <v>2</v>
      </c>
      <c r="L86">
        <v>10</v>
      </c>
      <c r="M86">
        <v>22</v>
      </c>
      <c r="N86">
        <v>3</v>
      </c>
      <c r="O86">
        <v>8</v>
      </c>
      <c r="P86">
        <v>244</v>
      </c>
    </row>
    <row r="87" spans="1:25" s="2" customFormat="1" x14ac:dyDescent="0.2">
      <c r="A87" s="2">
        <v>53</v>
      </c>
      <c r="B87" s="3">
        <v>44385</v>
      </c>
      <c r="C87" s="2" t="s">
        <v>25</v>
      </c>
      <c r="D87" s="2" t="s">
        <v>26</v>
      </c>
      <c r="E87" s="2">
        <v>1</v>
      </c>
      <c r="F87" s="2" t="s">
        <v>216</v>
      </c>
      <c r="G87" t="s">
        <v>217</v>
      </c>
      <c r="H87" s="2">
        <v>2100</v>
      </c>
      <c r="I87" s="2">
        <v>9</v>
      </c>
      <c r="J87" s="2">
        <v>25</v>
      </c>
      <c r="K87" s="2">
        <v>2</v>
      </c>
      <c r="L87" s="2">
        <v>10</v>
      </c>
      <c r="M87" s="2">
        <v>22</v>
      </c>
      <c r="N87" s="2">
        <v>3</v>
      </c>
      <c r="O87" s="2">
        <v>8</v>
      </c>
      <c r="P87" s="2">
        <v>246</v>
      </c>
    </row>
    <row r="88" spans="1:25" s="2" customFormat="1" x14ac:dyDescent="0.2">
      <c r="A88" s="2">
        <v>53</v>
      </c>
      <c r="B88" s="3">
        <v>44560</v>
      </c>
      <c r="C88" s="2" t="s">
        <v>25</v>
      </c>
      <c r="D88" s="2" t="s">
        <v>26</v>
      </c>
      <c r="E88" s="2">
        <v>2</v>
      </c>
      <c r="F88" s="2" t="s">
        <v>218</v>
      </c>
      <c r="G88" t="s">
        <v>219</v>
      </c>
      <c r="H88" s="2">
        <v>14423</v>
      </c>
      <c r="I88" s="2">
        <v>9</v>
      </c>
      <c r="J88" s="2">
        <v>17</v>
      </c>
      <c r="K88" s="2">
        <v>52</v>
      </c>
      <c r="L88" s="2">
        <v>10</v>
      </c>
      <c r="M88" s="2">
        <v>10</v>
      </c>
      <c r="N88" s="2">
        <v>3</v>
      </c>
      <c r="O88" s="2">
        <v>5</v>
      </c>
      <c r="P88" s="2">
        <v>20</v>
      </c>
      <c r="V88" s="2" t="s">
        <v>35</v>
      </c>
    </row>
    <row r="89" spans="1:25" s="2" customFormat="1" x14ac:dyDescent="0.2">
      <c r="A89" s="2">
        <v>53</v>
      </c>
      <c r="B89" s="3">
        <v>44560</v>
      </c>
      <c r="C89" s="2" t="s">
        <v>25</v>
      </c>
      <c r="D89" s="2" t="s">
        <v>26</v>
      </c>
      <c r="E89" s="2">
        <v>2</v>
      </c>
      <c r="F89" s="2" t="s">
        <v>220</v>
      </c>
      <c r="G89" t="s">
        <v>221</v>
      </c>
      <c r="H89" s="2">
        <v>436</v>
      </c>
      <c r="I89" s="2">
        <v>7</v>
      </c>
      <c r="J89" s="2">
        <v>21</v>
      </c>
      <c r="K89" s="2">
        <v>5</v>
      </c>
      <c r="L89" s="2">
        <v>62</v>
      </c>
      <c r="M89" s="2">
        <v>4</v>
      </c>
      <c r="N89" s="2">
        <v>61</v>
      </c>
      <c r="O89" s="2">
        <v>44</v>
      </c>
      <c r="P89" s="2">
        <v>70</v>
      </c>
    </row>
    <row r="90" spans="1:25" s="2" customFormat="1" x14ac:dyDescent="0.2">
      <c r="A90" s="2">
        <v>53</v>
      </c>
      <c r="B90" s="3">
        <v>44421</v>
      </c>
      <c r="C90" s="2" t="s">
        <v>31</v>
      </c>
      <c r="D90" s="2" t="s">
        <v>32</v>
      </c>
      <c r="E90" s="2">
        <v>7</v>
      </c>
      <c r="F90" s="2" t="s">
        <v>222</v>
      </c>
      <c r="G90" t="s">
        <v>223</v>
      </c>
      <c r="H90" s="2">
        <v>1365</v>
      </c>
      <c r="I90" s="2">
        <v>24</v>
      </c>
      <c r="J90" s="2">
        <v>2</v>
      </c>
      <c r="K90" s="2">
        <v>2</v>
      </c>
      <c r="L90" s="2">
        <v>15</v>
      </c>
      <c r="M90" s="2">
        <v>23</v>
      </c>
      <c r="N90" s="2">
        <v>3</v>
      </c>
      <c r="O90" s="2">
        <v>12</v>
      </c>
      <c r="P90" s="2">
        <v>170</v>
      </c>
      <c r="Q90" s="2" t="s">
        <v>42</v>
      </c>
      <c r="X90" s="2" t="s">
        <v>224</v>
      </c>
      <c r="Y90" s="2">
        <v>3</v>
      </c>
    </row>
    <row r="91" spans="1:25" s="2" customFormat="1" x14ac:dyDescent="0.2">
      <c r="A91" s="2">
        <v>53</v>
      </c>
      <c r="B91" s="3">
        <v>44421</v>
      </c>
      <c r="C91" s="2" t="s">
        <v>31</v>
      </c>
      <c r="D91" s="2" t="s">
        <v>32</v>
      </c>
      <c r="E91" s="2">
        <v>7</v>
      </c>
      <c r="F91" s="2" t="s">
        <v>225</v>
      </c>
      <c r="G91" t="s">
        <v>226</v>
      </c>
      <c r="H91" s="2">
        <v>1365</v>
      </c>
      <c r="I91" s="2">
        <v>24</v>
      </c>
      <c r="J91" s="2">
        <v>2</v>
      </c>
      <c r="K91" s="2">
        <v>2</v>
      </c>
      <c r="L91" s="2">
        <v>15</v>
      </c>
      <c r="M91" s="2">
        <v>23</v>
      </c>
      <c r="N91" s="2">
        <v>3</v>
      </c>
      <c r="O91" s="2">
        <v>12</v>
      </c>
      <c r="P91" s="2">
        <v>171</v>
      </c>
      <c r="X91" s="2" t="s">
        <v>227</v>
      </c>
      <c r="Y91" s="2">
        <v>1</v>
      </c>
    </row>
    <row r="92" spans="1:25" s="2" customFormat="1" x14ac:dyDescent="0.2">
      <c r="A92" s="2">
        <v>53</v>
      </c>
      <c r="B92" s="3">
        <v>44503</v>
      </c>
      <c r="C92" s="2" t="s">
        <v>31</v>
      </c>
      <c r="D92" s="2" t="s">
        <v>32</v>
      </c>
      <c r="E92" s="2">
        <v>10</v>
      </c>
      <c r="F92" s="2" t="s">
        <v>228</v>
      </c>
      <c r="G92" t="s">
        <v>229</v>
      </c>
      <c r="H92" s="2">
        <v>436</v>
      </c>
      <c r="I92" s="2">
        <v>7</v>
      </c>
      <c r="J92" s="2">
        <v>21</v>
      </c>
      <c r="K92" s="2">
        <v>5</v>
      </c>
      <c r="L92" s="2">
        <v>62</v>
      </c>
      <c r="M92" s="2">
        <v>4</v>
      </c>
      <c r="N92" s="2">
        <v>61</v>
      </c>
      <c r="O92" s="2">
        <v>44</v>
      </c>
      <c r="P92" s="2">
        <v>69</v>
      </c>
    </row>
    <row r="93" spans="1:25" s="2" customFormat="1" x14ac:dyDescent="0.2">
      <c r="A93" s="2">
        <v>53</v>
      </c>
      <c r="B93" s="3">
        <v>44531</v>
      </c>
      <c r="C93" s="2" t="s">
        <v>31</v>
      </c>
      <c r="D93" s="2" t="s">
        <v>32</v>
      </c>
      <c r="E93" s="2">
        <v>11</v>
      </c>
      <c r="F93" s="2" t="s">
        <v>230</v>
      </c>
      <c r="G93" t="s">
        <v>231</v>
      </c>
      <c r="H93" s="2">
        <v>14423</v>
      </c>
      <c r="I93" s="2">
        <v>9</v>
      </c>
      <c r="J93" s="2">
        <v>17</v>
      </c>
      <c r="K93" s="2">
        <v>52</v>
      </c>
      <c r="L93" s="2">
        <v>10</v>
      </c>
      <c r="M93" s="2">
        <v>10</v>
      </c>
      <c r="N93" s="2">
        <v>3</v>
      </c>
      <c r="O93" s="2">
        <v>5</v>
      </c>
      <c r="P93" s="2">
        <v>22</v>
      </c>
      <c r="Q93" s="2" t="s">
        <v>61</v>
      </c>
    </row>
    <row r="94" spans="1:25" s="2" customFormat="1" x14ac:dyDescent="0.2">
      <c r="A94" s="2">
        <v>53</v>
      </c>
      <c r="B94" s="3">
        <v>44531</v>
      </c>
      <c r="C94" s="2" t="s">
        <v>31</v>
      </c>
      <c r="D94" s="2" t="s">
        <v>32</v>
      </c>
      <c r="E94" s="2">
        <v>11</v>
      </c>
      <c r="F94" s="2" t="s">
        <v>232</v>
      </c>
      <c r="G94" t="s">
        <v>233</v>
      </c>
      <c r="H94" s="2">
        <v>14423</v>
      </c>
      <c r="I94" s="2">
        <v>9</v>
      </c>
      <c r="J94" s="2">
        <v>17</v>
      </c>
      <c r="K94" s="2">
        <v>52</v>
      </c>
      <c r="L94" s="2">
        <v>10</v>
      </c>
      <c r="M94" s="2">
        <v>10</v>
      </c>
      <c r="N94" s="2">
        <v>3</v>
      </c>
      <c r="O94" s="2">
        <v>5</v>
      </c>
      <c r="P94" s="2">
        <v>23</v>
      </c>
    </row>
    <row r="95" spans="1:25" s="2" customFormat="1" x14ac:dyDescent="0.2">
      <c r="A95" s="2">
        <v>53</v>
      </c>
      <c r="B95" s="3">
        <v>44531</v>
      </c>
      <c r="C95" s="2" t="s">
        <v>31</v>
      </c>
      <c r="D95" s="2" t="s">
        <v>32</v>
      </c>
      <c r="E95" s="2">
        <v>11</v>
      </c>
      <c r="F95" s="2" t="s">
        <v>234</v>
      </c>
      <c r="G95" t="s">
        <v>235</v>
      </c>
      <c r="H95" s="2">
        <v>14423</v>
      </c>
      <c r="I95" s="2">
        <v>9</v>
      </c>
      <c r="J95" s="2">
        <v>17</v>
      </c>
      <c r="K95" s="2">
        <v>52</v>
      </c>
      <c r="L95" s="2">
        <v>10</v>
      </c>
      <c r="M95" s="2">
        <v>10</v>
      </c>
      <c r="N95" s="2">
        <v>3</v>
      </c>
      <c r="O95" s="2">
        <v>5</v>
      </c>
      <c r="P95" s="2">
        <v>24</v>
      </c>
    </row>
    <row r="96" spans="1:25" x14ac:dyDescent="0.2">
      <c r="A96">
        <v>54</v>
      </c>
      <c r="B96" s="1">
        <v>44385</v>
      </c>
      <c r="C96" t="s">
        <v>25</v>
      </c>
      <c r="D96" t="s">
        <v>26</v>
      </c>
      <c r="E96">
        <v>1</v>
      </c>
      <c r="F96" t="s">
        <v>236</v>
      </c>
      <c r="G96" t="s">
        <v>237</v>
      </c>
      <c r="H96">
        <v>1723</v>
      </c>
      <c r="I96">
        <v>8</v>
      </c>
      <c r="J96">
        <v>17</v>
      </c>
      <c r="K96">
        <v>2</v>
      </c>
      <c r="L96">
        <v>2</v>
      </c>
      <c r="M96">
        <v>11</v>
      </c>
      <c r="N96">
        <v>12</v>
      </c>
      <c r="O96">
        <v>6</v>
      </c>
      <c r="P96">
        <v>140</v>
      </c>
      <c r="V96" t="s">
        <v>42</v>
      </c>
    </row>
    <row r="97" spans="1:18" x14ac:dyDescent="0.2">
      <c r="A97">
        <v>54</v>
      </c>
      <c r="B97" s="1">
        <v>44385</v>
      </c>
      <c r="C97" t="s">
        <v>25</v>
      </c>
      <c r="D97" t="s">
        <v>26</v>
      </c>
      <c r="E97">
        <v>1</v>
      </c>
      <c r="F97" t="s">
        <v>238</v>
      </c>
      <c r="G97" t="s">
        <v>239</v>
      </c>
      <c r="H97">
        <v>1723</v>
      </c>
      <c r="I97">
        <v>8</v>
      </c>
      <c r="J97">
        <v>17</v>
      </c>
      <c r="K97">
        <v>2</v>
      </c>
      <c r="L97">
        <v>2</v>
      </c>
      <c r="M97">
        <v>11</v>
      </c>
      <c r="N97">
        <v>12</v>
      </c>
      <c r="O97">
        <v>6</v>
      </c>
      <c r="P97">
        <v>141</v>
      </c>
    </row>
    <row r="98" spans="1:18" x14ac:dyDescent="0.2">
      <c r="A98">
        <v>54</v>
      </c>
      <c r="B98" s="1">
        <v>44271</v>
      </c>
      <c r="C98" t="s">
        <v>45</v>
      </c>
      <c r="D98" t="s">
        <v>46</v>
      </c>
      <c r="E98">
        <v>1</v>
      </c>
      <c r="F98" t="s">
        <v>240</v>
      </c>
      <c r="G98" t="s">
        <v>241</v>
      </c>
      <c r="H98">
        <v>227</v>
      </c>
      <c r="I98">
        <v>2</v>
      </c>
      <c r="J98">
        <v>4</v>
      </c>
      <c r="K98">
        <v>5</v>
      </c>
      <c r="L98">
        <v>2</v>
      </c>
      <c r="M98">
        <v>2</v>
      </c>
      <c r="N98">
        <v>1</v>
      </c>
      <c r="O98">
        <v>5</v>
      </c>
      <c r="P98">
        <v>253</v>
      </c>
      <c r="R98" t="s">
        <v>42</v>
      </c>
    </row>
    <row r="99" spans="1:18" x14ac:dyDescent="0.2">
      <c r="A99">
        <v>54</v>
      </c>
      <c r="B99" s="1">
        <v>44271</v>
      </c>
      <c r="C99" t="s">
        <v>45</v>
      </c>
      <c r="D99" t="s">
        <v>46</v>
      </c>
      <c r="E99">
        <v>1</v>
      </c>
      <c r="F99" t="s">
        <v>242</v>
      </c>
      <c r="G99" t="s">
        <v>243</v>
      </c>
      <c r="H99">
        <v>227</v>
      </c>
      <c r="I99">
        <v>2</v>
      </c>
      <c r="J99">
        <v>4</v>
      </c>
      <c r="K99">
        <v>5</v>
      </c>
      <c r="L99">
        <v>2</v>
      </c>
      <c r="M99">
        <v>2</v>
      </c>
      <c r="N99">
        <v>1</v>
      </c>
      <c r="O99">
        <v>5</v>
      </c>
      <c r="P99">
        <v>254</v>
      </c>
    </row>
    <row r="100" spans="1:18" s="2" customFormat="1" x14ac:dyDescent="0.2">
      <c r="A100" s="2">
        <v>55</v>
      </c>
      <c r="B100" s="3">
        <v>44254</v>
      </c>
      <c r="C100" s="2" t="s">
        <v>25</v>
      </c>
      <c r="D100" s="2" t="s">
        <v>26</v>
      </c>
      <c r="E100" s="2">
        <v>1</v>
      </c>
      <c r="F100" s="2" t="s">
        <v>244</v>
      </c>
      <c r="G100" t="s">
        <v>245</v>
      </c>
      <c r="H100" s="2">
        <v>849</v>
      </c>
      <c r="I100" s="2">
        <v>55</v>
      </c>
      <c r="J100" s="2">
        <v>21</v>
      </c>
      <c r="K100" s="2">
        <v>27</v>
      </c>
      <c r="L100" s="2">
        <v>10</v>
      </c>
      <c r="M100" s="2">
        <v>147</v>
      </c>
      <c r="N100" s="2">
        <v>37</v>
      </c>
      <c r="O100" s="2">
        <v>6</v>
      </c>
      <c r="P100" s="2">
        <v>46</v>
      </c>
    </row>
    <row r="101" spans="1:18" x14ac:dyDescent="0.2">
      <c r="A101">
        <v>56</v>
      </c>
      <c r="B101" s="1">
        <v>44594</v>
      </c>
      <c r="C101" t="s">
        <v>31</v>
      </c>
      <c r="D101" t="s">
        <v>32</v>
      </c>
      <c r="E101">
        <v>13</v>
      </c>
      <c r="F101" t="s">
        <v>246</v>
      </c>
      <c r="G101" t="s">
        <v>247</v>
      </c>
      <c r="H101">
        <v>362</v>
      </c>
      <c r="I101">
        <v>1</v>
      </c>
      <c r="J101">
        <v>2</v>
      </c>
      <c r="K101">
        <v>49</v>
      </c>
      <c r="L101">
        <v>4</v>
      </c>
      <c r="M101">
        <v>11</v>
      </c>
      <c r="N101">
        <v>66</v>
      </c>
      <c r="O101">
        <v>8</v>
      </c>
      <c r="P101">
        <v>8</v>
      </c>
      <c r="Q101" t="s">
        <v>61</v>
      </c>
    </row>
    <row r="102" spans="1:18" x14ac:dyDescent="0.2">
      <c r="A102">
        <v>56</v>
      </c>
      <c r="B102" s="1">
        <v>44594</v>
      </c>
      <c r="C102" t="s">
        <v>31</v>
      </c>
      <c r="D102" t="s">
        <v>32</v>
      </c>
      <c r="E102">
        <v>13</v>
      </c>
      <c r="F102" t="s">
        <v>248</v>
      </c>
      <c r="G102" t="s">
        <v>249</v>
      </c>
      <c r="H102">
        <v>362</v>
      </c>
      <c r="I102">
        <v>1</v>
      </c>
      <c r="J102">
        <v>2</v>
      </c>
      <c r="K102">
        <v>49</v>
      </c>
      <c r="L102">
        <v>4</v>
      </c>
      <c r="M102">
        <v>11</v>
      </c>
      <c r="N102">
        <v>66</v>
      </c>
      <c r="O102">
        <v>8</v>
      </c>
      <c r="P102">
        <v>9</v>
      </c>
    </row>
    <row r="103" spans="1:18" x14ac:dyDescent="0.2">
      <c r="A103">
        <v>56</v>
      </c>
      <c r="B103" s="1">
        <v>44594</v>
      </c>
      <c r="C103" t="s">
        <v>31</v>
      </c>
      <c r="D103" t="s">
        <v>32</v>
      </c>
      <c r="E103">
        <v>13</v>
      </c>
      <c r="F103" t="s">
        <v>250</v>
      </c>
      <c r="G103" t="s">
        <v>251</v>
      </c>
      <c r="H103">
        <v>362</v>
      </c>
      <c r="I103">
        <v>1</v>
      </c>
      <c r="J103">
        <v>2</v>
      </c>
      <c r="K103">
        <v>49</v>
      </c>
      <c r="L103">
        <v>4</v>
      </c>
      <c r="M103">
        <v>11</v>
      </c>
      <c r="N103">
        <v>66</v>
      </c>
      <c r="O103">
        <v>8</v>
      </c>
      <c r="P103">
        <v>10</v>
      </c>
    </row>
    <row r="104" spans="1:18" s="2" customFormat="1" x14ac:dyDescent="0.2">
      <c r="A104" s="2">
        <v>57</v>
      </c>
      <c r="B104" s="3">
        <v>44492</v>
      </c>
      <c r="C104" s="2" t="s">
        <v>53</v>
      </c>
      <c r="D104" s="2" t="s">
        <v>54</v>
      </c>
      <c r="E104" s="2">
        <v>2</v>
      </c>
      <c r="F104" s="2" t="s">
        <v>252</v>
      </c>
      <c r="G104" t="s">
        <v>253</v>
      </c>
      <c r="H104" s="2">
        <v>883</v>
      </c>
      <c r="I104" s="2">
        <v>2</v>
      </c>
      <c r="J104" s="2">
        <v>17</v>
      </c>
      <c r="K104" s="2">
        <v>2</v>
      </c>
      <c r="L104" s="2">
        <v>3</v>
      </c>
      <c r="M104" s="2">
        <v>2</v>
      </c>
      <c r="N104" s="2">
        <v>1</v>
      </c>
      <c r="O104" s="2">
        <v>5</v>
      </c>
      <c r="P104" s="2">
        <v>125</v>
      </c>
    </row>
    <row r="105" spans="1:18" x14ac:dyDescent="0.2">
      <c r="A105">
        <v>59</v>
      </c>
      <c r="B105" s="1">
        <v>44534</v>
      </c>
      <c r="C105" t="s">
        <v>25</v>
      </c>
      <c r="D105" t="s">
        <v>26</v>
      </c>
      <c r="E105">
        <v>2</v>
      </c>
      <c r="F105" t="s">
        <v>254</v>
      </c>
      <c r="G105" t="s">
        <v>255</v>
      </c>
      <c r="H105">
        <v>2100</v>
      </c>
      <c r="I105">
        <v>9</v>
      </c>
      <c r="J105">
        <v>25</v>
      </c>
      <c r="K105">
        <v>2</v>
      </c>
      <c r="L105">
        <v>10</v>
      </c>
      <c r="M105">
        <v>22</v>
      </c>
      <c r="N105">
        <v>3</v>
      </c>
      <c r="O105">
        <v>8</v>
      </c>
      <c r="P105">
        <v>245</v>
      </c>
    </row>
    <row r="106" spans="1:18" x14ac:dyDescent="0.2">
      <c r="A106">
        <v>59</v>
      </c>
      <c r="B106" s="1">
        <v>44477</v>
      </c>
      <c r="C106" t="s">
        <v>31</v>
      </c>
      <c r="D106" t="s">
        <v>32</v>
      </c>
      <c r="E106">
        <v>9</v>
      </c>
      <c r="F106" t="s">
        <v>256</v>
      </c>
      <c r="G106" t="s">
        <v>257</v>
      </c>
      <c r="H106">
        <v>436</v>
      </c>
      <c r="I106">
        <v>7</v>
      </c>
      <c r="J106">
        <v>21</v>
      </c>
      <c r="K106">
        <v>5</v>
      </c>
      <c r="L106">
        <v>62</v>
      </c>
      <c r="M106">
        <v>4</v>
      </c>
      <c r="N106">
        <v>61</v>
      </c>
      <c r="O106">
        <v>44</v>
      </c>
      <c r="P106">
        <v>67</v>
      </c>
    </row>
    <row r="107" spans="1:18" x14ac:dyDescent="0.2">
      <c r="A107">
        <v>59</v>
      </c>
      <c r="B107" s="1">
        <v>44535</v>
      </c>
      <c r="C107" t="s">
        <v>31</v>
      </c>
      <c r="D107" t="s">
        <v>32</v>
      </c>
      <c r="E107">
        <v>11</v>
      </c>
      <c r="F107" t="s">
        <v>258</v>
      </c>
      <c r="G107" t="s">
        <v>259</v>
      </c>
      <c r="H107">
        <v>5596</v>
      </c>
      <c r="I107">
        <v>10</v>
      </c>
      <c r="J107">
        <v>17</v>
      </c>
      <c r="K107">
        <v>2</v>
      </c>
      <c r="L107">
        <v>10</v>
      </c>
      <c r="M107">
        <v>11</v>
      </c>
      <c r="N107">
        <v>227</v>
      </c>
      <c r="O107">
        <v>5</v>
      </c>
      <c r="P107">
        <v>17</v>
      </c>
    </row>
    <row r="108" spans="1:18" x14ac:dyDescent="0.2">
      <c r="A108">
        <v>59</v>
      </c>
      <c r="B108" s="1">
        <v>44535</v>
      </c>
      <c r="C108" t="s">
        <v>31</v>
      </c>
      <c r="D108" t="s">
        <v>32</v>
      </c>
      <c r="E108">
        <v>11</v>
      </c>
      <c r="F108" t="s">
        <v>260</v>
      </c>
      <c r="G108" t="s">
        <v>261</v>
      </c>
      <c r="H108">
        <v>5596</v>
      </c>
      <c r="I108">
        <v>10</v>
      </c>
      <c r="J108">
        <v>17</v>
      </c>
      <c r="K108">
        <v>2</v>
      </c>
      <c r="L108">
        <v>10</v>
      </c>
      <c r="M108">
        <v>11</v>
      </c>
      <c r="N108">
        <v>227</v>
      </c>
      <c r="O108">
        <v>5</v>
      </c>
      <c r="P108">
        <v>18</v>
      </c>
    </row>
    <row r="109" spans="1:18" s="2" customFormat="1" x14ac:dyDescent="0.2">
      <c r="A109" s="2">
        <v>60</v>
      </c>
      <c r="B109" s="3">
        <v>44574</v>
      </c>
      <c r="C109" s="2" t="s">
        <v>25</v>
      </c>
      <c r="D109" s="2" t="s">
        <v>26</v>
      </c>
      <c r="E109" s="2">
        <v>2</v>
      </c>
      <c r="F109" s="2" t="s">
        <v>262</v>
      </c>
      <c r="G109" t="s">
        <v>263</v>
      </c>
      <c r="H109" s="2">
        <v>49</v>
      </c>
      <c r="I109" s="2">
        <v>3</v>
      </c>
      <c r="J109" s="2">
        <v>1</v>
      </c>
      <c r="K109" s="2">
        <v>5</v>
      </c>
      <c r="L109" s="2">
        <v>17</v>
      </c>
      <c r="M109" s="2">
        <v>11</v>
      </c>
      <c r="N109" s="2">
        <v>11</v>
      </c>
      <c r="O109" s="2">
        <v>6</v>
      </c>
      <c r="P109" s="2">
        <v>212</v>
      </c>
    </row>
    <row r="110" spans="1:18" s="2" customFormat="1" x14ac:dyDescent="0.2">
      <c r="A110" s="2">
        <v>60</v>
      </c>
      <c r="B110" s="3">
        <v>44575</v>
      </c>
      <c r="C110" s="2" t="s">
        <v>31</v>
      </c>
      <c r="D110" s="2" t="s">
        <v>32</v>
      </c>
      <c r="E110" s="2">
        <v>12</v>
      </c>
      <c r="F110" s="2" t="s">
        <v>264</v>
      </c>
      <c r="G110" t="s">
        <v>265</v>
      </c>
      <c r="H110" s="2">
        <v>523</v>
      </c>
      <c r="I110" s="2">
        <v>2</v>
      </c>
      <c r="J110" s="2">
        <v>4</v>
      </c>
      <c r="K110" s="2">
        <v>1</v>
      </c>
      <c r="L110" s="2">
        <v>93</v>
      </c>
      <c r="M110" s="2">
        <v>11</v>
      </c>
      <c r="N110" s="2">
        <v>3</v>
      </c>
      <c r="O110" s="2">
        <v>6</v>
      </c>
      <c r="P110" s="2">
        <v>35</v>
      </c>
    </row>
    <row r="111" spans="1:18" x14ac:dyDescent="0.2">
      <c r="A111">
        <v>62</v>
      </c>
      <c r="B111" s="1">
        <v>44573</v>
      </c>
      <c r="C111" t="s">
        <v>25</v>
      </c>
      <c r="D111" t="s">
        <v>26</v>
      </c>
      <c r="E111">
        <v>1</v>
      </c>
      <c r="F111" t="s">
        <v>266</v>
      </c>
      <c r="G111" t="s">
        <v>267</v>
      </c>
      <c r="H111">
        <v>19</v>
      </c>
      <c r="I111">
        <v>2</v>
      </c>
      <c r="J111">
        <v>1</v>
      </c>
      <c r="K111">
        <v>5</v>
      </c>
      <c r="L111">
        <v>3</v>
      </c>
      <c r="M111">
        <v>2</v>
      </c>
      <c r="N111">
        <v>1</v>
      </c>
      <c r="O111">
        <v>5</v>
      </c>
      <c r="P111">
        <v>111</v>
      </c>
    </row>
    <row r="112" spans="1:18" x14ac:dyDescent="0.2">
      <c r="A112">
        <v>62</v>
      </c>
      <c r="B112" s="1">
        <v>44601</v>
      </c>
      <c r="C112" t="s">
        <v>31</v>
      </c>
      <c r="D112" t="s">
        <v>32</v>
      </c>
      <c r="E112">
        <v>13</v>
      </c>
      <c r="F112" t="s">
        <v>268</v>
      </c>
      <c r="G112" t="s">
        <v>269</v>
      </c>
      <c r="H112">
        <v>849</v>
      </c>
      <c r="I112">
        <v>55</v>
      </c>
      <c r="J112">
        <v>21</v>
      </c>
      <c r="K112">
        <v>27</v>
      </c>
      <c r="L112">
        <v>10</v>
      </c>
      <c r="M112">
        <v>147</v>
      </c>
      <c r="N112">
        <v>37</v>
      </c>
      <c r="O112">
        <v>6</v>
      </c>
      <c r="P112">
        <v>41</v>
      </c>
    </row>
    <row r="113" spans="1:25" s="2" customFormat="1" x14ac:dyDescent="0.2">
      <c r="A113" s="2">
        <v>64</v>
      </c>
      <c r="B113" s="3">
        <v>44475</v>
      </c>
      <c r="C113" s="2" t="s">
        <v>45</v>
      </c>
      <c r="D113" s="2" t="s">
        <v>46</v>
      </c>
      <c r="E113" s="2">
        <v>2</v>
      </c>
      <c r="F113" s="2" t="s">
        <v>270</v>
      </c>
      <c r="G113" t="s">
        <v>271</v>
      </c>
      <c r="H113" s="2">
        <v>403</v>
      </c>
      <c r="I113" s="2">
        <v>10</v>
      </c>
      <c r="J113" s="2">
        <v>27</v>
      </c>
      <c r="K113" s="2">
        <v>16</v>
      </c>
      <c r="L113" s="2">
        <v>19</v>
      </c>
      <c r="M113" s="2">
        <v>10</v>
      </c>
      <c r="N113" s="2">
        <v>5</v>
      </c>
      <c r="O113" s="2">
        <v>7</v>
      </c>
      <c r="P113" s="2">
        <v>195</v>
      </c>
      <c r="R113" s="2" t="s">
        <v>61</v>
      </c>
    </row>
    <row r="114" spans="1:25" s="2" customFormat="1" x14ac:dyDescent="0.2">
      <c r="A114" s="2">
        <v>64</v>
      </c>
      <c r="B114" s="3">
        <v>44475</v>
      </c>
      <c r="C114" s="2" t="s">
        <v>45</v>
      </c>
      <c r="D114" s="2" t="s">
        <v>46</v>
      </c>
      <c r="E114" s="2">
        <v>2</v>
      </c>
      <c r="F114" s="2" t="s">
        <v>272</v>
      </c>
      <c r="G114" t="s">
        <v>273</v>
      </c>
      <c r="H114" s="2">
        <v>403</v>
      </c>
      <c r="I114" s="2">
        <v>10</v>
      </c>
      <c r="J114" s="2">
        <v>27</v>
      </c>
      <c r="K114" s="2">
        <v>16</v>
      </c>
      <c r="L114" s="2">
        <v>19</v>
      </c>
      <c r="M114" s="2">
        <v>10</v>
      </c>
      <c r="N114" s="2">
        <v>5</v>
      </c>
      <c r="O114" s="2">
        <v>7</v>
      </c>
      <c r="P114" s="2">
        <v>196</v>
      </c>
    </row>
    <row r="115" spans="1:25" s="2" customFormat="1" x14ac:dyDescent="0.2">
      <c r="A115" s="2">
        <v>64</v>
      </c>
      <c r="B115" s="3">
        <v>44475</v>
      </c>
      <c r="C115" s="2" t="s">
        <v>45</v>
      </c>
      <c r="D115" s="2" t="s">
        <v>46</v>
      </c>
      <c r="E115" s="2">
        <v>2</v>
      </c>
      <c r="F115" s="2" t="s">
        <v>274</v>
      </c>
      <c r="G115" t="s">
        <v>275</v>
      </c>
      <c r="H115" s="2">
        <v>403</v>
      </c>
      <c r="I115" s="2">
        <v>10</v>
      </c>
      <c r="J115" s="2">
        <v>27</v>
      </c>
      <c r="K115" s="2">
        <v>16</v>
      </c>
      <c r="L115" s="2">
        <v>19</v>
      </c>
      <c r="M115" s="2">
        <v>10</v>
      </c>
      <c r="N115" s="2">
        <v>5</v>
      </c>
      <c r="O115" s="2">
        <v>7</v>
      </c>
      <c r="P115" s="2">
        <v>197</v>
      </c>
    </row>
    <row r="116" spans="1:25" s="2" customFormat="1" x14ac:dyDescent="0.2">
      <c r="A116" s="2">
        <v>64</v>
      </c>
      <c r="B116" s="3">
        <v>44559</v>
      </c>
      <c r="C116" s="2" t="s">
        <v>31</v>
      </c>
      <c r="D116" s="2" t="s">
        <v>32</v>
      </c>
      <c r="E116" s="2">
        <v>11</v>
      </c>
      <c r="F116" s="2" t="s">
        <v>276</v>
      </c>
      <c r="G116" t="s">
        <v>277</v>
      </c>
      <c r="H116" s="2">
        <v>4624</v>
      </c>
      <c r="I116" s="2">
        <v>3</v>
      </c>
      <c r="J116" s="2">
        <v>1</v>
      </c>
      <c r="K116" s="2">
        <v>5</v>
      </c>
      <c r="L116" s="2">
        <v>10</v>
      </c>
      <c r="M116" s="2">
        <v>11</v>
      </c>
      <c r="N116" s="2">
        <v>68</v>
      </c>
      <c r="O116" s="2">
        <v>6</v>
      </c>
      <c r="P116" s="2">
        <v>217</v>
      </c>
      <c r="Q116" s="2" t="s">
        <v>61</v>
      </c>
      <c r="X116" s="2" t="s">
        <v>278</v>
      </c>
      <c r="Y116" s="2">
        <v>2</v>
      </c>
    </row>
    <row r="117" spans="1:25" s="2" customFormat="1" x14ac:dyDescent="0.2">
      <c r="A117" s="2">
        <v>64</v>
      </c>
      <c r="B117" s="3">
        <v>44559</v>
      </c>
      <c r="C117" s="2" t="s">
        <v>31</v>
      </c>
      <c r="D117" s="2" t="s">
        <v>32</v>
      </c>
      <c r="E117" s="2">
        <v>11</v>
      </c>
      <c r="F117" s="2" t="s">
        <v>279</v>
      </c>
      <c r="G117" t="s">
        <v>280</v>
      </c>
      <c r="H117" s="2">
        <v>4624</v>
      </c>
      <c r="I117" s="2">
        <v>3</v>
      </c>
      <c r="J117" s="2">
        <v>1</v>
      </c>
      <c r="K117" s="2">
        <v>5</v>
      </c>
      <c r="L117" s="2">
        <v>10</v>
      </c>
      <c r="M117" s="2">
        <v>11</v>
      </c>
      <c r="N117" s="2">
        <v>68</v>
      </c>
      <c r="O117" s="2">
        <v>6</v>
      </c>
      <c r="P117" s="2">
        <v>218</v>
      </c>
    </row>
    <row r="118" spans="1:25" s="2" customFormat="1" x14ac:dyDescent="0.2">
      <c r="A118" s="2">
        <v>64</v>
      </c>
      <c r="B118" s="3">
        <v>44559</v>
      </c>
      <c r="C118" s="2" t="s">
        <v>31</v>
      </c>
      <c r="D118" s="2" t="s">
        <v>32</v>
      </c>
      <c r="E118" s="2">
        <v>11</v>
      </c>
      <c r="F118" s="2" t="s">
        <v>281</v>
      </c>
      <c r="G118" t="s">
        <v>282</v>
      </c>
      <c r="H118" s="2">
        <v>4624</v>
      </c>
      <c r="I118" s="2">
        <v>3</v>
      </c>
      <c r="J118" s="2">
        <v>1</v>
      </c>
      <c r="K118" s="2">
        <v>5</v>
      </c>
      <c r="L118" s="2">
        <v>10</v>
      </c>
      <c r="M118" s="2">
        <v>11</v>
      </c>
      <c r="N118" s="2">
        <v>68</v>
      </c>
      <c r="O118" s="2">
        <v>6</v>
      </c>
      <c r="P118" s="2">
        <v>219</v>
      </c>
    </row>
    <row r="119" spans="1:25" s="2" customFormat="1" x14ac:dyDescent="0.2">
      <c r="A119" s="2">
        <v>64</v>
      </c>
      <c r="B119" s="3">
        <v>44610</v>
      </c>
      <c r="C119" s="2" t="s">
        <v>31</v>
      </c>
      <c r="D119" s="2" t="s">
        <v>32</v>
      </c>
      <c r="E119" s="2">
        <v>13</v>
      </c>
      <c r="F119" s="2" t="s">
        <v>283</v>
      </c>
      <c r="G119" t="s">
        <v>284</v>
      </c>
      <c r="H119" s="2">
        <v>849</v>
      </c>
      <c r="I119" s="2">
        <v>55</v>
      </c>
      <c r="J119" s="2">
        <v>21</v>
      </c>
      <c r="K119" s="2">
        <v>27</v>
      </c>
      <c r="L119" s="2">
        <v>10</v>
      </c>
      <c r="M119" s="2">
        <v>147</v>
      </c>
      <c r="N119" s="2">
        <v>37</v>
      </c>
      <c r="O119" s="2">
        <v>6</v>
      </c>
      <c r="P119" s="2">
        <v>41</v>
      </c>
    </row>
    <row r="120" spans="1:25" x14ac:dyDescent="0.2">
      <c r="A120">
        <v>65</v>
      </c>
      <c r="B120" s="1">
        <v>44519</v>
      </c>
      <c r="C120" t="s">
        <v>31</v>
      </c>
      <c r="D120" t="s">
        <v>32</v>
      </c>
      <c r="E120">
        <v>10</v>
      </c>
      <c r="F120" t="s">
        <v>285</v>
      </c>
      <c r="G120" t="s">
        <v>286</v>
      </c>
      <c r="H120">
        <v>2042</v>
      </c>
      <c r="I120">
        <v>2</v>
      </c>
      <c r="J120">
        <v>2</v>
      </c>
      <c r="K120">
        <v>42</v>
      </c>
      <c r="L120">
        <v>4</v>
      </c>
      <c r="M120">
        <v>90</v>
      </c>
      <c r="N120">
        <v>25</v>
      </c>
      <c r="O120">
        <v>8</v>
      </c>
      <c r="P120">
        <v>187</v>
      </c>
      <c r="X120" t="s">
        <v>287</v>
      </c>
      <c r="Y120">
        <v>1</v>
      </c>
    </row>
    <row r="121" spans="1:25" x14ac:dyDescent="0.2">
      <c r="A121">
        <v>65</v>
      </c>
      <c r="B121" s="1">
        <v>44545</v>
      </c>
      <c r="C121" t="s">
        <v>31</v>
      </c>
      <c r="D121" t="s">
        <v>32</v>
      </c>
      <c r="E121">
        <v>11</v>
      </c>
      <c r="F121" t="s">
        <v>288</v>
      </c>
      <c r="G121" t="s">
        <v>289</v>
      </c>
      <c r="H121">
        <v>2042</v>
      </c>
      <c r="I121">
        <v>2</v>
      </c>
      <c r="J121">
        <v>2</v>
      </c>
      <c r="K121">
        <v>42</v>
      </c>
      <c r="L121">
        <v>4</v>
      </c>
      <c r="M121">
        <v>90</v>
      </c>
      <c r="N121">
        <v>25</v>
      </c>
      <c r="O121">
        <v>8</v>
      </c>
      <c r="P121">
        <v>186</v>
      </c>
      <c r="Q121" t="s">
        <v>42</v>
      </c>
    </row>
    <row r="122" spans="1:25" x14ac:dyDescent="0.2">
      <c r="A122">
        <v>65</v>
      </c>
      <c r="B122" s="1">
        <v>44545</v>
      </c>
      <c r="C122" t="s">
        <v>31</v>
      </c>
      <c r="D122" t="s">
        <v>32</v>
      </c>
      <c r="E122">
        <v>11</v>
      </c>
      <c r="F122" t="s">
        <v>290</v>
      </c>
      <c r="G122" t="s">
        <v>291</v>
      </c>
      <c r="H122">
        <v>2042</v>
      </c>
      <c r="I122">
        <v>2</v>
      </c>
      <c r="J122">
        <v>2</v>
      </c>
      <c r="K122">
        <v>42</v>
      </c>
      <c r="L122">
        <v>4</v>
      </c>
      <c r="M122">
        <v>90</v>
      </c>
      <c r="N122">
        <v>25</v>
      </c>
      <c r="O122">
        <v>8</v>
      </c>
      <c r="P122">
        <v>188</v>
      </c>
    </row>
    <row r="123" spans="1:25" s="2" customFormat="1" x14ac:dyDescent="0.2">
      <c r="A123" s="2">
        <v>66</v>
      </c>
      <c r="B123" s="3">
        <v>44514</v>
      </c>
      <c r="C123" s="2" t="s">
        <v>31</v>
      </c>
      <c r="D123" s="2" t="s">
        <v>32</v>
      </c>
      <c r="E123" s="2">
        <v>10</v>
      </c>
      <c r="F123" s="2" t="s">
        <v>292</v>
      </c>
      <c r="G123" t="s">
        <v>293</v>
      </c>
      <c r="H123" s="2">
        <v>4624</v>
      </c>
      <c r="I123" s="2">
        <v>3</v>
      </c>
      <c r="J123" s="2">
        <v>1</v>
      </c>
      <c r="K123" s="2">
        <v>5</v>
      </c>
      <c r="L123" s="2">
        <v>10</v>
      </c>
      <c r="M123" s="2">
        <v>11</v>
      </c>
      <c r="N123" s="2">
        <v>68</v>
      </c>
      <c r="O123" s="2">
        <v>6</v>
      </c>
      <c r="P123" s="2">
        <v>220</v>
      </c>
      <c r="X123" s="2" t="s">
        <v>82</v>
      </c>
      <c r="Y123" s="2">
        <v>1</v>
      </c>
    </row>
    <row r="124" spans="1:25" s="2" customFormat="1" x14ac:dyDescent="0.2">
      <c r="A124" s="2">
        <v>66</v>
      </c>
      <c r="B124" s="3">
        <v>44542</v>
      </c>
      <c r="C124" s="2" t="s">
        <v>31</v>
      </c>
      <c r="D124" s="2" t="s">
        <v>32</v>
      </c>
      <c r="E124" s="2">
        <v>11</v>
      </c>
      <c r="F124" s="2" t="s">
        <v>294</v>
      </c>
      <c r="G124" t="s">
        <v>295</v>
      </c>
      <c r="H124" s="2">
        <v>2042</v>
      </c>
      <c r="I124" s="2">
        <v>2</v>
      </c>
      <c r="J124" s="2">
        <v>2</v>
      </c>
      <c r="K124" s="2">
        <v>42</v>
      </c>
      <c r="L124" s="2">
        <v>4</v>
      </c>
      <c r="M124" s="2">
        <v>90</v>
      </c>
      <c r="N124" s="2">
        <v>25</v>
      </c>
      <c r="O124" s="2">
        <v>8</v>
      </c>
      <c r="P124" s="2">
        <v>194</v>
      </c>
    </row>
    <row r="125" spans="1:25" x14ac:dyDescent="0.2">
      <c r="A125">
        <v>67</v>
      </c>
      <c r="B125" s="1">
        <v>44616</v>
      </c>
      <c r="C125" t="s">
        <v>72</v>
      </c>
      <c r="D125" t="s">
        <v>73</v>
      </c>
      <c r="E125">
        <v>1</v>
      </c>
      <c r="F125" t="s">
        <v>296</v>
      </c>
      <c r="G125" t="s">
        <v>297</v>
      </c>
      <c r="H125">
        <v>353</v>
      </c>
      <c r="I125">
        <v>7</v>
      </c>
      <c r="J125">
        <v>17</v>
      </c>
      <c r="K125">
        <v>5</v>
      </c>
      <c r="L125">
        <v>2</v>
      </c>
      <c r="M125">
        <v>10</v>
      </c>
      <c r="N125">
        <v>3</v>
      </c>
      <c r="O125">
        <v>6</v>
      </c>
      <c r="P125">
        <v>81</v>
      </c>
      <c r="T125" t="s">
        <v>42</v>
      </c>
    </row>
    <row r="126" spans="1:25" x14ac:dyDescent="0.2">
      <c r="A126">
        <v>67</v>
      </c>
      <c r="B126" s="1">
        <v>44616</v>
      </c>
      <c r="C126" t="s">
        <v>25</v>
      </c>
      <c r="D126" t="s">
        <v>26</v>
      </c>
      <c r="E126">
        <v>1</v>
      </c>
      <c r="F126" t="s">
        <v>298</v>
      </c>
      <c r="G126" t="s">
        <v>299</v>
      </c>
      <c r="H126">
        <v>353</v>
      </c>
      <c r="I126">
        <v>7</v>
      </c>
      <c r="J126">
        <v>17</v>
      </c>
      <c r="K126">
        <v>5</v>
      </c>
      <c r="L126">
        <v>2</v>
      </c>
      <c r="M126">
        <v>10</v>
      </c>
      <c r="N126">
        <v>3</v>
      </c>
      <c r="O126">
        <v>6</v>
      </c>
      <c r="P126">
        <v>82</v>
      </c>
    </row>
    <row r="127" spans="1:25" x14ac:dyDescent="0.2">
      <c r="A127">
        <v>67</v>
      </c>
      <c r="B127" s="1">
        <v>44616</v>
      </c>
      <c r="C127" t="s">
        <v>72</v>
      </c>
      <c r="D127" t="s">
        <v>73</v>
      </c>
      <c r="E127">
        <v>1</v>
      </c>
      <c r="F127" t="s">
        <v>300</v>
      </c>
      <c r="G127" t="s">
        <v>301</v>
      </c>
      <c r="H127">
        <v>353</v>
      </c>
      <c r="I127">
        <v>7</v>
      </c>
      <c r="J127">
        <v>17</v>
      </c>
      <c r="K127">
        <v>5</v>
      </c>
      <c r="L127">
        <v>2</v>
      </c>
      <c r="M127">
        <v>10</v>
      </c>
      <c r="N127">
        <v>3</v>
      </c>
      <c r="O127">
        <v>6</v>
      </c>
      <c r="P127">
        <v>85</v>
      </c>
    </row>
    <row r="128" spans="1:25" x14ac:dyDescent="0.2">
      <c r="A128">
        <v>67</v>
      </c>
      <c r="B128" s="1">
        <v>44559</v>
      </c>
      <c r="C128" t="s">
        <v>31</v>
      </c>
      <c r="D128" t="s">
        <v>32</v>
      </c>
      <c r="E128">
        <v>11</v>
      </c>
      <c r="F128" t="s">
        <v>302</v>
      </c>
      <c r="G128" t="s">
        <v>303</v>
      </c>
      <c r="H128">
        <v>2031</v>
      </c>
      <c r="I128">
        <v>9</v>
      </c>
      <c r="J128">
        <v>17</v>
      </c>
      <c r="K128">
        <v>5</v>
      </c>
      <c r="L128">
        <v>10</v>
      </c>
      <c r="M128">
        <v>11</v>
      </c>
      <c r="N128">
        <v>3</v>
      </c>
      <c r="O128">
        <v>3</v>
      </c>
      <c r="P128">
        <v>102</v>
      </c>
      <c r="Q128" t="s">
        <v>304</v>
      </c>
    </row>
    <row r="129" spans="1:25" x14ac:dyDescent="0.2">
      <c r="A129">
        <v>67</v>
      </c>
      <c r="B129" s="1">
        <v>44559</v>
      </c>
      <c r="C129" t="s">
        <v>31</v>
      </c>
      <c r="D129" t="s">
        <v>32</v>
      </c>
      <c r="E129">
        <v>11</v>
      </c>
      <c r="F129" t="s">
        <v>305</v>
      </c>
      <c r="G129" t="s">
        <v>306</v>
      </c>
      <c r="H129">
        <v>2031</v>
      </c>
      <c r="I129">
        <v>9</v>
      </c>
      <c r="J129">
        <v>17</v>
      </c>
      <c r="K129">
        <v>5</v>
      </c>
      <c r="L129">
        <v>10</v>
      </c>
      <c r="M129">
        <v>11</v>
      </c>
      <c r="N129">
        <v>3</v>
      </c>
      <c r="O129">
        <v>3</v>
      </c>
      <c r="P129">
        <v>106</v>
      </c>
    </row>
    <row r="130" spans="1:25" x14ac:dyDescent="0.2">
      <c r="A130">
        <v>67</v>
      </c>
      <c r="B130" s="1">
        <v>44559</v>
      </c>
      <c r="C130" t="s">
        <v>31</v>
      </c>
      <c r="D130" t="s">
        <v>32</v>
      </c>
      <c r="E130">
        <v>11</v>
      </c>
      <c r="F130" t="s">
        <v>307</v>
      </c>
      <c r="G130" t="s">
        <v>308</v>
      </c>
      <c r="H130">
        <v>883</v>
      </c>
      <c r="I130">
        <v>2</v>
      </c>
      <c r="J130">
        <v>17</v>
      </c>
      <c r="K130">
        <v>2</v>
      </c>
      <c r="L130">
        <v>3</v>
      </c>
      <c r="M130">
        <v>2</v>
      </c>
      <c r="N130">
        <v>1</v>
      </c>
      <c r="O130">
        <v>5</v>
      </c>
      <c r="P130">
        <v>139</v>
      </c>
    </row>
    <row r="131" spans="1:25" s="2" customFormat="1" x14ac:dyDescent="0.2">
      <c r="A131" s="2">
        <v>69</v>
      </c>
      <c r="B131" s="3">
        <v>44503</v>
      </c>
      <c r="C131" s="2" t="s">
        <v>45</v>
      </c>
      <c r="D131" s="2" t="s">
        <v>46</v>
      </c>
      <c r="E131" s="2">
        <v>2</v>
      </c>
      <c r="F131" s="2" t="s">
        <v>309</v>
      </c>
      <c r="G131" t="s">
        <v>310</v>
      </c>
      <c r="H131" s="2">
        <v>19</v>
      </c>
      <c r="I131" s="2">
        <v>2</v>
      </c>
      <c r="J131" s="2">
        <v>1</v>
      </c>
      <c r="K131" s="2">
        <v>5</v>
      </c>
      <c r="L131" s="2">
        <v>3</v>
      </c>
      <c r="M131" s="2">
        <v>2</v>
      </c>
      <c r="N131" s="2">
        <v>1</v>
      </c>
      <c r="O131" s="2">
        <v>5</v>
      </c>
      <c r="P131" s="2">
        <v>107</v>
      </c>
      <c r="R131" s="2" t="s">
        <v>42</v>
      </c>
    </row>
    <row r="132" spans="1:25" s="2" customFormat="1" x14ac:dyDescent="0.2">
      <c r="A132" s="2">
        <v>69</v>
      </c>
      <c r="B132" s="3">
        <v>44503</v>
      </c>
      <c r="C132" s="2" t="s">
        <v>45</v>
      </c>
      <c r="D132" s="2" t="s">
        <v>46</v>
      </c>
      <c r="E132" s="2">
        <v>2</v>
      </c>
      <c r="F132" s="2" t="s">
        <v>311</v>
      </c>
      <c r="G132" t="s">
        <v>312</v>
      </c>
      <c r="H132" s="2">
        <v>19</v>
      </c>
      <c r="I132" s="2">
        <v>2</v>
      </c>
      <c r="J132" s="2">
        <v>1</v>
      </c>
      <c r="K132" s="2">
        <v>5</v>
      </c>
      <c r="L132" s="2">
        <v>3</v>
      </c>
      <c r="M132" s="2">
        <v>2</v>
      </c>
      <c r="N132" s="2">
        <v>1</v>
      </c>
      <c r="O132" s="2">
        <v>5</v>
      </c>
      <c r="P132" s="2">
        <v>108</v>
      </c>
    </row>
    <row r="133" spans="1:25" x14ac:dyDescent="0.2">
      <c r="A133">
        <v>70</v>
      </c>
      <c r="B133" s="1">
        <v>44531</v>
      </c>
      <c r="C133" t="s">
        <v>31</v>
      </c>
      <c r="D133" t="s">
        <v>32</v>
      </c>
      <c r="E133">
        <v>10</v>
      </c>
      <c r="F133" t="s">
        <v>313</v>
      </c>
      <c r="G133" t="s">
        <v>314</v>
      </c>
      <c r="H133">
        <v>14404</v>
      </c>
      <c r="I133">
        <v>2</v>
      </c>
      <c r="J133">
        <v>4</v>
      </c>
      <c r="K133">
        <v>382</v>
      </c>
      <c r="L133">
        <v>2</v>
      </c>
      <c r="M133">
        <v>2</v>
      </c>
      <c r="N133">
        <v>1</v>
      </c>
      <c r="O133">
        <v>5</v>
      </c>
      <c r="P133">
        <v>267</v>
      </c>
      <c r="Q133" t="s">
        <v>61</v>
      </c>
      <c r="X133" t="s">
        <v>278</v>
      </c>
      <c r="Y133">
        <v>3</v>
      </c>
    </row>
    <row r="134" spans="1:25" x14ac:dyDescent="0.2">
      <c r="A134">
        <v>70</v>
      </c>
      <c r="B134" s="1">
        <v>44531</v>
      </c>
      <c r="C134" t="s">
        <v>31</v>
      </c>
      <c r="D134" t="s">
        <v>32</v>
      </c>
      <c r="E134">
        <v>10</v>
      </c>
      <c r="F134" t="s">
        <v>315</v>
      </c>
      <c r="G134" t="s">
        <v>316</v>
      </c>
      <c r="H134">
        <v>14404</v>
      </c>
      <c r="I134">
        <v>2</v>
      </c>
      <c r="J134">
        <v>4</v>
      </c>
      <c r="K134">
        <v>382</v>
      </c>
      <c r="L134">
        <v>2</v>
      </c>
      <c r="M134">
        <v>2</v>
      </c>
      <c r="N134">
        <v>1</v>
      </c>
      <c r="O134">
        <v>5</v>
      </c>
      <c r="P134">
        <v>268</v>
      </c>
    </row>
    <row r="135" spans="1:25" x14ac:dyDescent="0.2">
      <c r="A135">
        <v>70</v>
      </c>
      <c r="B135" s="1">
        <v>44531</v>
      </c>
      <c r="C135" t="s">
        <v>31</v>
      </c>
      <c r="D135" t="s">
        <v>32</v>
      </c>
      <c r="E135">
        <v>10</v>
      </c>
      <c r="F135" t="s">
        <v>317</v>
      </c>
      <c r="G135" t="s">
        <v>318</v>
      </c>
      <c r="H135">
        <v>14404</v>
      </c>
      <c r="I135">
        <v>2</v>
      </c>
      <c r="J135">
        <v>4</v>
      </c>
      <c r="K135">
        <v>382</v>
      </c>
      <c r="L135">
        <v>2</v>
      </c>
      <c r="M135">
        <v>2</v>
      </c>
      <c r="N135">
        <v>1</v>
      </c>
      <c r="O135">
        <v>5</v>
      </c>
      <c r="P135">
        <v>269</v>
      </c>
    </row>
    <row r="136" spans="1:25" x14ac:dyDescent="0.2">
      <c r="A136">
        <v>70</v>
      </c>
      <c r="B136" s="1">
        <v>44538</v>
      </c>
      <c r="C136" t="s">
        <v>31</v>
      </c>
      <c r="D136" t="s">
        <v>32</v>
      </c>
      <c r="E136">
        <v>13</v>
      </c>
      <c r="F136" t="s">
        <v>319</v>
      </c>
      <c r="G136" t="s">
        <v>320</v>
      </c>
      <c r="H136">
        <v>14360</v>
      </c>
      <c r="I136">
        <v>14</v>
      </c>
      <c r="J136">
        <v>17</v>
      </c>
      <c r="K136">
        <v>5</v>
      </c>
      <c r="L136">
        <v>2</v>
      </c>
      <c r="M136">
        <v>11</v>
      </c>
      <c r="N136">
        <v>3</v>
      </c>
      <c r="O136">
        <v>972</v>
      </c>
      <c r="P136">
        <v>64</v>
      </c>
    </row>
    <row r="137" spans="1:25" s="2" customFormat="1" x14ac:dyDescent="0.2">
      <c r="A137" s="2">
        <v>72</v>
      </c>
      <c r="B137" s="3">
        <v>44610</v>
      </c>
      <c r="C137" s="2" t="s">
        <v>31</v>
      </c>
      <c r="D137" s="2" t="s">
        <v>32</v>
      </c>
      <c r="E137" s="2">
        <v>13</v>
      </c>
      <c r="F137" s="2" t="s">
        <v>321</v>
      </c>
      <c r="G137" t="s">
        <v>322</v>
      </c>
      <c r="H137" s="2">
        <v>227</v>
      </c>
      <c r="I137" s="2">
        <v>2</v>
      </c>
      <c r="J137" s="2">
        <v>4</v>
      </c>
      <c r="K137" s="2">
        <v>5</v>
      </c>
      <c r="L137" s="2">
        <v>2</v>
      </c>
      <c r="M137" s="2">
        <v>2</v>
      </c>
      <c r="N137" s="2">
        <v>1</v>
      </c>
      <c r="O137" s="2">
        <v>5</v>
      </c>
      <c r="P137" s="2">
        <v>255</v>
      </c>
      <c r="Q137" s="2" t="s">
        <v>42</v>
      </c>
    </row>
    <row r="138" spans="1:25" s="2" customFormat="1" x14ac:dyDescent="0.2">
      <c r="A138" s="2">
        <v>72</v>
      </c>
      <c r="B138" s="3">
        <v>44610</v>
      </c>
      <c r="C138" s="2" t="s">
        <v>31</v>
      </c>
      <c r="D138" s="2" t="s">
        <v>32</v>
      </c>
      <c r="E138" s="2">
        <v>13</v>
      </c>
      <c r="F138" s="2" t="s">
        <v>323</v>
      </c>
      <c r="G138" t="s">
        <v>324</v>
      </c>
      <c r="H138" s="2">
        <v>227</v>
      </c>
      <c r="I138" s="2">
        <v>2</v>
      </c>
      <c r="J138" s="2">
        <v>4</v>
      </c>
      <c r="K138" s="2">
        <v>5</v>
      </c>
      <c r="L138" s="2">
        <v>2</v>
      </c>
      <c r="M138" s="2">
        <v>2</v>
      </c>
      <c r="N138" s="2">
        <v>1</v>
      </c>
      <c r="O138" s="2">
        <v>5</v>
      </c>
      <c r="P138" s="2">
        <v>256</v>
      </c>
    </row>
    <row r="139" spans="1:25" x14ac:dyDescent="0.2">
      <c r="A139">
        <v>73</v>
      </c>
      <c r="B139" s="1">
        <v>44393</v>
      </c>
      <c r="C139" t="s">
        <v>25</v>
      </c>
      <c r="D139" t="s">
        <v>26</v>
      </c>
      <c r="E139">
        <v>1</v>
      </c>
      <c r="F139" t="s">
        <v>325</v>
      </c>
      <c r="G139" t="s">
        <v>326</v>
      </c>
      <c r="H139">
        <v>436</v>
      </c>
      <c r="I139">
        <v>7</v>
      </c>
      <c r="J139">
        <v>21</v>
      </c>
      <c r="K139">
        <v>5</v>
      </c>
      <c r="L139">
        <v>62</v>
      </c>
      <c r="M139">
        <v>4</v>
      </c>
      <c r="N139">
        <v>61</v>
      </c>
      <c r="O139">
        <v>44</v>
      </c>
      <c r="P139">
        <v>71</v>
      </c>
    </row>
    <row r="140" spans="1:25" x14ac:dyDescent="0.2">
      <c r="A140">
        <v>73</v>
      </c>
      <c r="B140" s="1">
        <v>44503</v>
      </c>
      <c r="C140" t="s">
        <v>31</v>
      </c>
      <c r="D140" t="s">
        <v>32</v>
      </c>
      <c r="E140">
        <v>9</v>
      </c>
      <c r="F140" t="s">
        <v>327</v>
      </c>
      <c r="G140" t="s">
        <v>328</v>
      </c>
      <c r="H140">
        <v>14423</v>
      </c>
      <c r="I140">
        <v>9</v>
      </c>
      <c r="J140">
        <v>17</v>
      </c>
      <c r="K140">
        <v>52</v>
      </c>
      <c r="L140">
        <v>10</v>
      </c>
      <c r="M140">
        <v>10</v>
      </c>
      <c r="N140">
        <v>3</v>
      </c>
      <c r="O140">
        <v>5</v>
      </c>
      <c r="P140">
        <v>20</v>
      </c>
      <c r="Q140" t="s">
        <v>304</v>
      </c>
      <c r="X140" t="s">
        <v>329</v>
      </c>
      <c r="Y140">
        <v>2</v>
      </c>
    </row>
    <row r="141" spans="1:25" x14ac:dyDescent="0.2">
      <c r="A141">
        <v>73</v>
      </c>
      <c r="B141" s="1">
        <v>44503</v>
      </c>
      <c r="C141" t="s">
        <v>31</v>
      </c>
      <c r="D141" t="s">
        <v>32</v>
      </c>
      <c r="E141">
        <v>9</v>
      </c>
      <c r="F141" t="s">
        <v>330</v>
      </c>
      <c r="G141" t="s">
        <v>331</v>
      </c>
      <c r="H141">
        <v>14423</v>
      </c>
      <c r="I141">
        <v>9</v>
      </c>
      <c r="J141">
        <v>17</v>
      </c>
      <c r="K141">
        <v>52</v>
      </c>
      <c r="L141">
        <v>10</v>
      </c>
      <c r="M141">
        <v>10</v>
      </c>
      <c r="N141">
        <v>3</v>
      </c>
      <c r="O141">
        <v>5</v>
      </c>
      <c r="P141">
        <v>21</v>
      </c>
      <c r="X141" t="s">
        <v>332</v>
      </c>
      <c r="Y141">
        <v>2</v>
      </c>
    </row>
    <row r="142" spans="1:25" x14ac:dyDescent="0.2">
      <c r="A142">
        <v>73</v>
      </c>
      <c r="B142" s="1">
        <v>44503</v>
      </c>
      <c r="C142" t="s">
        <v>31</v>
      </c>
      <c r="D142" t="s">
        <v>32</v>
      </c>
      <c r="E142">
        <v>9</v>
      </c>
      <c r="F142" t="s">
        <v>333</v>
      </c>
      <c r="G142" t="s">
        <v>334</v>
      </c>
      <c r="H142">
        <v>50</v>
      </c>
      <c r="I142">
        <v>2</v>
      </c>
      <c r="J142">
        <v>1</v>
      </c>
      <c r="K142">
        <v>12</v>
      </c>
      <c r="L142">
        <v>3</v>
      </c>
      <c r="M142">
        <v>2</v>
      </c>
      <c r="N142">
        <v>1</v>
      </c>
      <c r="O142">
        <v>5</v>
      </c>
      <c r="P142">
        <v>160</v>
      </c>
    </row>
    <row r="143" spans="1:25" x14ac:dyDescent="0.2">
      <c r="A143">
        <v>73</v>
      </c>
      <c r="B143" s="1">
        <v>44561</v>
      </c>
      <c r="C143" t="s">
        <v>31</v>
      </c>
      <c r="D143" t="s">
        <v>32</v>
      </c>
      <c r="E143">
        <v>11</v>
      </c>
      <c r="F143" t="s">
        <v>335</v>
      </c>
      <c r="G143" t="s">
        <v>336</v>
      </c>
      <c r="H143">
        <v>2031</v>
      </c>
      <c r="I143">
        <v>9</v>
      </c>
      <c r="J143">
        <v>17</v>
      </c>
      <c r="K143">
        <v>5</v>
      </c>
      <c r="L143">
        <v>10</v>
      </c>
      <c r="M143">
        <v>11</v>
      </c>
      <c r="N143">
        <v>3</v>
      </c>
      <c r="O143">
        <v>3</v>
      </c>
      <c r="P143">
        <v>100</v>
      </c>
      <c r="Q143" t="s">
        <v>61</v>
      </c>
    </row>
    <row r="144" spans="1:25" x14ac:dyDescent="0.2">
      <c r="A144">
        <v>73</v>
      </c>
      <c r="B144" s="1">
        <v>44561</v>
      </c>
      <c r="C144" t="s">
        <v>31</v>
      </c>
      <c r="D144" t="s">
        <v>32</v>
      </c>
      <c r="E144">
        <v>11</v>
      </c>
      <c r="F144" t="s">
        <v>337</v>
      </c>
      <c r="G144" t="s">
        <v>338</v>
      </c>
      <c r="H144">
        <v>2031</v>
      </c>
      <c r="I144">
        <v>9</v>
      </c>
      <c r="J144">
        <v>17</v>
      </c>
      <c r="K144">
        <v>5</v>
      </c>
      <c r="L144">
        <v>10</v>
      </c>
      <c r="M144">
        <v>11</v>
      </c>
      <c r="N144">
        <v>3</v>
      </c>
      <c r="O144">
        <v>3</v>
      </c>
      <c r="P144">
        <v>102</v>
      </c>
    </row>
    <row r="145" spans="1:25" x14ac:dyDescent="0.2">
      <c r="A145">
        <v>73</v>
      </c>
      <c r="B145" s="1">
        <v>44561</v>
      </c>
      <c r="C145" t="s">
        <v>31</v>
      </c>
      <c r="D145" t="s">
        <v>32</v>
      </c>
      <c r="E145">
        <v>11</v>
      </c>
      <c r="F145" t="s">
        <v>339</v>
      </c>
      <c r="G145" t="s">
        <v>340</v>
      </c>
      <c r="H145">
        <v>2031</v>
      </c>
      <c r="I145">
        <v>9</v>
      </c>
      <c r="J145">
        <v>17</v>
      </c>
      <c r="K145">
        <v>5</v>
      </c>
      <c r="L145">
        <v>10</v>
      </c>
      <c r="M145">
        <v>11</v>
      </c>
      <c r="N145">
        <v>3</v>
      </c>
      <c r="O145">
        <v>3</v>
      </c>
      <c r="P145">
        <v>103</v>
      </c>
    </row>
    <row r="146" spans="1:25" x14ac:dyDescent="0.2">
      <c r="A146">
        <v>73</v>
      </c>
      <c r="B146" s="1">
        <v>44610</v>
      </c>
      <c r="C146" t="s">
        <v>31</v>
      </c>
      <c r="D146" t="s">
        <v>32</v>
      </c>
      <c r="E146">
        <v>13</v>
      </c>
      <c r="F146" t="s">
        <v>341</v>
      </c>
      <c r="G146" t="s">
        <v>342</v>
      </c>
      <c r="H146">
        <v>14423</v>
      </c>
      <c r="I146">
        <v>9</v>
      </c>
      <c r="J146">
        <v>17</v>
      </c>
      <c r="K146">
        <v>52</v>
      </c>
      <c r="L146">
        <v>10</v>
      </c>
      <c r="M146">
        <v>10</v>
      </c>
      <c r="N146">
        <v>3</v>
      </c>
      <c r="O146">
        <v>5</v>
      </c>
      <c r="P146">
        <v>20</v>
      </c>
      <c r="Q146" t="s">
        <v>35</v>
      </c>
    </row>
    <row r="147" spans="1:25" x14ac:dyDescent="0.2">
      <c r="A147">
        <v>73</v>
      </c>
      <c r="B147" s="1">
        <v>44610</v>
      </c>
      <c r="C147" t="s">
        <v>31</v>
      </c>
      <c r="D147" t="s">
        <v>32</v>
      </c>
      <c r="E147">
        <v>13</v>
      </c>
      <c r="F147" t="s">
        <v>343</v>
      </c>
      <c r="G147" t="s">
        <v>344</v>
      </c>
      <c r="H147">
        <v>50</v>
      </c>
      <c r="I147">
        <v>2</v>
      </c>
      <c r="J147">
        <v>1</v>
      </c>
      <c r="K147">
        <v>12</v>
      </c>
      <c r="L147">
        <v>3</v>
      </c>
      <c r="M147">
        <v>2</v>
      </c>
      <c r="N147">
        <v>1</v>
      </c>
      <c r="O147">
        <v>5</v>
      </c>
      <c r="P147">
        <v>160</v>
      </c>
    </row>
    <row r="148" spans="1:25" s="2" customFormat="1" x14ac:dyDescent="0.2">
      <c r="A148" s="2">
        <v>74</v>
      </c>
      <c r="B148" s="3">
        <v>44610</v>
      </c>
      <c r="C148" s="2" t="s">
        <v>25</v>
      </c>
      <c r="D148" s="2" t="s">
        <v>26</v>
      </c>
      <c r="E148" s="2">
        <v>2</v>
      </c>
      <c r="F148" s="2" t="s">
        <v>345</v>
      </c>
      <c r="G148" t="s">
        <v>346</v>
      </c>
      <c r="H148" s="2">
        <v>849</v>
      </c>
      <c r="I148" s="2">
        <v>55</v>
      </c>
      <c r="J148" s="2">
        <v>21</v>
      </c>
      <c r="K148" s="2">
        <v>27</v>
      </c>
      <c r="L148" s="2">
        <v>10</v>
      </c>
      <c r="M148" s="2">
        <v>147</v>
      </c>
      <c r="N148" s="2">
        <v>37</v>
      </c>
      <c r="O148" s="2">
        <v>6</v>
      </c>
      <c r="P148" s="2">
        <v>39</v>
      </c>
    </row>
    <row r="149" spans="1:25" s="2" customFormat="1" x14ac:dyDescent="0.2">
      <c r="A149" s="2">
        <v>74</v>
      </c>
      <c r="B149" s="3">
        <v>44510</v>
      </c>
      <c r="C149" s="2" t="s">
        <v>31</v>
      </c>
      <c r="D149" s="2" t="s">
        <v>32</v>
      </c>
      <c r="E149" s="2">
        <v>9</v>
      </c>
      <c r="F149" s="2" t="s">
        <v>347</v>
      </c>
      <c r="G149" t="s">
        <v>348</v>
      </c>
      <c r="H149" s="2">
        <v>19</v>
      </c>
      <c r="I149" s="2">
        <v>2</v>
      </c>
      <c r="J149" s="2">
        <v>1</v>
      </c>
      <c r="K149" s="2">
        <v>5</v>
      </c>
      <c r="L149" s="2">
        <v>3</v>
      </c>
      <c r="M149" s="2">
        <v>2</v>
      </c>
      <c r="N149" s="2">
        <v>1</v>
      </c>
      <c r="O149" s="2">
        <v>5</v>
      </c>
      <c r="P149" s="2">
        <v>119</v>
      </c>
      <c r="Q149" s="2" t="s">
        <v>349</v>
      </c>
    </row>
    <row r="150" spans="1:25" s="2" customFormat="1" x14ac:dyDescent="0.2">
      <c r="A150" s="2">
        <v>74</v>
      </c>
      <c r="B150" s="3">
        <v>44510</v>
      </c>
      <c r="C150" s="2" t="s">
        <v>31</v>
      </c>
      <c r="D150" s="2" t="s">
        <v>32</v>
      </c>
      <c r="E150" s="2">
        <v>9</v>
      </c>
      <c r="F150" s="2" t="s">
        <v>350</v>
      </c>
      <c r="G150" t="s">
        <v>351</v>
      </c>
      <c r="H150" s="2">
        <v>19</v>
      </c>
      <c r="I150" s="2">
        <v>2</v>
      </c>
      <c r="J150" s="2">
        <v>1</v>
      </c>
      <c r="K150" s="2">
        <v>5</v>
      </c>
      <c r="L150" s="2">
        <v>3</v>
      </c>
      <c r="M150" s="2">
        <v>2</v>
      </c>
      <c r="N150" s="2">
        <v>1</v>
      </c>
      <c r="O150" s="2">
        <v>5</v>
      </c>
      <c r="P150" s="2">
        <v>120</v>
      </c>
    </row>
    <row r="151" spans="1:25" s="2" customFormat="1" x14ac:dyDescent="0.2">
      <c r="A151" s="2">
        <v>74</v>
      </c>
      <c r="B151" s="3">
        <v>44531</v>
      </c>
      <c r="C151" s="2" t="s">
        <v>31</v>
      </c>
      <c r="D151" s="2" t="s">
        <v>32</v>
      </c>
      <c r="E151" s="2">
        <v>10</v>
      </c>
      <c r="F151" s="2" t="s">
        <v>352</v>
      </c>
      <c r="G151" t="s">
        <v>353</v>
      </c>
      <c r="H151" s="2">
        <v>19</v>
      </c>
      <c r="I151" s="2">
        <v>2</v>
      </c>
      <c r="J151" s="2">
        <v>1</v>
      </c>
      <c r="K151" s="2">
        <v>5</v>
      </c>
      <c r="L151" s="2">
        <v>3</v>
      </c>
      <c r="M151" s="2">
        <v>2</v>
      </c>
      <c r="N151" s="2">
        <v>1</v>
      </c>
      <c r="O151" s="2">
        <v>5</v>
      </c>
      <c r="P151" s="2">
        <v>121</v>
      </c>
    </row>
    <row r="152" spans="1:25" s="2" customFormat="1" x14ac:dyDescent="0.2">
      <c r="A152" s="2">
        <v>74</v>
      </c>
      <c r="B152" s="3">
        <v>44531</v>
      </c>
      <c r="C152" s="2" t="s">
        <v>31</v>
      </c>
      <c r="D152" s="2" t="s">
        <v>32</v>
      </c>
      <c r="E152" s="2">
        <v>10</v>
      </c>
      <c r="F152" s="2" t="s">
        <v>354</v>
      </c>
      <c r="G152" t="s">
        <v>355</v>
      </c>
      <c r="H152" s="2">
        <v>19</v>
      </c>
      <c r="I152" s="2">
        <v>2</v>
      </c>
      <c r="J152" s="2">
        <v>1</v>
      </c>
      <c r="K152" s="2">
        <v>5</v>
      </c>
      <c r="L152" s="2">
        <v>3</v>
      </c>
      <c r="M152" s="2">
        <v>2</v>
      </c>
      <c r="N152" s="2">
        <v>1</v>
      </c>
      <c r="O152" s="2">
        <v>5</v>
      </c>
      <c r="P152" s="2">
        <v>122</v>
      </c>
    </row>
    <row r="153" spans="1:25" x14ac:dyDescent="0.2">
      <c r="A153">
        <v>75</v>
      </c>
      <c r="B153" s="1">
        <v>44539</v>
      </c>
      <c r="C153" t="s">
        <v>25</v>
      </c>
      <c r="D153" t="s">
        <v>26</v>
      </c>
      <c r="E153">
        <v>2</v>
      </c>
      <c r="F153" t="s">
        <v>356</v>
      </c>
      <c r="G153" t="s">
        <v>357</v>
      </c>
      <c r="H153">
        <v>56</v>
      </c>
      <c r="I153">
        <v>2</v>
      </c>
      <c r="J153">
        <v>4</v>
      </c>
      <c r="K153">
        <v>27</v>
      </c>
      <c r="L153">
        <v>25</v>
      </c>
      <c r="M153">
        <v>11</v>
      </c>
      <c r="N153">
        <v>3</v>
      </c>
      <c r="O153">
        <v>5</v>
      </c>
      <c r="P153">
        <v>59</v>
      </c>
    </row>
    <row r="154" spans="1:25" s="2" customFormat="1" x14ac:dyDescent="0.2">
      <c r="A154" s="2">
        <v>76</v>
      </c>
      <c r="B154" s="3">
        <v>44511</v>
      </c>
      <c r="C154" s="2" t="s">
        <v>25</v>
      </c>
      <c r="D154" s="2" t="s">
        <v>26</v>
      </c>
      <c r="E154" s="2">
        <v>1</v>
      </c>
      <c r="F154" s="2" t="s">
        <v>358</v>
      </c>
      <c r="G154" t="s">
        <v>359</v>
      </c>
      <c r="H154" s="2">
        <v>2031</v>
      </c>
      <c r="I154" s="2">
        <v>9</v>
      </c>
      <c r="J154" s="2">
        <v>17</v>
      </c>
      <c r="K154" s="2">
        <v>5</v>
      </c>
      <c r="L154" s="2">
        <v>10</v>
      </c>
      <c r="M154" s="2">
        <v>11</v>
      </c>
      <c r="N154" s="2">
        <v>3</v>
      </c>
      <c r="O154" s="2">
        <v>3</v>
      </c>
      <c r="P154" s="2">
        <v>93</v>
      </c>
      <c r="V154" s="2" t="s">
        <v>35</v>
      </c>
    </row>
    <row r="155" spans="1:25" s="2" customFormat="1" x14ac:dyDescent="0.2">
      <c r="A155" s="2">
        <v>76</v>
      </c>
      <c r="B155" s="3">
        <v>44567</v>
      </c>
      <c r="C155" s="2" t="s">
        <v>25</v>
      </c>
      <c r="D155" s="2" t="s">
        <v>26</v>
      </c>
      <c r="E155" s="2">
        <v>2</v>
      </c>
      <c r="F155" s="2" t="s">
        <v>360</v>
      </c>
      <c r="G155" t="s">
        <v>361</v>
      </c>
      <c r="H155" s="2">
        <v>50</v>
      </c>
      <c r="I155" s="2">
        <v>2</v>
      </c>
      <c r="J155" s="2">
        <v>1</v>
      </c>
      <c r="K155" s="2">
        <v>12</v>
      </c>
      <c r="L155" s="2">
        <v>3</v>
      </c>
      <c r="M155" s="2">
        <v>2</v>
      </c>
      <c r="N155" s="2">
        <v>1</v>
      </c>
      <c r="O155" s="2">
        <v>5</v>
      </c>
      <c r="P155" s="2">
        <v>159</v>
      </c>
    </row>
    <row r="156" spans="1:25" x14ac:dyDescent="0.2">
      <c r="A156">
        <v>78</v>
      </c>
      <c r="B156" s="1">
        <v>44577</v>
      </c>
      <c r="C156" t="s">
        <v>31</v>
      </c>
      <c r="D156" t="s">
        <v>32</v>
      </c>
      <c r="E156">
        <v>11</v>
      </c>
      <c r="F156" t="s">
        <v>362</v>
      </c>
      <c r="G156" t="s">
        <v>363</v>
      </c>
      <c r="H156">
        <v>883</v>
      </c>
      <c r="I156">
        <v>2</v>
      </c>
      <c r="J156">
        <v>17</v>
      </c>
      <c r="K156">
        <v>2</v>
      </c>
      <c r="L156">
        <v>3</v>
      </c>
      <c r="M156">
        <v>2</v>
      </c>
      <c r="N156">
        <v>1</v>
      </c>
      <c r="O156">
        <v>5</v>
      </c>
      <c r="P156">
        <v>136</v>
      </c>
      <c r="Q156" t="s">
        <v>42</v>
      </c>
      <c r="X156" t="s">
        <v>167</v>
      </c>
      <c r="Y156">
        <v>2</v>
      </c>
    </row>
    <row r="157" spans="1:25" x14ac:dyDescent="0.2">
      <c r="A157">
        <v>78</v>
      </c>
      <c r="B157" s="1">
        <v>44577</v>
      </c>
      <c r="C157" t="s">
        <v>31</v>
      </c>
      <c r="D157" t="s">
        <v>32</v>
      </c>
      <c r="E157">
        <v>11</v>
      </c>
      <c r="F157" t="s">
        <v>364</v>
      </c>
      <c r="G157" t="s">
        <v>365</v>
      </c>
      <c r="H157">
        <v>883</v>
      </c>
      <c r="I157">
        <v>2</v>
      </c>
      <c r="J157">
        <v>17</v>
      </c>
      <c r="K157">
        <v>2</v>
      </c>
      <c r="L157">
        <v>3</v>
      </c>
      <c r="M157">
        <v>2</v>
      </c>
      <c r="N157">
        <v>1</v>
      </c>
      <c r="O157">
        <v>5</v>
      </c>
      <c r="P157">
        <v>137</v>
      </c>
    </row>
    <row r="158" spans="1:25" x14ac:dyDescent="0.2">
      <c r="A158">
        <v>78</v>
      </c>
      <c r="B158" s="1">
        <v>44626</v>
      </c>
      <c r="C158" t="s">
        <v>31</v>
      </c>
      <c r="D158" t="s">
        <v>32</v>
      </c>
      <c r="E158">
        <v>13</v>
      </c>
      <c r="F158" t="s">
        <v>366</v>
      </c>
      <c r="G158" t="s">
        <v>367</v>
      </c>
      <c r="H158">
        <v>50</v>
      </c>
      <c r="I158">
        <v>2</v>
      </c>
      <c r="J158">
        <v>1</v>
      </c>
      <c r="K158">
        <v>12</v>
      </c>
      <c r="L158">
        <v>3</v>
      </c>
      <c r="M158">
        <v>2</v>
      </c>
      <c r="N158">
        <v>1</v>
      </c>
      <c r="O158">
        <v>5</v>
      </c>
      <c r="P158">
        <v>162</v>
      </c>
      <c r="Q158" t="s">
        <v>61</v>
      </c>
    </row>
    <row r="159" spans="1:25" x14ac:dyDescent="0.2">
      <c r="A159">
        <v>78</v>
      </c>
      <c r="B159" s="1">
        <v>44626</v>
      </c>
      <c r="C159" t="s">
        <v>31</v>
      </c>
      <c r="D159" t="s">
        <v>32</v>
      </c>
      <c r="E159">
        <v>13</v>
      </c>
      <c r="F159" t="s">
        <v>368</v>
      </c>
      <c r="G159" t="s">
        <v>369</v>
      </c>
      <c r="H159">
        <v>50</v>
      </c>
      <c r="I159">
        <v>2</v>
      </c>
      <c r="J159">
        <v>1</v>
      </c>
      <c r="K159">
        <v>12</v>
      </c>
      <c r="L159">
        <v>3</v>
      </c>
      <c r="M159">
        <v>2</v>
      </c>
      <c r="N159">
        <v>1</v>
      </c>
      <c r="O159">
        <v>5</v>
      </c>
      <c r="P159">
        <v>163</v>
      </c>
    </row>
    <row r="160" spans="1:25" x14ac:dyDescent="0.2">
      <c r="A160">
        <v>78</v>
      </c>
      <c r="B160" s="1">
        <v>44626</v>
      </c>
      <c r="C160" t="s">
        <v>31</v>
      </c>
      <c r="D160" t="s">
        <v>32</v>
      </c>
      <c r="E160">
        <v>13</v>
      </c>
      <c r="F160" t="s">
        <v>370</v>
      </c>
      <c r="G160" t="s">
        <v>371</v>
      </c>
      <c r="H160">
        <v>50</v>
      </c>
      <c r="I160">
        <v>2</v>
      </c>
      <c r="J160">
        <v>1</v>
      </c>
      <c r="K160">
        <v>12</v>
      </c>
      <c r="L160">
        <v>3</v>
      </c>
      <c r="M160">
        <v>2</v>
      </c>
      <c r="N160">
        <v>1</v>
      </c>
      <c r="O160">
        <v>5</v>
      </c>
      <c r="P160">
        <v>164</v>
      </c>
    </row>
    <row r="161" spans="1:25" s="2" customFormat="1" x14ac:dyDescent="0.2">
      <c r="A161" s="2">
        <v>81</v>
      </c>
      <c r="B161" s="3">
        <v>44623</v>
      </c>
      <c r="C161" s="2" t="s">
        <v>25</v>
      </c>
      <c r="D161" s="2" t="s">
        <v>26</v>
      </c>
      <c r="E161" s="2">
        <v>2</v>
      </c>
      <c r="F161" s="2" t="s">
        <v>372</v>
      </c>
      <c r="G161" t="s">
        <v>373</v>
      </c>
      <c r="H161" s="2">
        <v>1038</v>
      </c>
      <c r="I161" s="2">
        <v>8</v>
      </c>
      <c r="J161" s="2">
        <v>10</v>
      </c>
      <c r="K161" s="2">
        <v>5</v>
      </c>
      <c r="L161" s="2">
        <v>2</v>
      </c>
      <c r="M161" s="2">
        <v>11</v>
      </c>
      <c r="N161" s="2">
        <v>12</v>
      </c>
      <c r="O161" s="2">
        <v>6</v>
      </c>
      <c r="P161" s="2">
        <v>201</v>
      </c>
      <c r="V161" s="2" t="s">
        <v>42</v>
      </c>
    </row>
    <row r="162" spans="1:25" s="2" customFormat="1" x14ac:dyDescent="0.2">
      <c r="A162" s="2">
        <v>81</v>
      </c>
      <c r="B162" s="3">
        <v>44623</v>
      </c>
      <c r="C162" s="2" t="s">
        <v>25</v>
      </c>
      <c r="D162" s="2" t="s">
        <v>26</v>
      </c>
      <c r="E162" s="2">
        <v>2</v>
      </c>
      <c r="F162" s="2" t="s">
        <v>374</v>
      </c>
      <c r="G162" t="s">
        <v>375</v>
      </c>
      <c r="H162" s="2">
        <v>1038</v>
      </c>
      <c r="I162" s="2">
        <v>8</v>
      </c>
      <c r="J162" s="2">
        <v>10</v>
      </c>
      <c r="K162" s="2">
        <v>5</v>
      </c>
      <c r="L162" s="2">
        <v>2</v>
      </c>
      <c r="M162" s="2">
        <v>11</v>
      </c>
      <c r="N162" s="2">
        <v>12</v>
      </c>
      <c r="O162" s="2">
        <v>6</v>
      </c>
      <c r="P162" s="2">
        <v>202</v>
      </c>
    </row>
    <row r="163" spans="1:25" s="2" customFormat="1" x14ac:dyDescent="0.2">
      <c r="A163" s="2">
        <v>81</v>
      </c>
      <c r="B163" s="3">
        <v>44542</v>
      </c>
      <c r="C163" s="2" t="s">
        <v>31</v>
      </c>
      <c r="D163" s="2" t="s">
        <v>32</v>
      </c>
      <c r="E163" s="2">
        <v>10</v>
      </c>
      <c r="F163" s="2" t="s">
        <v>376</v>
      </c>
      <c r="G163" t="s">
        <v>377</v>
      </c>
      <c r="H163" s="2">
        <v>50</v>
      </c>
      <c r="I163" s="2">
        <v>2</v>
      </c>
      <c r="J163" s="2">
        <v>1</v>
      </c>
      <c r="K163" s="2">
        <v>12</v>
      </c>
      <c r="L163" s="2">
        <v>3</v>
      </c>
      <c r="M163" s="2">
        <v>2</v>
      </c>
      <c r="N163" s="2">
        <v>1</v>
      </c>
      <c r="O163" s="2">
        <v>5</v>
      </c>
      <c r="P163" s="2">
        <v>155</v>
      </c>
      <c r="Q163" s="2" t="s">
        <v>61</v>
      </c>
    </row>
    <row r="164" spans="1:25" s="2" customFormat="1" x14ac:dyDescent="0.2">
      <c r="A164" s="2">
        <v>81</v>
      </c>
      <c r="B164" s="3">
        <v>44542</v>
      </c>
      <c r="C164" s="2" t="s">
        <v>31</v>
      </c>
      <c r="D164" s="2" t="s">
        <v>32</v>
      </c>
      <c r="E164" s="2">
        <v>10</v>
      </c>
      <c r="F164" s="2" t="s">
        <v>378</v>
      </c>
      <c r="G164" t="s">
        <v>379</v>
      </c>
      <c r="H164" s="2">
        <v>50</v>
      </c>
      <c r="I164" s="2">
        <v>2</v>
      </c>
      <c r="J164" s="2">
        <v>1</v>
      </c>
      <c r="K164" s="2">
        <v>12</v>
      </c>
      <c r="L164" s="2">
        <v>3</v>
      </c>
      <c r="M164" s="2">
        <v>2</v>
      </c>
      <c r="N164" s="2">
        <v>1</v>
      </c>
      <c r="O164" s="2">
        <v>5</v>
      </c>
      <c r="P164" s="2">
        <v>156</v>
      </c>
    </row>
    <row r="165" spans="1:25" s="2" customFormat="1" x14ac:dyDescent="0.2">
      <c r="A165" s="2">
        <v>81</v>
      </c>
      <c r="B165" s="3">
        <v>44542</v>
      </c>
      <c r="C165" s="2" t="s">
        <v>31</v>
      </c>
      <c r="D165" s="2" t="s">
        <v>32</v>
      </c>
      <c r="E165" s="2">
        <v>10</v>
      </c>
      <c r="F165" s="2" t="s">
        <v>380</v>
      </c>
      <c r="G165" t="s">
        <v>381</v>
      </c>
      <c r="H165" s="2">
        <v>50</v>
      </c>
      <c r="I165" s="2">
        <v>2</v>
      </c>
      <c r="J165" s="2">
        <v>1</v>
      </c>
      <c r="K165" s="2">
        <v>12</v>
      </c>
      <c r="L165" s="2">
        <v>3</v>
      </c>
      <c r="M165" s="2">
        <v>2</v>
      </c>
      <c r="N165" s="2">
        <v>1</v>
      </c>
      <c r="O165" s="2">
        <v>5</v>
      </c>
      <c r="P165" s="2">
        <v>157</v>
      </c>
    </row>
    <row r="166" spans="1:25" x14ac:dyDescent="0.2">
      <c r="A166">
        <v>82</v>
      </c>
      <c r="B166" s="1">
        <v>44433</v>
      </c>
      <c r="C166" t="s">
        <v>31</v>
      </c>
      <c r="D166" t="s">
        <v>32</v>
      </c>
      <c r="E166">
        <v>6</v>
      </c>
      <c r="F166" t="s">
        <v>382</v>
      </c>
      <c r="G166" t="s">
        <v>383</v>
      </c>
      <c r="H166">
        <v>572</v>
      </c>
      <c r="I166">
        <v>62</v>
      </c>
      <c r="J166">
        <v>4</v>
      </c>
      <c r="K166">
        <v>5</v>
      </c>
      <c r="L166">
        <v>2</v>
      </c>
      <c r="M166">
        <v>2</v>
      </c>
      <c r="N166">
        <v>1</v>
      </c>
      <c r="O166">
        <v>5</v>
      </c>
      <c r="P166">
        <v>247</v>
      </c>
      <c r="X166" t="s">
        <v>82</v>
      </c>
      <c r="Y166">
        <v>2</v>
      </c>
    </row>
    <row r="167" spans="1:25" x14ac:dyDescent="0.2">
      <c r="A167">
        <v>82</v>
      </c>
      <c r="B167" s="1">
        <v>44484</v>
      </c>
      <c r="C167" t="s">
        <v>31</v>
      </c>
      <c r="D167" t="s">
        <v>32</v>
      </c>
      <c r="E167">
        <v>8</v>
      </c>
      <c r="F167" t="s">
        <v>384</v>
      </c>
      <c r="G167" t="s">
        <v>385</v>
      </c>
      <c r="H167">
        <v>572</v>
      </c>
      <c r="I167">
        <v>62</v>
      </c>
      <c r="J167">
        <v>4</v>
      </c>
      <c r="K167">
        <v>5</v>
      </c>
      <c r="L167">
        <v>2</v>
      </c>
      <c r="M167">
        <v>2</v>
      </c>
      <c r="N167">
        <v>1</v>
      </c>
      <c r="O167">
        <v>5</v>
      </c>
      <c r="P167">
        <v>248</v>
      </c>
    </row>
    <row r="168" spans="1:25" s="2" customFormat="1" x14ac:dyDescent="0.2">
      <c r="A168" s="2">
        <v>83</v>
      </c>
      <c r="B168" s="3">
        <v>44303</v>
      </c>
      <c r="C168" s="2" t="s">
        <v>25</v>
      </c>
      <c r="D168" s="2" t="s">
        <v>26</v>
      </c>
      <c r="E168" s="2">
        <v>1</v>
      </c>
      <c r="F168" s="2" t="s">
        <v>386</v>
      </c>
      <c r="G168" t="s">
        <v>387</v>
      </c>
      <c r="H168" s="2">
        <v>1723</v>
      </c>
      <c r="I168" s="2">
        <v>8</v>
      </c>
      <c r="J168" s="2">
        <v>17</v>
      </c>
      <c r="K168" s="2">
        <v>2</v>
      </c>
      <c r="L168" s="2">
        <v>2</v>
      </c>
      <c r="M168" s="2">
        <v>11</v>
      </c>
      <c r="N168" s="2">
        <v>12</v>
      </c>
      <c r="O168" s="2">
        <v>6</v>
      </c>
      <c r="P168" s="2">
        <v>5</v>
      </c>
    </row>
    <row r="169" spans="1:25" x14ac:dyDescent="0.2">
      <c r="A169">
        <v>84</v>
      </c>
      <c r="B169" s="1">
        <v>44618</v>
      </c>
      <c r="C169" t="s">
        <v>388</v>
      </c>
      <c r="D169" t="s">
        <v>389</v>
      </c>
      <c r="E169">
        <v>2</v>
      </c>
      <c r="F169" t="s">
        <v>390</v>
      </c>
      <c r="G169" t="s">
        <v>391</v>
      </c>
      <c r="H169">
        <v>49</v>
      </c>
      <c r="I169">
        <v>3</v>
      </c>
      <c r="J169">
        <v>1</v>
      </c>
      <c r="K169">
        <v>5</v>
      </c>
      <c r="L169">
        <v>17</v>
      </c>
      <c r="M169">
        <v>11</v>
      </c>
      <c r="N169">
        <v>11</v>
      </c>
      <c r="O169">
        <v>6</v>
      </c>
      <c r="P169">
        <v>215</v>
      </c>
    </row>
    <row r="170" spans="1:25" s="2" customFormat="1" x14ac:dyDescent="0.2">
      <c r="A170" s="2">
        <v>84</v>
      </c>
      <c r="B170" s="3">
        <v>44618</v>
      </c>
      <c r="C170" s="2" t="s">
        <v>25</v>
      </c>
      <c r="D170" s="2" t="s">
        <v>26</v>
      </c>
      <c r="E170" s="2">
        <v>2</v>
      </c>
      <c r="F170" s="2" t="s">
        <v>392</v>
      </c>
      <c r="G170" t="s">
        <v>393</v>
      </c>
      <c r="H170" s="2">
        <v>251</v>
      </c>
      <c r="I170" s="2">
        <v>2</v>
      </c>
      <c r="J170" s="2">
        <v>1</v>
      </c>
      <c r="K170" s="2">
        <v>5</v>
      </c>
      <c r="L170" s="2">
        <v>2</v>
      </c>
      <c r="M170" s="2">
        <v>2</v>
      </c>
      <c r="N170" s="2">
        <v>1</v>
      </c>
      <c r="O170" s="2">
        <v>5</v>
      </c>
      <c r="P170" s="2">
        <v>239</v>
      </c>
    </row>
    <row r="171" spans="1:25" s="2" customFormat="1" x14ac:dyDescent="0.2">
      <c r="A171" s="2">
        <v>84</v>
      </c>
      <c r="B171" s="3">
        <v>44561</v>
      </c>
      <c r="C171" s="2" t="s">
        <v>31</v>
      </c>
      <c r="D171" s="2" t="s">
        <v>32</v>
      </c>
      <c r="E171" s="2">
        <v>10</v>
      </c>
      <c r="F171" s="2" t="s">
        <v>394</v>
      </c>
      <c r="G171" t="s">
        <v>395</v>
      </c>
      <c r="H171" s="2">
        <v>2031</v>
      </c>
      <c r="I171" s="2">
        <v>9</v>
      </c>
      <c r="J171" s="2">
        <v>17</v>
      </c>
      <c r="K171" s="2">
        <v>5</v>
      </c>
      <c r="L171" s="2">
        <v>10</v>
      </c>
      <c r="M171" s="2">
        <v>11</v>
      </c>
      <c r="N171" s="2">
        <v>3</v>
      </c>
      <c r="O171" s="2">
        <v>3</v>
      </c>
      <c r="P171" s="2">
        <v>99</v>
      </c>
      <c r="Q171" s="2" t="s">
        <v>61</v>
      </c>
    </row>
    <row r="172" spans="1:25" s="2" customFormat="1" x14ac:dyDescent="0.2">
      <c r="A172" s="2">
        <v>84</v>
      </c>
      <c r="B172" s="3">
        <v>44561</v>
      </c>
      <c r="C172" s="2" t="s">
        <v>31</v>
      </c>
      <c r="D172" s="2" t="s">
        <v>32</v>
      </c>
      <c r="E172" s="2">
        <v>10</v>
      </c>
      <c r="F172" s="2" t="s">
        <v>396</v>
      </c>
      <c r="G172" t="s">
        <v>397</v>
      </c>
      <c r="H172" s="2">
        <v>2031</v>
      </c>
      <c r="I172" s="2">
        <v>9</v>
      </c>
      <c r="J172" s="2">
        <v>17</v>
      </c>
      <c r="K172" s="2">
        <v>5</v>
      </c>
      <c r="L172" s="2">
        <v>10</v>
      </c>
      <c r="M172" s="2">
        <v>11</v>
      </c>
      <c r="N172" s="2">
        <v>3</v>
      </c>
      <c r="O172" s="2">
        <v>3</v>
      </c>
      <c r="P172" s="2">
        <v>101</v>
      </c>
    </row>
    <row r="173" spans="1:25" s="2" customFormat="1" x14ac:dyDescent="0.2">
      <c r="A173" s="2">
        <v>84</v>
      </c>
      <c r="B173" s="3">
        <v>44561</v>
      </c>
      <c r="C173" s="2" t="s">
        <v>31</v>
      </c>
      <c r="D173" s="2" t="s">
        <v>32</v>
      </c>
      <c r="E173" s="2">
        <v>10</v>
      </c>
      <c r="F173" s="2" t="s">
        <v>398</v>
      </c>
      <c r="G173" t="s">
        <v>399</v>
      </c>
      <c r="H173" s="2">
        <v>2031</v>
      </c>
      <c r="I173" s="2">
        <v>9</v>
      </c>
      <c r="J173" s="2">
        <v>17</v>
      </c>
      <c r="K173" s="2">
        <v>5</v>
      </c>
      <c r="L173" s="2">
        <v>10</v>
      </c>
      <c r="M173" s="2">
        <v>11</v>
      </c>
      <c r="N173" s="2">
        <v>3</v>
      </c>
      <c r="O173" s="2">
        <v>3</v>
      </c>
      <c r="P173" s="2">
        <v>104</v>
      </c>
    </row>
    <row r="174" spans="1:25" x14ac:dyDescent="0.2">
      <c r="A174">
        <v>85</v>
      </c>
      <c r="B174" s="1">
        <v>44533</v>
      </c>
      <c r="C174" t="s">
        <v>31</v>
      </c>
      <c r="D174" t="s">
        <v>32</v>
      </c>
      <c r="E174">
        <v>9</v>
      </c>
      <c r="F174" t="s">
        <v>400</v>
      </c>
      <c r="G174" t="s">
        <v>401</v>
      </c>
      <c r="H174">
        <v>227</v>
      </c>
      <c r="I174">
        <v>2</v>
      </c>
      <c r="J174">
        <v>4</v>
      </c>
      <c r="K174">
        <v>5</v>
      </c>
      <c r="L174">
        <v>2</v>
      </c>
      <c r="M174">
        <v>2</v>
      </c>
      <c r="N174">
        <v>1</v>
      </c>
      <c r="O174">
        <v>5</v>
      </c>
      <c r="P174">
        <v>249</v>
      </c>
      <c r="Q174" t="s">
        <v>42</v>
      </c>
    </row>
    <row r="175" spans="1:25" x14ac:dyDescent="0.2">
      <c r="A175">
        <v>85</v>
      </c>
      <c r="B175" s="1">
        <v>44533</v>
      </c>
      <c r="C175" t="s">
        <v>31</v>
      </c>
      <c r="D175" t="s">
        <v>32</v>
      </c>
      <c r="E175">
        <v>9</v>
      </c>
      <c r="F175" t="s">
        <v>402</v>
      </c>
      <c r="G175" t="s">
        <v>403</v>
      </c>
      <c r="H175">
        <v>227</v>
      </c>
      <c r="I175">
        <v>2</v>
      </c>
      <c r="J175">
        <v>4</v>
      </c>
      <c r="K175">
        <v>5</v>
      </c>
      <c r="L175">
        <v>2</v>
      </c>
      <c r="M175">
        <v>2</v>
      </c>
      <c r="N175">
        <v>1</v>
      </c>
      <c r="O175">
        <v>5</v>
      </c>
      <c r="P175">
        <v>250</v>
      </c>
    </row>
    <row r="176" spans="1:25" s="2" customFormat="1" x14ac:dyDescent="0.2">
      <c r="A176" s="2">
        <v>86</v>
      </c>
      <c r="B176" s="3">
        <v>44588</v>
      </c>
      <c r="C176" s="2" t="s">
        <v>72</v>
      </c>
      <c r="D176" s="2" t="s">
        <v>73</v>
      </c>
      <c r="E176" s="2">
        <v>2</v>
      </c>
      <c r="F176" s="2" t="s">
        <v>404</v>
      </c>
      <c r="G176" t="s">
        <v>405</v>
      </c>
      <c r="H176" s="2">
        <v>14365</v>
      </c>
      <c r="I176" s="2">
        <v>188</v>
      </c>
      <c r="J176" s="2">
        <v>313</v>
      </c>
      <c r="K176" s="2">
        <v>876</v>
      </c>
      <c r="L176" s="2">
        <v>2</v>
      </c>
      <c r="M176" s="2">
        <v>89</v>
      </c>
      <c r="N176" s="2">
        <v>5</v>
      </c>
      <c r="O176" s="2">
        <v>6</v>
      </c>
      <c r="P176" s="2">
        <v>27</v>
      </c>
    </row>
    <row r="177" spans="1:25" s="2" customFormat="1" x14ac:dyDescent="0.2">
      <c r="A177" s="2">
        <v>86</v>
      </c>
      <c r="B177" s="3">
        <v>44559</v>
      </c>
      <c r="C177" s="2" t="s">
        <v>31</v>
      </c>
      <c r="D177" s="2" t="s">
        <v>32</v>
      </c>
      <c r="E177" s="2">
        <v>10</v>
      </c>
      <c r="F177" s="2" t="s">
        <v>406</v>
      </c>
      <c r="G177" t="s">
        <v>407</v>
      </c>
      <c r="H177" s="2">
        <v>2031</v>
      </c>
      <c r="I177" s="2">
        <v>9</v>
      </c>
      <c r="J177" s="2">
        <v>17</v>
      </c>
      <c r="K177" s="2">
        <v>5</v>
      </c>
      <c r="L177" s="2">
        <v>10</v>
      </c>
      <c r="M177" s="2">
        <v>11</v>
      </c>
      <c r="N177" s="2">
        <v>3</v>
      </c>
      <c r="O177" s="2">
        <v>3</v>
      </c>
      <c r="P177" s="2">
        <v>97</v>
      </c>
      <c r="Q177" s="2" t="s">
        <v>42</v>
      </c>
      <c r="X177" s="2" t="s">
        <v>167</v>
      </c>
      <c r="Y177" s="2">
        <v>2</v>
      </c>
    </row>
    <row r="178" spans="1:25" s="2" customFormat="1" x14ac:dyDescent="0.2">
      <c r="A178" s="2">
        <v>86</v>
      </c>
      <c r="B178" s="3">
        <v>44559</v>
      </c>
      <c r="C178" s="2" t="s">
        <v>31</v>
      </c>
      <c r="D178" s="2" t="s">
        <v>32</v>
      </c>
      <c r="E178" s="2">
        <v>10</v>
      </c>
      <c r="F178" s="2" t="s">
        <v>408</v>
      </c>
      <c r="G178" t="s">
        <v>409</v>
      </c>
      <c r="H178" s="2">
        <v>2031</v>
      </c>
      <c r="I178" s="2">
        <v>9</v>
      </c>
      <c r="J178" s="2">
        <v>17</v>
      </c>
      <c r="K178" s="2">
        <v>5</v>
      </c>
      <c r="L178" s="2">
        <v>10</v>
      </c>
      <c r="M178" s="2">
        <v>11</v>
      </c>
      <c r="N178" s="2">
        <v>3</v>
      </c>
      <c r="O178" s="2">
        <v>3</v>
      </c>
      <c r="P178" s="2">
        <v>98</v>
      </c>
    </row>
    <row r="179" spans="1:25" s="2" customFormat="1" x14ac:dyDescent="0.2">
      <c r="A179" s="2">
        <v>86</v>
      </c>
      <c r="B179" s="3">
        <v>44608</v>
      </c>
      <c r="C179" s="2" t="s">
        <v>31</v>
      </c>
      <c r="D179" s="2" t="s">
        <v>32</v>
      </c>
      <c r="E179" s="2">
        <v>12</v>
      </c>
      <c r="F179" s="2" t="s">
        <v>410</v>
      </c>
      <c r="G179" t="s">
        <v>411</v>
      </c>
      <c r="H179" s="2">
        <v>3630</v>
      </c>
      <c r="I179" s="2">
        <v>9</v>
      </c>
      <c r="J179" s="2">
        <v>2</v>
      </c>
      <c r="K179" s="2">
        <v>42</v>
      </c>
      <c r="L179" s="2">
        <v>4</v>
      </c>
      <c r="M179" s="2">
        <v>11</v>
      </c>
      <c r="N179" s="2">
        <v>9</v>
      </c>
      <c r="O179" s="2">
        <v>253</v>
      </c>
      <c r="P179" s="2">
        <v>77</v>
      </c>
      <c r="Q179" s="2" t="s">
        <v>61</v>
      </c>
    </row>
    <row r="180" spans="1:25" s="2" customFormat="1" x14ac:dyDescent="0.2">
      <c r="A180" s="2">
        <v>86</v>
      </c>
      <c r="B180" s="3">
        <v>44608</v>
      </c>
      <c r="C180" s="2" t="s">
        <v>31</v>
      </c>
      <c r="D180" s="2" t="s">
        <v>32</v>
      </c>
      <c r="E180" s="2">
        <v>12</v>
      </c>
      <c r="F180" s="2" t="s">
        <v>412</v>
      </c>
      <c r="G180" t="s">
        <v>413</v>
      </c>
      <c r="H180" s="2">
        <v>3630</v>
      </c>
      <c r="I180" s="2">
        <v>9</v>
      </c>
      <c r="J180" s="2">
        <v>2</v>
      </c>
      <c r="K180" s="2">
        <v>42</v>
      </c>
      <c r="L180" s="2">
        <v>4</v>
      </c>
      <c r="M180" s="2">
        <v>11</v>
      </c>
      <c r="N180" s="2">
        <v>9</v>
      </c>
      <c r="O180" s="2">
        <v>253</v>
      </c>
      <c r="P180" s="2">
        <v>79</v>
      </c>
    </row>
    <row r="181" spans="1:25" s="2" customFormat="1" x14ac:dyDescent="0.2">
      <c r="A181" s="2">
        <v>86</v>
      </c>
      <c r="B181" s="3">
        <v>44608</v>
      </c>
      <c r="C181" s="2" t="s">
        <v>31</v>
      </c>
      <c r="D181" s="2" t="s">
        <v>32</v>
      </c>
      <c r="E181" s="2">
        <v>12</v>
      </c>
      <c r="F181" s="2" t="s">
        <v>414</v>
      </c>
      <c r="G181" t="s">
        <v>415</v>
      </c>
      <c r="H181" s="2">
        <v>3630</v>
      </c>
      <c r="I181" s="2">
        <v>9</v>
      </c>
      <c r="J181" s="2">
        <v>2</v>
      </c>
      <c r="K181" s="2">
        <v>42</v>
      </c>
      <c r="L181" s="2">
        <v>4</v>
      </c>
      <c r="M181" s="2">
        <v>11</v>
      </c>
      <c r="N181" s="2">
        <v>9</v>
      </c>
      <c r="O181" s="2">
        <v>253</v>
      </c>
      <c r="P181" s="2">
        <v>80</v>
      </c>
    </row>
    <row r="182" spans="1:25" x14ac:dyDescent="0.2">
      <c r="A182">
        <v>89</v>
      </c>
      <c r="B182" s="1">
        <v>44310</v>
      </c>
      <c r="C182" t="s">
        <v>25</v>
      </c>
      <c r="D182" t="s">
        <v>26</v>
      </c>
      <c r="E182">
        <v>1</v>
      </c>
      <c r="F182" t="s">
        <v>416</v>
      </c>
      <c r="G182" t="s">
        <v>417</v>
      </c>
      <c r="H182">
        <v>849</v>
      </c>
      <c r="I182">
        <v>55</v>
      </c>
      <c r="J182">
        <v>21</v>
      </c>
      <c r="K182">
        <v>27</v>
      </c>
      <c r="L182">
        <v>10</v>
      </c>
      <c r="M182">
        <v>147</v>
      </c>
      <c r="N182">
        <v>37</v>
      </c>
      <c r="O182">
        <v>6</v>
      </c>
      <c r="P182">
        <v>40</v>
      </c>
    </row>
    <row r="183" spans="1:25" x14ac:dyDescent="0.2">
      <c r="A183">
        <v>89</v>
      </c>
      <c r="B183" s="1">
        <v>44639</v>
      </c>
      <c r="C183" t="s">
        <v>31</v>
      </c>
      <c r="D183" t="s">
        <v>32</v>
      </c>
      <c r="E183">
        <v>13</v>
      </c>
      <c r="F183" t="s">
        <v>418</v>
      </c>
      <c r="G183" t="s">
        <v>419</v>
      </c>
      <c r="H183">
        <v>2042</v>
      </c>
      <c r="I183">
        <v>2</v>
      </c>
      <c r="J183">
        <v>2</v>
      </c>
      <c r="K183">
        <v>42</v>
      </c>
      <c r="L183">
        <v>4</v>
      </c>
      <c r="M183">
        <v>90</v>
      </c>
      <c r="N183">
        <v>25</v>
      </c>
      <c r="O183">
        <v>8</v>
      </c>
      <c r="P183">
        <v>177</v>
      </c>
    </row>
    <row r="184" spans="1:25" s="2" customFormat="1" x14ac:dyDescent="0.2">
      <c r="A184" s="2">
        <v>90</v>
      </c>
      <c r="B184" s="3">
        <v>44300</v>
      </c>
      <c r="C184" s="2" t="s">
        <v>45</v>
      </c>
      <c r="D184" s="2" t="s">
        <v>46</v>
      </c>
      <c r="E184" s="2">
        <v>1</v>
      </c>
      <c r="F184" s="2" t="s">
        <v>420</v>
      </c>
      <c r="G184" t="s">
        <v>421</v>
      </c>
      <c r="H184" s="2">
        <v>2155</v>
      </c>
      <c r="I184" s="2">
        <v>2</v>
      </c>
      <c r="J184" s="2">
        <v>4</v>
      </c>
      <c r="K184" s="2">
        <v>1</v>
      </c>
      <c r="L184" s="2">
        <v>25</v>
      </c>
      <c r="M184" s="2">
        <v>11</v>
      </c>
      <c r="N184" s="2">
        <v>3</v>
      </c>
      <c r="O184" s="2">
        <v>5</v>
      </c>
      <c r="P184" s="2">
        <v>58</v>
      </c>
    </row>
    <row r="185" spans="1:25" s="2" customFormat="1" x14ac:dyDescent="0.2">
      <c r="A185" s="2">
        <v>90</v>
      </c>
      <c r="B185" s="3">
        <v>44310</v>
      </c>
      <c r="C185" s="2" t="s">
        <v>25</v>
      </c>
      <c r="D185" s="2" t="s">
        <v>26</v>
      </c>
      <c r="E185" s="2">
        <v>1</v>
      </c>
      <c r="F185" s="2" t="s">
        <v>422</v>
      </c>
      <c r="G185" t="s">
        <v>423</v>
      </c>
      <c r="H185" s="2">
        <v>49</v>
      </c>
      <c r="I185" s="2">
        <v>3</v>
      </c>
      <c r="J185" s="2">
        <v>1</v>
      </c>
      <c r="K185" s="2">
        <v>5</v>
      </c>
      <c r="L185" s="2">
        <v>17</v>
      </c>
      <c r="M185" s="2">
        <v>11</v>
      </c>
      <c r="N185" s="2">
        <v>11</v>
      </c>
      <c r="O185" s="2">
        <v>6</v>
      </c>
      <c r="P185" s="2">
        <v>213</v>
      </c>
    </row>
    <row r="186" spans="1:25" s="2" customFormat="1" x14ac:dyDescent="0.2">
      <c r="A186" s="2">
        <v>90</v>
      </c>
      <c r="B186" s="3">
        <v>44608</v>
      </c>
      <c r="C186" s="2" t="s">
        <v>31</v>
      </c>
      <c r="D186" s="2" t="s">
        <v>32</v>
      </c>
      <c r="E186" s="2">
        <v>12</v>
      </c>
      <c r="F186" s="2" t="s">
        <v>424</v>
      </c>
      <c r="G186" t="s">
        <v>425</v>
      </c>
      <c r="H186" s="2">
        <v>883</v>
      </c>
      <c r="I186" s="2">
        <v>2</v>
      </c>
      <c r="J186" s="2">
        <v>17</v>
      </c>
      <c r="K186" s="2">
        <v>2</v>
      </c>
      <c r="L186" s="2">
        <v>3</v>
      </c>
      <c r="M186" s="2">
        <v>2</v>
      </c>
      <c r="N186" s="2">
        <v>1</v>
      </c>
      <c r="O186" s="2">
        <v>5</v>
      </c>
      <c r="P186" s="2">
        <v>126</v>
      </c>
    </row>
    <row r="187" spans="1:25" x14ac:dyDescent="0.2">
      <c r="A187">
        <v>92</v>
      </c>
      <c r="B187" s="1">
        <v>44563</v>
      </c>
      <c r="C187" t="s">
        <v>31</v>
      </c>
      <c r="D187" t="s">
        <v>32</v>
      </c>
      <c r="E187">
        <v>10</v>
      </c>
      <c r="F187" t="s">
        <v>426</v>
      </c>
      <c r="G187" t="s">
        <v>427</v>
      </c>
      <c r="H187">
        <v>353</v>
      </c>
      <c r="I187">
        <v>7</v>
      </c>
      <c r="J187">
        <v>17</v>
      </c>
      <c r="K187">
        <v>5</v>
      </c>
      <c r="L187">
        <v>2</v>
      </c>
      <c r="M187">
        <v>10</v>
      </c>
      <c r="N187">
        <v>3</v>
      </c>
      <c r="O187">
        <v>6</v>
      </c>
      <c r="P187">
        <v>234</v>
      </c>
      <c r="Q187" t="s">
        <v>42</v>
      </c>
    </row>
    <row r="188" spans="1:25" x14ac:dyDescent="0.2">
      <c r="A188">
        <v>92</v>
      </c>
      <c r="B188" s="1">
        <v>44563</v>
      </c>
      <c r="C188" t="s">
        <v>31</v>
      </c>
      <c r="D188" t="s">
        <v>32</v>
      </c>
      <c r="E188">
        <v>10</v>
      </c>
      <c r="F188" t="s">
        <v>428</v>
      </c>
      <c r="G188" t="s">
        <v>429</v>
      </c>
      <c r="H188">
        <v>353</v>
      </c>
      <c r="I188">
        <v>7</v>
      </c>
      <c r="J188">
        <v>17</v>
      </c>
      <c r="K188">
        <v>5</v>
      </c>
      <c r="L188">
        <v>2</v>
      </c>
      <c r="M188">
        <v>10</v>
      </c>
      <c r="N188">
        <v>3</v>
      </c>
      <c r="O188">
        <v>6</v>
      </c>
      <c r="P188">
        <v>235</v>
      </c>
    </row>
    <row r="189" spans="1:25" s="2" customFormat="1" x14ac:dyDescent="0.2">
      <c r="A189" s="2">
        <v>93</v>
      </c>
      <c r="B189" s="3">
        <v>44568</v>
      </c>
      <c r="C189" s="2" t="s">
        <v>31</v>
      </c>
      <c r="D189" s="2" t="s">
        <v>32</v>
      </c>
      <c r="E189" s="2">
        <v>10</v>
      </c>
      <c r="F189" s="2" t="s">
        <v>430</v>
      </c>
      <c r="G189" t="s">
        <v>431</v>
      </c>
      <c r="H189" s="2">
        <v>362</v>
      </c>
      <c r="I189" s="2">
        <v>1</v>
      </c>
      <c r="J189" s="2">
        <v>2</v>
      </c>
      <c r="K189" s="2">
        <v>49</v>
      </c>
      <c r="L189" s="2">
        <v>4</v>
      </c>
      <c r="M189" s="2">
        <v>11</v>
      </c>
      <c r="N189" s="2">
        <v>66</v>
      </c>
      <c r="O189" s="2">
        <v>8</v>
      </c>
      <c r="P189" s="2">
        <v>12</v>
      </c>
      <c r="Q189" s="2" t="s">
        <v>61</v>
      </c>
    </row>
    <row r="190" spans="1:25" s="2" customFormat="1" x14ac:dyDescent="0.2">
      <c r="A190" s="2">
        <v>93</v>
      </c>
      <c r="B190" s="3">
        <v>44568</v>
      </c>
      <c r="C190" s="2" t="s">
        <v>31</v>
      </c>
      <c r="D190" s="2" t="s">
        <v>32</v>
      </c>
      <c r="E190" s="2">
        <v>10</v>
      </c>
      <c r="F190" s="2" t="s">
        <v>432</v>
      </c>
      <c r="G190" t="s">
        <v>433</v>
      </c>
      <c r="H190" s="2">
        <v>362</v>
      </c>
      <c r="I190" s="2">
        <v>1</v>
      </c>
      <c r="J190" s="2">
        <v>2</v>
      </c>
      <c r="K190" s="2">
        <v>49</v>
      </c>
      <c r="L190" s="2">
        <v>4</v>
      </c>
      <c r="M190" s="2">
        <v>11</v>
      </c>
      <c r="N190" s="2">
        <v>66</v>
      </c>
      <c r="O190" s="2">
        <v>8</v>
      </c>
      <c r="P190" s="2">
        <v>15</v>
      </c>
    </row>
    <row r="191" spans="1:25" s="2" customFormat="1" x14ac:dyDescent="0.2">
      <c r="A191" s="2">
        <v>93</v>
      </c>
      <c r="B191" s="3">
        <v>44568</v>
      </c>
      <c r="C191" s="2" t="s">
        <v>31</v>
      </c>
      <c r="D191" s="2" t="s">
        <v>32</v>
      </c>
      <c r="E191" s="2">
        <v>10</v>
      </c>
      <c r="F191" s="2" t="s">
        <v>434</v>
      </c>
      <c r="G191" t="s">
        <v>435</v>
      </c>
      <c r="H191" s="2">
        <v>362</v>
      </c>
      <c r="I191" s="2">
        <v>1</v>
      </c>
      <c r="J191" s="2">
        <v>2</v>
      </c>
      <c r="K191" s="2">
        <v>49</v>
      </c>
      <c r="L191" s="2">
        <v>4</v>
      </c>
      <c r="M191" s="2">
        <v>11</v>
      </c>
      <c r="N191" s="2">
        <v>66</v>
      </c>
      <c r="O191" s="2">
        <v>8</v>
      </c>
      <c r="P191" s="2">
        <v>16</v>
      </c>
    </row>
    <row r="192" spans="1:25" x14ac:dyDescent="0.2">
      <c r="A192">
        <v>94</v>
      </c>
      <c r="B192" s="1">
        <v>44546</v>
      </c>
      <c r="C192" t="s">
        <v>25</v>
      </c>
      <c r="D192" t="s">
        <v>26</v>
      </c>
      <c r="E192">
        <v>2</v>
      </c>
      <c r="F192" t="s">
        <v>436</v>
      </c>
      <c r="G192" t="s">
        <v>437</v>
      </c>
      <c r="H192">
        <v>227</v>
      </c>
      <c r="I192">
        <v>2</v>
      </c>
      <c r="J192">
        <v>4</v>
      </c>
      <c r="K192">
        <v>5</v>
      </c>
      <c r="L192">
        <v>2</v>
      </c>
      <c r="M192">
        <v>2</v>
      </c>
      <c r="N192">
        <v>1</v>
      </c>
      <c r="O192">
        <v>5</v>
      </c>
      <c r="P192">
        <v>252</v>
      </c>
    </row>
    <row r="193" spans="1:26" s="2" customFormat="1" x14ac:dyDescent="0.2">
      <c r="A193" s="2">
        <v>95</v>
      </c>
      <c r="B193" s="3">
        <v>44565</v>
      </c>
      <c r="C193" s="2" t="s">
        <v>25</v>
      </c>
      <c r="D193" s="2" t="s">
        <v>26</v>
      </c>
      <c r="E193" s="2">
        <v>1</v>
      </c>
      <c r="F193" s="2" t="s">
        <v>438</v>
      </c>
      <c r="G193" t="s">
        <v>439</v>
      </c>
      <c r="H193" s="2">
        <v>19</v>
      </c>
      <c r="I193" s="2">
        <v>2</v>
      </c>
      <c r="J193" s="2">
        <v>1</v>
      </c>
      <c r="K193" s="2">
        <v>5</v>
      </c>
      <c r="L193" s="2">
        <v>3</v>
      </c>
      <c r="M193" s="2">
        <v>2</v>
      </c>
      <c r="N193" s="2">
        <v>1</v>
      </c>
      <c r="O193" s="2">
        <v>5</v>
      </c>
      <c r="P193" s="2">
        <v>110</v>
      </c>
    </row>
    <row r="194" spans="1:26" s="2" customFormat="1" x14ac:dyDescent="0.2">
      <c r="A194" s="2">
        <v>95</v>
      </c>
      <c r="B194" s="3">
        <v>44618</v>
      </c>
      <c r="C194" s="2" t="s">
        <v>53</v>
      </c>
      <c r="D194" s="2" t="s">
        <v>54</v>
      </c>
      <c r="E194" s="2">
        <v>2</v>
      </c>
      <c r="F194" s="2" t="s">
        <v>440</v>
      </c>
      <c r="G194" t="s">
        <v>441</v>
      </c>
      <c r="H194" s="2">
        <v>2042</v>
      </c>
      <c r="I194" s="2">
        <v>2</v>
      </c>
      <c r="J194" s="2">
        <v>2</v>
      </c>
      <c r="K194" s="2">
        <v>42</v>
      </c>
      <c r="L194" s="2">
        <v>4</v>
      </c>
      <c r="M194" s="2">
        <v>90</v>
      </c>
      <c r="N194" s="2">
        <v>25</v>
      </c>
      <c r="O194" s="2">
        <v>8</v>
      </c>
      <c r="P194" s="2">
        <v>192</v>
      </c>
      <c r="U194" s="2" t="s">
        <v>42</v>
      </c>
    </row>
    <row r="195" spans="1:26" s="2" customFormat="1" x14ac:dyDescent="0.2">
      <c r="A195" s="2">
        <v>95</v>
      </c>
      <c r="B195" s="3">
        <v>44618</v>
      </c>
      <c r="C195" s="2" t="s">
        <v>53</v>
      </c>
      <c r="D195" s="2" t="s">
        <v>54</v>
      </c>
      <c r="E195" s="2">
        <v>2</v>
      </c>
      <c r="F195" s="2" t="s">
        <v>442</v>
      </c>
      <c r="G195" t="s">
        <v>443</v>
      </c>
      <c r="H195" s="2">
        <v>2042</v>
      </c>
      <c r="I195" s="2">
        <v>2</v>
      </c>
      <c r="J195" s="2">
        <v>2</v>
      </c>
      <c r="K195" s="2">
        <v>42</v>
      </c>
      <c r="L195" s="2">
        <v>4</v>
      </c>
      <c r="M195" s="2">
        <v>90</v>
      </c>
      <c r="N195" s="2">
        <v>25</v>
      </c>
      <c r="O195" s="2">
        <v>8</v>
      </c>
      <c r="P195" s="2">
        <v>193</v>
      </c>
    </row>
    <row r="196" spans="1:26" x14ac:dyDescent="0.2">
      <c r="A196">
        <v>96</v>
      </c>
      <c r="B196" s="1">
        <v>44510</v>
      </c>
      <c r="C196" t="s">
        <v>25</v>
      </c>
      <c r="D196" t="s">
        <v>26</v>
      </c>
      <c r="E196">
        <v>1</v>
      </c>
      <c r="F196" t="s">
        <v>444</v>
      </c>
      <c r="G196" t="s">
        <v>445</v>
      </c>
      <c r="H196">
        <v>19</v>
      </c>
      <c r="I196">
        <v>2</v>
      </c>
      <c r="J196">
        <v>1</v>
      </c>
      <c r="K196">
        <v>5</v>
      </c>
      <c r="L196">
        <v>3</v>
      </c>
      <c r="M196">
        <v>2</v>
      </c>
      <c r="N196">
        <v>1</v>
      </c>
      <c r="O196">
        <v>5</v>
      </c>
      <c r="P196">
        <v>109</v>
      </c>
      <c r="Z196" t="s">
        <v>446</v>
      </c>
    </row>
    <row r="197" spans="1:26" x14ac:dyDescent="0.2">
      <c r="A197">
        <v>96</v>
      </c>
      <c r="B197" s="1">
        <v>44565</v>
      </c>
      <c r="C197" t="s">
        <v>25</v>
      </c>
      <c r="D197" t="s">
        <v>26</v>
      </c>
      <c r="E197">
        <v>2</v>
      </c>
      <c r="F197" t="s">
        <v>447</v>
      </c>
      <c r="G197" t="s">
        <v>448</v>
      </c>
      <c r="H197">
        <v>19</v>
      </c>
      <c r="I197">
        <v>2</v>
      </c>
      <c r="J197">
        <v>1</v>
      </c>
      <c r="K197">
        <v>5</v>
      </c>
      <c r="L197">
        <v>3</v>
      </c>
      <c r="M197">
        <v>2</v>
      </c>
      <c r="N197">
        <v>1</v>
      </c>
      <c r="O197">
        <v>5</v>
      </c>
      <c r="P197">
        <v>111</v>
      </c>
    </row>
    <row r="198" spans="1:26" s="2" customFormat="1" x14ac:dyDescent="0.2">
      <c r="A198" s="2">
        <v>98</v>
      </c>
      <c r="B198" s="3">
        <v>44315</v>
      </c>
      <c r="C198" s="2" t="s">
        <v>25</v>
      </c>
      <c r="D198" s="2" t="s">
        <v>26</v>
      </c>
      <c r="E198" s="2">
        <v>1</v>
      </c>
      <c r="F198" s="2" t="s">
        <v>449</v>
      </c>
      <c r="G198" t="s">
        <v>450</v>
      </c>
      <c r="H198" s="2">
        <v>22</v>
      </c>
      <c r="I198" s="2">
        <v>1</v>
      </c>
      <c r="J198" s="2">
        <v>3</v>
      </c>
      <c r="K198" s="2">
        <v>6</v>
      </c>
      <c r="L198" s="2">
        <v>4</v>
      </c>
      <c r="M198" s="2">
        <v>3</v>
      </c>
      <c r="N198" s="2">
        <v>3</v>
      </c>
      <c r="O198" s="2">
        <v>3</v>
      </c>
      <c r="P198" s="2">
        <v>34</v>
      </c>
    </row>
    <row r="199" spans="1:26" s="2" customFormat="1" x14ac:dyDescent="0.2">
      <c r="A199" s="2">
        <v>98</v>
      </c>
      <c r="B199" s="3">
        <v>44580</v>
      </c>
      <c r="C199" s="2" t="s">
        <v>31</v>
      </c>
      <c r="D199" s="2" t="s">
        <v>32</v>
      </c>
      <c r="E199" s="2">
        <v>10</v>
      </c>
      <c r="F199" s="2" t="s">
        <v>451</v>
      </c>
      <c r="G199" t="s">
        <v>452</v>
      </c>
      <c r="H199" s="2">
        <v>3630</v>
      </c>
      <c r="I199" s="2">
        <v>9</v>
      </c>
      <c r="J199" s="2">
        <v>2</v>
      </c>
      <c r="K199" s="2">
        <v>42</v>
      </c>
      <c r="L199" s="2">
        <v>4</v>
      </c>
      <c r="M199" s="2">
        <v>11</v>
      </c>
      <c r="N199" s="2">
        <v>9</v>
      </c>
      <c r="O199" s="2">
        <v>253</v>
      </c>
      <c r="P199" s="2">
        <v>78</v>
      </c>
    </row>
    <row r="200" spans="1:26" x14ac:dyDescent="0.2">
      <c r="A200">
        <v>99</v>
      </c>
      <c r="B200" s="1">
        <v>44622</v>
      </c>
      <c r="C200" t="s">
        <v>25</v>
      </c>
      <c r="D200" t="s">
        <v>26</v>
      </c>
      <c r="E200">
        <v>1</v>
      </c>
      <c r="F200" t="s">
        <v>453</v>
      </c>
      <c r="G200" t="s">
        <v>454</v>
      </c>
      <c r="H200">
        <v>19</v>
      </c>
      <c r="I200">
        <v>2</v>
      </c>
      <c r="J200">
        <v>1</v>
      </c>
      <c r="K200">
        <v>5</v>
      </c>
      <c r="L200">
        <v>3</v>
      </c>
      <c r="M200">
        <v>2</v>
      </c>
      <c r="N200">
        <v>1</v>
      </c>
      <c r="O200">
        <v>5</v>
      </c>
      <c r="P200">
        <v>116</v>
      </c>
    </row>
    <row r="201" spans="1:26" x14ac:dyDescent="0.2">
      <c r="A201">
        <v>99</v>
      </c>
      <c r="B201" s="1">
        <v>44622</v>
      </c>
      <c r="C201" t="s">
        <v>25</v>
      </c>
      <c r="D201" t="s">
        <v>26</v>
      </c>
      <c r="E201">
        <v>1</v>
      </c>
      <c r="F201" t="s">
        <v>455</v>
      </c>
      <c r="G201" t="s">
        <v>456</v>
      </c>
      <c r="H201">
        <v>883</v>
      </c>
      <c r="I201">
        <v>2</v>
      </c>
      <c r="J201">
        <v>17</v>
      </c>
      <c r="K201">
        <v>2</v>
      </c>
      <c r="L201">
        <v>3</v>
      </c>
      <c r="M201">
        <v>2</v>
      </c>
      <c r="N201">
        <v>1</v>
      </c>
      <c r="O201">
        <v>5</v>
      </c>
      <c r="P201">
        <v>133</v>
      </c>
    </row>
    <row r="202" spans="1:26" x14ac:dyDescent="0.2">
      <c r="A202">
        <v>99</v>
      </c>
      <c r="B202" s="1">
        <v>44535</v>
      </c>
      <c r="C202" t="s">
        <v>31</v>
      </c>
      <c r="D202" t="s">
        <v>32</v>
      </c>
      <c r="E202">
        <v>7</v>
      </c>
      <c r="F202" t="s">
        <v>457</v>
      </c>
      <c r="G202" t="s">
        <v>458</v>
      </c>
      <c r="H202">
        <v>14424</v>
      </c>
      <c r="I202">
        <v>166</v>
      </c>
      <c r="J202">
        <v>2</v>
      </c>
      <c r="K202">
        <v>1</v>
      </c>
      <c r="L202">
        <v>10</v>
      </c>
      <c r="M202">
        <v>151</v>
      </c>
      <c r="N202">
        <v>1</v>
      </c>
      <c r="O202">
        <v>1</v>
      </c>
      <c r="P202">
        <v>148</v>
      </c>
      <c r="Q202" t="s">
        <v>304</v>
      </c>
    </row>
    <row r="203" spans="1:26" x14ac:dyDescent="0.2">
      <c r="A203">
        <v>99</v>
      </c>
      <c r="B203" s="1">
        <v>44493</v>
      </c>
      <c r="C203" t="s">
        <v>31</v>
      </c>
      <c r="D203" t="s">
        <v>32</v>
      </c>
      <c r="E203">
        <v>7</v>
      </c>
      <c r="F203" t="s">
        <v>459</v>
      </c>
      <c r="G203" t="s">
        <v>460</v>
      </c>
      <c r="H203">
        <v>305</v>
      </c>
      <c r="I203">
        <v>9</v>
      </c>
      <c r="J203">
        <v>53</v>
      </c>
      <c r="K203">
        <v>2</v>
      </c>
      <c r="L203">
        <v>10</v>
      </c>
      <c r="M203">
        <v>11</v>
      </c>
      <c r="N203">
        <v>3</v>
      </c>
      <c r="O203">
        <v>3</v>
      </c>
      <c r="P203">
        <v>226</v>
      </c>
    </row>
    <row r="204" spans="1:26" x14ac:dyDescent="0.2">
      <c r="A204">
        <v>99</v>
      </c>
      <c r="B204" s="1">
        <v>44493</v>
      </c>
      <c r="C204" t="s">
        <v>31</v>
      </c>
      <c r="D204" t="s">
        <v>32</v>
      </c>
      <c r="E204">
        <v>7</v>
      </c>
      <c r="F204" t="s">
        <v>461</v>
      </c>
      <c r="G204" t="s">
        <v>462</v>
      </c>
      <c r="H204">
        <v>305</v>
      </c>
      <c r="I204">
        <v>9</v>
      </c>
      <c r="J204">
        <v>53</v>
      </c>
      <c r="K204">
        <v>2</v>
      </c>
      <c r="L204">
        <v>10</v>
      </c>
      <c r="M204">
        <v>11</v>
      </c>
      <c r="N204">
        <v>3</v>
      </c>
      <c r="O204">
        <v>3</v>
      </c>
      <c r="P204">
        <v>227</v>
      </c>
    </row>
    <row r="205" spans="1:26" s="2" customFormat="1" x14ac:dyDescent="0.2">
      <c r="A205" s="2">
        <v>100</v>
      </c>
      <c r="B205" s="3">
        <v>44622</v>
      </c>
      <c r="C205" s="2" t="s">
        <v>45</v>
      </c>
      <c r="D205" s="2" t="s">
        <v>46</v>
      </c>
      <c r="E205" s="2">
        <v>2</v>
      </c>
      <c r="F205" s="2" t="s">
        <v>463</v>
      </c>
      <c r="G205" t="s">
        <v>464</v>
      </c>
      <c r="H205" s="2">
        <v>883</v>
      </c>
      <c r="I205" s="2">
        <v>2</v>
      </c>
      <c r="J205" s="2">
        <v>17</v>
      </c>
      <c r="K205" s="2">
        <v>2</v>
      </c>
      <c r="L205" s="2">
        <v>3</v>
      </c>
      <c r="M205" s="2">
        <v>2</v>
      </c>
      <c r="N205" s="2">
        <v>1</v>
      </c>
      <c r="O205" s="2">
        <v>5</v>
      </c>
      <c r="P205" s="2">
        <v>134</v>
      </c>
    </row>
    <row r="206" spans="1:26" s="2" customFormat="1" x14ac:dyDescent="0.2">
      <c r="A206" s="2">
        <v>100</v>
      </c>
      <c r="B206" s="3">
        <v>44539</v>
      </c>
      <c r="C206" s="2" t="s">
        <v>72</v>
      </c>
      <c r="D206" s="2" t="s">
        <v>73</v>
      </c>
      <c r="E206" s="2">
        <v>2</v>
      </c>
      <c r="F206" s="2" t="s">
        <v>465</v>
      </c>
      <c r="G206" t="s">
        <v>466</v>
      </c>
      <c r="H206" s="2">
        <v>1038</v>
      </c>
      <c r="I206" s="2">
        <v>8</v>
      </c>
      <c r="J206" s="2">
        <v>10</v>
      </c>
      <c r="K206" s="2">
        <v>5</v>
      </c>
      <c r="L206" s="2">
        <v>2</v>
      </c>
      <c r="M206" s="2">
        <v>11</v>
      </c>
      <c r="N206" s="2">
        <v>12</v>
      </c>
      <c r="O206" s="2">
        <v>6</v>
      </c>
      <c r="P206" s="2">
        <v>204</v>
      </c>
      <c r="T206" s="2" t="s">
        <v>42</v>
      </c>
    </row>
    <row r="207" spans="1:26" s="2" customFormat="1" x14ac:dyDescent="0.2">
      <c r="A207" s="2">
        <v>100</v>
      </c>
      <c r="B207" s="3">
        <v>44539</v>
      </c>
      <c r="C207" s="2" t="s">
        <v>72</v>
      </c>
      <c r="D207" s="2" t="s">
        <v>73</v>
      </c>
      <c r="E207" s="2">
        <v>2</v>
      </c>
      <c r="F207" s="2" t="s">
        <v>467</v>
      </c>
      <c r="G207" t="s">
        <v>468</v>
      </c>
      <c r="H207" s="2">
        <v>1038</v>
      </c>
      <c r="I207" s="2">
        <v>8</v>
      </c>
      <c r="J207" s="2">
        <v>10</v>
      </c>
      <c r="K207" s="2">
        <v>5</v>
      </c>
      <c r="L207" s="2">
        <v>2</v>
      </c>
      <c r="M207" s="2">
        <v>11</v>
      </c>
      <c r="N207" s="2">
        <v>12</v>
      </c>
      <c r="O207" s="2">
        <v>6</v>
      </c>
      <c r="P207" s="2">
        <v>205</v>
      </c>
    </row>
    <row r="208" spans="1:26" s="2" customFormat="1" x14ac:dyDescent="0.2">
      <c r="A208" s="2">
        <v>100</v>
      </c>
      <c r="B208" s="3">
        <v>44539</v>
      </c>
      <c r="C208" s="2" t="s">
        <v>25</v>
      </c>
      <c r="D208" s="2" t="s">
        <v>26</v>
      </c>
      <c r="E208" s="2">
        <v>2</v>
      </c>
      <c r="F208" s="2" t="s">
        <v>469</v>
      </c>
      <c r="G208" t="s">
        <v>470</v>
      </c>
      <c r="H208" s="2">
        <v>1038</v>
      </c>
      <c r="I208" s="2">
        <v>8</v>
      </c>
      <c r="J208" s="2">
        <v>10</v>
      </c>
      <c r="K208" s="2">
        <v>5</v>
      </c>
      <c r="L208" s="2">
        <v>2</v>
      </c>
      <c r="M208" s="2">
        <v>11</v>
      </c>
      <c r="N208" s="2">
        <v>12</v>
      </c>
      <c r="O208" s="2">
        <v>6</v>
      </c>
      <c r="P208" s="2">
        <v>210</v>
      </c>
      <c r="V208" s="2" t="s">
        <v>42</v>
      </c>
    </row>
    <row r="209" spans="1:25" s="2" customFormat="1" x14ac:dyDescent="0.2">
      <c r="A209" s="2">
        <v>100</v>
      </c>
      <c r="B209" s="3">
        <v>44539</v>
      </c>
      <c r="C209" s="2" t="s">
        <v>25</v>
      </c>
      <c r="D209" s="2" t="s">
        <v>26</v>
      </c>
      <c r="E209" s="2">
        <v>2</v>
      </c>
      <c r="F209" s="2" t="s">
        <v>471</v>
      </c>
      <c r="G209" t="s">
        <v>472</v>
      </c>
      <c r="H209" s="2">
        <v>1038</v>
      </c>
      <c r="I209" s="2">
        <v>8</v>
      </c>
      <c r="J209" s="2">
        <v>10</v>
      </c>
      <c r="K209" s="2">
        <v>5</v>
      </c>
      <c r="L209" s="2">
        <v>2</v>
      </c>
      <c r="M209" s="2">
        <v>11</v>
      </c>
      <c r="N209" s="2">
        <v>12</v>
      </c>
      <c r="O209" s="2">
        <v>6</v>
      </c>
      <c r="P209" s="2">
        <v>211</v>
      </c>
    </row>
    <row r="210" spans="1:25" s="2" customFormat="1" x14ac:dyDescent="0.2">
      <c r="A210" s="2">
        <v>100</v>
      </c>
      <c r="B210" s="3">
        <v>44540</v>
      </c>
      <c r="C210" s="2" t="s">
        <v>31</v>
      </c>
      <c r="D210" s="2" t="s">
        <v>32</v>
      </c>
      <c r="E210" s="2">
        <v>9</v>
      </c>
      <c r="F210" s="2" t="s">
        <v>473</v>
      </c>
      <c r="G210" t="s">
        <v>474</v>
      </c>
      <c r="H210" s="2">
        <v>14424</v>
      </c>
      <c r="I210" s="2">
        <v>166</v>
      </c>
      <c r="J210" s="2">
        <v>2</v>
      </c>
      <c r="K210" s="2">
        <v>1</v>
      </c>
      <c r="L210" s="2">
        <v>10</v>
      </c>
      <c r="M210" s="2">
        <v>151</v>
      </c>
      <c r="N210" s="2">
        <v>1</v>
      </c>
      <c r="O210" s="2">
        <v>1</v>
      </c>
      <c r="P210" s="2">
        <v>146</v>
      </c>
      <c r="Q210" s="2" t="s">
        <v>42</v>
      </c>
      <c r="X210" s="2" t="s">
        <v>224</v>
      </c>
      <c r="Y210" s="2">
        <v>3</v>
      </c>
    </row>
    <row r="211" spans="1:25" s="2" customFormat="1" x14ac:dyDescent="0.2">
      <c r="A211" s="2">
        <v>100</v>
      </c>
      <c r="B211" s="3">
        <v>44540</v>
      </c>
      <c r="C211" s="2" t="s">
        <v>31</v>
      </c>
      <c r="D211" s="2" t="s">
        <v>32</v>
      </c>
      <c r="E211" s="2">
        <v>9</v>
      </c>
      <c r="F211" s="2" t="s">
        <v>475</v>
      </c>
      <c r="G211" t="s">
        <v>476</v>
      </c>
      <c r="H211" s="2">
        <v>14424</v>
      </c>
      <c r="I211" s="2">
        <v>166</v>
      </c>
      <c r="J211" s="2">
        <v>2</v>
      </c>
      <c r="K211" s="2">
        <v>1</v>
      </c>
      <c r="L211" s="2">
        <v>10</v>
      </c>
      <c r="M211" s="2">
        <v>151</v>
      </c>
      <c r="N211" s="2">
        <v>1</v>
      </c>
      <c r="O211" s="2">
        <v>1</v>
      </c>
      <c r="P211" s="2">
        <v>147</v>
      </c>
    </row>
    <row r="212" spans="1:25" s="2" customFormat="1" x14ac:dyDescent="0.2">
      <c r="A212" s="2">
        <v>100</v>
      </c>
      <c r="B212" s="3">
        <v>44622</v>
      </c>
      <c r="C212" s="2" t="s">
        <v>31</v>
      </c>
      <c r="D212" s="2" t="s">
        <v>32</v>
      </c>
      <c r="E212" s="2">
        <v>12</v>
      </c>
      <c r="F212" s="2" t="s">
        <v>477</v>
      </c>
      <c r="G212" t="s">
        <v>478</v>
      </c>
      <c r="H212" s="2">
        <v>883</v>
      </c>
      <c r="I212" s="2">
        <v>2</v>
      </c>
      <c r="J212" s="2">
        <v>17</v>
      </c>
      <c r="K212" s="2">
        <v>2</v>
      </c>
      <c r="L212" s="2">
        <v>3</v>
      </c>
      <c r="M212" s="2">
        <v>2</v>
      </c>
      <c r="N212" s="2">
        <v>1</v>
      </c>
      <c r="O212" s="2">
        <v>5</v>
      </c>
      <c r="P212" s="2">
        <v>134</v>
      </c>
    </row>
    <row r="213" spans="1:25" x14ac:dyDescent="0.2">
      <c r="A213">
        <v>102</v>
      </c>
      <c r="B213" s="1">
        <v>44484</v>
      </c>
      <c r="C213" t="s">
        <v>31</v>
      </c>
      <c r="D213" t="s">
        <v>32</v>
      </c>
      <c r="E213">
        <v>7</v>
      </c>
      <c r="F213" t="s">
        <v>479</v>
      </c>
      <c r="G213" t="s">
        <v>480</v>
      </c>
      <c r="H213">
        <v>436</v>
      </c>
      <c r="I213">
        <v>7</v>
      </c>
      <c r="J213">
        <v>21</v>
      </c>
      <c r="K213">
        <v>5</v>
      </c>
      <c r="L213">
        <v>62</v>
      </c>
      <c r="M213">
        <v>4</v>
      </c>
      <c r="N213">
        <v>61</v>
      </c>
      <c r="O213">
        <v>44</v>
      </c>
      <c r="P213">
        <v>67</v>
      </c>
    </row>
    <row r="214" spans="1:25" s="2" customFormat="1" x14ac:dyDescent="0.2">
      <c r="A214" s="2">
        <v>104</v>
      </c>
      <c r="B214" s="3">
        <v>44434</v>
      </c>
      <c r="C214" s="2" t="s">
        <v>31</v>
      </c>
      <c r="D214" s="2" t="s">
        <v>32</v>
      </c>
      <c r="E214" s="2">
        <v>5</v>
      </c>
      <c r="F214" s="2" t="s">
        <v>481</v>
      </c>
      <c r="G214" t="s">
        <v>482</v>
      </c>
      <c r="H214" s="2">
        <v>14407</v>
      </c>
      <c r="I214" s="2">
        <v>4</v>
      </c>
      <c r="J214" s="2">
        <v>7</v>
      </c>
      <c r="K214" s="2">
        <v>10</v>
      </c>
      <c r="L214" s="2">
        <v>4</v>
      </c>
      <c r="M214" s="2">
        <v>90</v>
      </c>
      <c r="N214" s="2">
        <v>7</v>
      </c>
      <c r="O214" s="2">
        <v>1</v>
      </c>
      <c r="P214" s="2">
        <v>73</v>
      </c>
      <c r="Q214" s="2" t="s">
        <v>61</v>
      </c>
    </row>
    <row r="215" spans="1:25" s="2" customFormat="1" x14ac:dyDescent="0.2">
      <c r="A215" s="2">
        <v>104</v>
      </c>
      <c r="B215" s="3">
        <v>44434</v>
      </c>
      <c r="C215" s="2" t="s">
        <v>31</v>
      </c>
      <c r="D215" s="2" t="s">
        <v>32</v>
      </c>
      <c r="E215" s="2">
        <v>5</v>
      </c>
      <c r="F215" s="2" t="s">
        <v>483</v>
      </c>
      <c r="G215" t="s">
        <v>484</v>
      </c>
      <c r="H215" s="2">
        <v>14407</v>
      </c>
      <c r="I215" s="2">
        <v>4</v>
      </c>
      <c r="J215" s="2">
        <v>7</v>
      </c>
      <c r="K215" s="2">
        <v>10</v>
      </c>
      <c r="L215" s="2">
        <v>4</v>
      </c>
      <c r="M215" s="2">
        <v>90</v>
      </c>
      <c r="N215" s="2">
        <v>7</v>
      </c>
      <c r="O215" s="2">
        <v>1</v>
      </c>
      <c r="P215" s="2">
        <v>74</v>
      </c>
    </row>
    <row r="216" spans="1:25" s="2" customFormat="1" x14ac:dyDescent="0.2">
      <c r="A216" s="2">
        <v>104</v>
      </c>
      <c r="B216" s="3">
        <v>44434</v>
      </c>
      <c r="C216" s="2" t="s">
        <v>31</v>
      </c>
      <c r="D216" s="2" t="s">
        <v>32</v>
      </c>
      <c r="E216" s="2">
        <v>5</v>
      </c>
      <c r="F216" s="2" t="s">
        <v>485</v>
      </c>
      <c r="G216" t="s">
        <v>486</v>
      </c>
      <c r="H216" s="2">
        <v>14407</v>
      </c>
      <c r="I216" s="2">
        <v>4</v>
      </c>
      <c r="J216" s="2">
        <v>7</v>
      </c>
      <c r="K216" s="2">
        <v>10</v>
      </c>
      <c r="L216" s="2">
        <v>4</v>
      </c>
      <c r="M216" s="2">
        <v>90</v>
      </c>
      <c r="N216" s="2">
        <v>7</v>
      </c>
      <c r="O216" s="2">
        <v>1</v>
      </c>
      <c r="P216" s="2">
        <v>75</v>
      </c>
    </row>
    <row r="217" spans="1:25" x14ac:dyDescent="0.2">
      <c r="A217">
        <v>105</v>
      </c>
      <c r="B217" s="1">
        <v>44315</v>
      </c>
      <c r="C217" t="s">
        <v>31</v>
      </c>
      <c r="D217" t="s">
        <v>32</v>
      </c>
      <c r="E217">
        <v>1</v>
      </c>
      <c r="F217" t="s">
        <v>487</v>
      </c>
      <c r="G217" t="s">
        <v>488</v>
      </c>
      <c r="H217">
        <v>2042</v>
      </c>
      <c r="I217">
        <v>2</v>
      </c>
      <c r="J217">
        <v>2</v>
      </c>
      <c r="K217">
        <v>42</v>
      </c>
      <c r="L217">
        <v>4</v>
      </c>
      <c r="M217">
        <v>90</v>
      </c>
      <c r="N217">
        <v>25</v>
      </c>
      <c r="O217">
        <v>8</v>
      </c>
      <c r="P217">
        <v>183</v>
      </c>
      <c r="Q217" t="s">
        <v>61</v>
      </c>
    </row>
    <row r="218" spans="1:25" x14ac:dyDescent="0.2">
      <c r="A218">
        <v>105</v>
      </c>
      <c r="B218" s="1">
        <v>44315</v>
      </c>
      <c r="C218" t="s">
        <v>31</v>
      </c>
      <c r="D218" t="s">
        <v>32</v>
      </c>
      <c r="E218">
        <v>1</v>
      </c>
      <c r="F218" t="s">
        <v>489</v>
      </c>
      <c r="G218" t="s">
        <v>490</v>
      </c>
      <c r="H218">
        <v>2042</v>
      </c>
      <c r="I218">
        <v>2</v>
      </c>
      <c r="J218">
        <v>2</v>
      </c>
      <c r="K218">
        <v>42</v>
      </c>
      <c r="L218">
        <v>4</v>
      </c>
      <c r="M218">
        <v>90</v>
      </c>
      <c r="N218">
        <v>25</v>
      </c>
      <c r="O218">
        <v>8</v>
      </c>
      <c r="P218">
        <v>184</v>
      </c>
    </row>
    <row r="219" spans="1:25" x14ac:dyDescent="0.2">
      <c r="A219">
        <v>105</v>
      </c>
      <c r="B219" s="1">
        <v>44315</v>
      </c>
      <c r="C219" t="s">
        <v>31</v>
      </c>
      <c r="D219" t="s">
        <v>32</v>
      </c>
      <c r="E219">
        <v>1</v>
      </c>
      <c r="F219" t="s">
        <v>491</v>
      </c>
      <c r="G219" t="s">
        <v>492</v>
      </c>
      <c r="H219">
        <v>2042</v>
      </c>
      <c r="I219">
        <v>2</v>
      </c>
      <c r="J219">
        <v>2</v>
      </c>
      <c r="K219">
        <v>42</v>
      </c>
      <c r="L219">
        <v>4</v>
      </c>
      <c r="M219">
        <v>90</v>
      </c>
      <c r="N219">
        <v>25</v>
      </c>
      <c r="O219">
        <v>8</v>
      </c>
      <c r="P219">
        <v>185</v>
      </c>
    </row>
    <row r="220" spans="1:25" x14ac:dyDescent="0.2">
      <c r="A220">
        <v>105</v>
      </c>
      <c r="B220" s="1">
        <v>44603</v>
      </c>
      <c r="C220" t="s">
        <v>388</v>
      </c>
      <c r="D220" t="s">
        <v>389</v>
      </c>
      <c r="E220">
        <v>2</v>
      </c>
      <c r="F220" t="s">
        <v>493</v>
      </c>
      <c r="G220" t="s">
        <v>494</v>
      </c>
      <c r="H220">
        <v>14365</v>
      </c>
      <c r="I220">
        <v>188</v>
      </c>
      <c r="J220">
        <v>313</v>
      </c>
      <c r="K220">
        <v>876</v>
      </c>
      <c r="L220">
        <v>2</v>
      </c>
      <c r="M220">
        <v>89</v>
      </c>
      <c r="N220">
        <v>5</v>
      </c>
      <c r="O220">
        <v>6</v>
      </c>
      <c r="P220">
        <v>29</v>
      </c>
    </row>
    <row r="221" spans="1:25" s="2" customFormat="1" x14ac:dyDescent="0.2">
      <c r="A221" s="2">
        <v>113</v>
      </c>
      <c r="B221" s="3">
        <v>44617</v>
      </c>
      <c r="C221" s="2" t="s">
        <v>31</v>
      </c>
      <c r="D221" s="2" t="s">
        <v>32</v>
      </c>
      <c r="E221" s="2">
        <v>11</v>
      </c>
      <c r="F221" s="2" t="s">
        <v>495</v>
      </c>
      <c r="G221" t="s">
        <v>496</v>
      </c>
      <c r="H221" s="2">
        <v>10920</v>
      </c>
      <c r="I221" s="2">
        <v>63</v>
      </c>
      <c r="J221" s="2">
        <v>34</v>
      </c>
      <c r="K221" s="2">
        <v>27</v>
      </c>
      <c r="L221" s="2">
        <v>33</v>
      </c>
      <c r="M221" s="2">
        <v>1095</v>
      </c>
      <c r="N221" s="2">
        <v>36</v>
      </c>
      <c r="O221" s="2">
        <v>6</v>
      </c>
      <c r="P221" s="2">
        <v>86</v>
      </c>
      <c r="Q221" s="2" t="s">
        <v>61</v>
      </c>
    </row>
    <row r="222" spans="1:25" s="2" customFormat="1" x14ac:dyDescent="0.2">
      <c r="A222" s="2">
        <v>113</v>
      </c>
      <c r="B222" s="3">
        <v>44617</v>
      </c>
      <c r="C222" s="2" t="s">
        <v>31</v>
      </c>
      <c r="D222" s="2" t="s">
        <v>32</v>
      </c>
      <c r="E222" s="2">
        <v>11</v>
      </c>
      <c r="F222" s="2" t="s">
        <v>497</v>
      </c>
      <c r="G222" t="s">
        <v>498</v>
      </c>
      <c r="H222" s="2">
        <v>10920</v>
      </c>
      <c r="I222" s="2">
        <v>63</v>
      </c>
      <c r="J222" s="2">
        <v>34</v>
      </c>
      <c r="K222" s="2">
        <v>27</v>
      </c>
      <c r="L222" s="2">
        <v>33</v>
      </c>
      <c r="M222" s="2">
        <v>1095</v>
      </c>
      <c r="N222" s="2">
        <v>36</v>
      </c>
      <c r="O222" s="2">
        <v>6</v>
      </c>
      <c r="P222" s="2">
        <v>87</v>
      </c>
    </row>
    <row r="223" spans="1:25" s="2" customFormat="1" x14ac:dyDescent="0.2">
      <c r="A223" s="2">
        <v>113</v>
      </c>
      <c r="B223" s="3">
        <v>44617</v>
      </c>
      <c r="C223" s="2" t="s">
        <v>31</v>
      </c>
      <c r="D223" s="2" t="s">
        <v>32</v>
      </c>
      <c r="E223" s="2">
        <v>11</v>
      </c>
      <c r="F223" s="2" t="s">
        <v>499</v>
      </c>
      <c r="G223" t="s">
        <v>500</v>
      </c>
      <c r="H223" s="2">
        <v>10920</v>
      </c>
      <c r="I223" s="2">
        <v>63</v>
      </c>
      <c r="J223" s="2">
        <v>34</v>
      </c>
      <c r="K223" s="2">
        <v>27</v>
      </c>
      <c r="L223" s="2">
        <v>33</v>
      </c>
      <c r="M223" s="2">
        <v>1095</v>
      </c>
      <c r="N223" s="2">
        <v>36</v>
      </c>
      <c r="O223" s="2">
        <v>6</v>
      </c>
      <c r="P223" s="2">
        <v>88</v>
      </c>
    </row>
    <row r="224" spans="1:25" x14ac:dyDescent="0.2">
      <c r="A224">
        <v>114</v>
      </c>
      <c r="B224" s="1">
        <v>44595</v>
      </c>
      <c r="C224" t="s">
        <v>31</v>
      </c>
      <c r="D224" t="s">
        <v>32</v>
      </c>
      <c r="E224">
        <v>10</v>
      </c>
      <c r="F224" t="s">
        <v>501</v>
      </c>
      <c r="G224" t="s">
        <v>502</v>
      </c>
      <c r="H224">
        <v>2042</v>
      </c>
      <c r="I224">
        <v>2</v>
      </c>
      <c r="J224">
        <v>2</v>
      </c>
      <c r="K224">
        <v>42</v>
      </c>
      <c r="L224">
        <v>4</v>
      </c>
      <c r="M224">
        <v>90</v>
      </c>
      <c r="N224">
        <v>25</v>
      </c>
      <c r="O224">
        <v>8</v>
      </c>
      <c r="P224">
        <v>189</v>
      </c>
      <c r="Q224" t="s">
        <v>61</v>
      </c>
      <c r="X224" t="s">
        <v>503</v>
      </c>
      <c r="Y224">
        <v>1</v>
      </c>
    </row>
    <row r="225" spans="1:23" x14ac:dyDescent="0.2">
      <c r="A225">
        <v>114</v>
      </c>
      <c r="B225" s="1">
        <v>44595</v>
      </c>
      <c r="C225" t="s">
        <v>31</v>
      </c>
      <c r="D225" t="s">
        <v>32</v>
      </c>
      <c r="E225">
        <v>10</v>
      </c>
      <c r="F225" t="s">
        <v>504</v>
      </c>
      <c r="G225" t="s">
        <v>505</v>
      </c>
      <c r="H225">
        <v>2042</v>
      </c>
      <c r="I225">
        <v>2</v>
      </c>
      <c r="J225">
        <v>2</v>
      </c>
      <c r="K225">
        <v>42</v>
      </c>
      <c r="L225">
        <v>4</v>
      </c>
      <c r="M225">
        <v>90</v>
      </c>
      <c r="N225">
        <v>25</v>
      </c>
      <c r="O225">
        <v>8</v>
      </c>
      <c r="P225">
        <v>190</v>
      </c>
    </row>
    <row r="226" spans="1:23" x14ac:dyDescent="0.2">
      <c r="A226">
        <v>114</v>
      </c>
      <c r="B226" s="1">
        <v>44595</v>
      </c>
      <c r="C226" t="s">
        <v>31</v>
      </c>
      <c r="D226" t="s">
        <v>32</v>
      </c>
      <c r="E226">
        <v>10</v>
      </c>
      <c r="F226" t="s">
        <v>506</v>
      </c>
      <c r="G226" t="s">
        <v>507</v>
      </c>
      <c r="H226">
        <v>2042</v>
      </c>
      <c r="I226">
        <v>2</v>
      </c>
      <c r="J226">
        <v>2</v>
      </c>
      <c r="K226">
        <v>42</v>
      </c>
      <c r="L226">
        <v>4</v>
      </c>
      <c r="M226">
        <v>90</v>
      </c>
      <c r="N226">
        <v>25</v>
      </c>
      <c r="O226">
        <v>8</v>
      </c>
      <c r="P226">
        <v>191</v>
      </c>
    </row>
    <row r="227" spans="1:23" x14ac:dyDescent="0.2">
      <c r="A227">
        <v>114</v>
      </c>
      <c r="B227" s="1">
        <v>44615</v>
      </c>
      <c r="C227" t="s">
        <v>31</v>
      </c>
      <c r="D227" t="s">
        <v>32</v>
      </c>
      <c r="E227">
        <v>11</v>
      </c>
      <c r="F227" t="s">
        <v>508</v>
      </c>
      <c r="G227" t="s">
        <v>509</v>
      </c>
      <c r="H227">
        <v>50</v>
      </c>
      <c r="I227">
        <v>2</v>
      </c>
      <c r="J227">
        <v>1</v>
      </c>
      <c r="K227">
        <v>12</v>
      </c>
      <c r="L227">
        <v>3</v>
      </c>
      <c r="M227">
        <v>2</v>
      </c>
      <c r="N227">
        <v>1</v>
      </c>
      <c r="O227">
        <v>5</v>
      </c>
      <c r="P227">
        <v>158</v>
      </c>
      <c r="Q227" t="s">
        <v>42</v>
      </c>
    </row>
    <row r="228" spans="1:23" x14ac:dyDescent="0.2">
      <c r="A228">
        <v>114</v>
      </c>
      <c r="B228" s="1">
        <v>44615</v>
      </c>
      <c r="C228" t="s">
        <v>31</v>
      </c>
      <c r="D228" t="s">
        <v>32</v>
      </c>
      <c r="E228">
        <v>11</v>
      </c>
      <c r="F228" t="s">
        <v>510</v>
      </c>
      <c r="G228" t="s">
        <v>511</v>
      </c>
      <c r="H228">
        <v>50</v>
      </c>
      <c r="I228">
        <v>2</v>
      </c>
      <c r="J228">
        <v>1</v>
      </c>
      <c r="K228">
        <v>12</v>
      </c>
      <c r="L228">
        <v>3</v>
      </c>
      <c r="M228">
        <v>2</v>
      </c>
      <c r="N228">
        <v>1</v>
      </c>
      <c r="O228">
        <v>5</v>
      </c>
      <c r="P228">
        <v>159</v>
      </c>
    </row>
    <row r="229" spans="1:23" s="2" customFormat="1" x14ac:dyDescent="0.2">
      <c r="A229" s="2">
        <v>115</v>
      </c>
      <c r="B229" s="3">
        <v>44595</v>
      </c>
      <c r="C229" s="2" t="s">
        <v>31</v>
      </c>
      <c r="D229" s="2" t="s">
        <v>32</v>
      </c>
      <c r="E229" s="2">
        <v>10</v>
      </c>
      <c r="F229" s="2" t="s">
        <v>512</v>
      </c>
      <c r="G229" t="s">
        <v>513</v>
      </c>
      <c r="H229" s="2">
        <v>50</v>
      </c>
      <c r="I229" s="2">
        <v>2</v>
      </c>
      <c r="J229" s="2">
        <v>1</v>
      </c>
      <c r="K229" s="2">
        <v>12</v>
      </c>
      <c r="L229" s="2">
        <v>3</v>
      </c>
      <c r="M229" s="2">
        <v>2</v>
      </c>
      <c r="N229" s="2">
        <v>1</v>
      </c>
      <c r="O229" s="2">
        <v>5</v>
      </c>
      <c r="P229" s="2">
        <v>262</v>
      </c>
      <c r="Q229" s="2" t="s">
        <v>61</v>
      </c>
    </row>
    <row r="230" spans="1:23" s="2" customFormat="1" x14ac:dyDescent="0.2">
      <c r="A230" s="2">
        <v>115</v>
      </c>
      <c r="B230" s="3">
        <v>44595</v>
      </c>
      <c r="C230" s="2" t="s">
        <v>31</v>
      </c>
      <c r="D230" s="2" t="s">
        <v>32</v>
      </c>
      <c r="E230" s="2">
        <v>10</v>
      </c>
      <c r="F230" s="2" t="s">
        <v>514</v>
      </c>
      <c r="G230" t="s">
        <v>515</v>
      </c>
      <c r="H230" s="2">
        <v>50</v>
      </c>
      <c r="I230" s="2">
        <v>2</v>
      </c>
      <c r="J230" s="2">
        <v>1</v>
      </c>
      <c r="K230" s="2">
        <v>12</v>
      </c>
      <c r="L230" s="2">
        <v>3</v>
      </c>
      <c r="M230" s="2">
        <v>2</v>
      </c>
      <c r="N230" s="2">
        <v>1</v>
      </c>
      <c r="O230" s="2">
        <v>5</v>
      </c>
      <c r="P230" s="2">
        <v>263</v>
      </c>
    </row>
    <row r="231" spans="1:23" s="2" customFormat="1" x14ac:dyDescent="0.2">
      <c r="A231" s="2">
        <v>115</v>
      </c>
      <c r="B231" s="3">
        <v>44595</v>
      </c>
      <c r="C231" s="2" t="s">
        <v>31</v>
      </c>
      <c r="D231" s="2" t="s">
        <v>32</v>
      </c>
      <c r="E231" s="2">
        <v>10</v>
      </c>
      <c r="F231" s="2" t="s">
        <v>516</v>
      </c>
      <c r="G231" t="s">
        <v>517</v>
      </c>
      <c r="H231" s="2">
        <v>50</v>
      </c>
      <c r="I231" s="2">
        <v>2</v>
      </c>
      <c r="J231" s="2">
        <v>1</v>
      </c>
      <c r="K231" s="2">
        <v>12</v>
      </c>
      <c r="L231" s="2">
        <v>3</v>
      </c>
      <c r="M231" s="2">
        <v>2</v>
      </c>
      <c r="N231" s="2">
        <v>1</v>
      </c>
      <c r="O231" s="2">
        <v>5</v>
      </c>
      <c r="P231" s="2">
        <v>264</v>
      </c>
    </row>
    <row r="232" spans="1:23" x14ac:dyDescent="0.2">
      <c r="A232">
        <v>118</v>
      </c>
      <c r="B232" s="1">
        <v>44351</v>
      </c>
      <c r="C232" t="s">
        <v>25</v>
      </c>
      <c r="D232" t="s">
        <v>26</v>
      </c>
      <c r="E232">
        <v>1</v>
      </c>
      <c r="F232" t="s">
        <v>518</v>
      </c>
      <c r="G232" t="s">
        <v>519</v>
      </c>
      <c r="H232">
        <v>1723</v>
      </c>
      <c r="I232">
        <v>8</v>
      </c>
      <c r="J232">
        <v>17</v>
      </c>
      <c r="K232">
        <v>2</v>
      </c>
      <c r="L232">
        <v>2</v>
      </c>
      <c r="M232">
        <v>11</v>
      </c>
      <c r="N232">
        <v>12</v>
      </c>
      <c r="O232">
        <v>6</v>
      </c>
      <c r="P232">
        <v>5</v>
      </c>
    </row>
    <row r="233" spans="1:23" s="2" customFormat="1" x14ac:dyDescent="0.2">
      <c r="A233" s="2">
        <v>119</v>
      </c>
      <c r="B233" s="3">
        <v>44601</v>
      </c>
      <c r="C233" s="2" t="s">
        <v>31</v>
      </c>
      <c r="D233" s="2" t="s">
        <v>32</v>
      </c>
      <c r="E233" s="2">
        <v>10</v>
      </c>
      <c r="F233" s="2" t="s">
        <v>520</v>
      </c>
      <c r="G233" t="s">
        <v>521</v>
      </c>
      <c r="H233" s="2">
        <v>849</v>
      </c>
      <c r="I233" s="2">
        <v>55</v>
      </c>
      <c r="J233" s="2">
        <v>21</v>
      </c>
      <c r="K233" s="2">
        <v>27</v>
      </c>
      <c r="L233" s="2">
        <v>10</v>
      </c>
      <c r="M233" s="2">
        <v>147</v>
      </c>
      <c r="N233" s="2">
        <v>37</v>
      </c>
      <c r="O233" s="2">
        <v>6</v>
      </c>
      <c r="P233" s="2">
        <v>48</v>
      </c>
      <c r="Q233" s="2" t="s">
        <v>61</v>
      </c>
    </row>
    <row r="234" spans="1:23" s="2" customFormat="1" x14ac:dyDescent="0.2">
      <c r="A234" s="2">
        <v>119</v>
      </c>
      <c r="B234" s="3">
        <v>44601</v>
      </c>
      <c r="C234" s="2" t="s">
        <v>31</v>
      </c>
      <c r="D234" s="2" t="s">
        <v>32</v>
      </c>
      <c r="E234" s="2">
        <v>10</v>
      </c>
      <c r="F234" s="2" t="s">
        <v>522</v>
      </c>
      <c r="G234" t="s">
        <v>523</v>
      </c>
      <c r="H234" s="2">
        <v>849</v>
      </c>
      <c r="I234" s="2">
        <v>55</v>
      </c>
      <c r="J234" s="2">
        <v>21</v>
      </c>
      <c r="K234" s="2">
        <v>27</v>
      </c>
      <c r="L234" s="2">
        <v>10</v>
      </c>
      <c r="M234" s="2">
        <v>147</v>
      </c>
      <c r="N234" s="2">
        <v>37</v>
      </c>
      <c r="O234" s="2">
        <v>6</v>
      </c>
      <c r="P234" s="2">
        <v>49</v>
      </c>
    </row>
    <row r="235" spans="1:23" s="2" customFormat="1" x14ac:dyDescent="0.2">
      <c r="A235" s="2">
        <v>119</v>
      </c>
      <c r="B235" s="3">
        <v>44601</v>
      </c>
      <c r="C235" s="2" t="s">
        <v>31</v>
      </c>
      <c r="D235" s="2" t="s">
        <v>32</v>
      </c>
      <c r="E235" s="2">
        <v>10</v>
      </c>
      <c r="F235" s="2" t="s">
        <v>524</v>
      </c>
      <c r="G235" t="s">
        <v>525</v>
      </c>
      <c r="H235" s="2">
        <v>849</v>
      </c>
      <c r="I235" s="2">
        <v>55</v>
      </c>
      <c r="J235" s="2">
        <v>21</v>
      </c>
      <c r="K235" s="2">
        <v>27</v>
      </c>
      <c r="L235" s="2">
        <v>10</v>
      </c>
      <c r="M235" s="2">
        <v>147</v>
      </c>
      <c r="N235" s="2">
        <v>37</v>
      </c>
      <c r="O235" s="2">
        <v>6</v>
      </c>
      <c r="P235" s="2">
        <v>50</v>
      </c>
    </row>
    <row r="236" spans="1:23" x14ac:dyDescent="0.2">
      <c r="A236">
        <v>120</v>
      </c>
      <c r="B236" s="1">
        <v>44464</v>
      </c>
      <c r="C236" t="s">
        <v>25</v>
      </c>
      <c r="D236" t="s">
        <v>26</v>
      </c>
      <c r="E236">
        <v>1</v>
      </c>
      <c r="F236" t="s">
        <v>526</v>
      </c>
      <c r="G236" t="s">
        <v>527</v>
      </c>
      <c r="H236">
        <v>49</v>
      </c>
      <c r="I236">
        <v>3</v>
      </c>
      <c r="J236">
        <v>1</v>
      </c>
      <c r="K236">
        <v>5</v>
      </c>
      <c r="L236">
        <v>17</v>
      </c>
      <c r="M236">
        <v>11</v>
      </c>
      <c r="N236">
        <v>11</v>
      </c>
      <c r="O236">
        <v>6</v>
      </c>
      <c r="P236">
        <v>213</v>
      </c>
      <c r="V236" t="s">
        <v>42</v>
      </c>
    </row>
    <row r="237" spans="1:23" x14ac:dyDescent="0.2">
      <c r="A237">
        <v>120</v>
      </c>
      <c r="B237" s="1">
        <v>44464</v>
      </c>
      <c r="C237" t="s">
        <v>25</v>
      </c>
      <c r="D237" t="s">
        <v>26</v>
      </c>
      <c r="E237">
        <v>1</v>
      </c>
      <c r="F237" t="s">
        <v>528</v>
      </c>
      <c r="G237" t="s">
        <v>529</v>
      </c>
      <c r="H237">
        <v>49</v>
      </c>
      <c r="I237">
        <v>3</v>
      </c>
      <c r="J237">
        <v>1</v>
      </c>
      <c r="K237">
        <v>5</v>
      </c>
      <c r="L237">
        <v>17</v>
      </c>
      <c r="M237">
        <v>11</v>
      </c>
      <c r="N237">
        <v>11</v>
      </c>
      <c r="O237">
        <v>6</v>
      </c>
      <c r="P237">
        <v>214</v>
      </c>
    </row>
    <row r="238" spans="1:23" s="2" customFormat="1" x14ac:dyDescent="0.2">
      <c r="A238" s="2">
        <v>122</v>
      </c>
      <c r="B238" s="3">
        <v>44604</v>
      </c>
      <c r="C238" s="2" t="s">
        <v>25</v>
      </c>
      <c r="D238" s="2" t="s">
        <v>26</v>
      </c>
      <c r="E238" s="2">
        <v>2</v>
      </c>
      <c r="F238" s="2" t="s">
        <v>530</v>
      </c>
      <c r="G238" t="s">
        <v>531</v>
      </c>
      <c r="H238" s="2">
        <v>2031</v>
      </c>
      <c r="I238" s="2">
        <v>9</v>
      </c>
      <c r="J238" s="2">
        <v>17</v>
      </c>
      <c r="K238" s="2">
        <v>5</v>
      </c>
      <c r="L238" s="2">
        <v>10</v>
      </c>
      <c r="M238" s="2">
        <v>11</v>
      </c>
      <c r="N238" s="2">
        <v>3</v>
      </c>
      <c r="O238" s="2">
        <v>3</v>
      </c>
      <c r="P238" s="2">
        <v>91</v>
      </c>
    </row>
    <row r="239" spans="1:23" s="2" customFormat="1" x14ac:dyDescent="0.2">
      <c r="A239" s="2">
        <v>122</v>
      </c>
      <c r="B239" s="3">
        <v>44604</v>
      </c>
      <c r="C239" s="2" t="s">
        <v>53</v>
      </c>
      <c r="D239" s="2" t="s">
        <v>54</v>
      </c>
      <c r="E239" s="2">
        <v>2</v>
      </c>
      <c r="F239" s="2" t="s">
        <v>532</v>
      </c>
      <c r="G239" t="s">
        <v>533</v>
      </c>
      <c r="H239" s="2">
        <v>2031</v>
      </c>
      <c r="I239" s="2">
        <v>9</v>
      </c>
      <c r="J239" s="2">
        <v>17</v>
      </c>
      <c r="K239" s="2">
        <v>5</v>
      </c>
      <c r="L239" s="2">
        <v>10</v>
      </c>
      <c r="M239" s="2">
        <v>11</v>
      </c>
      <c r="N239" s="2">
        <v>3</v>
      </c>
      <c r="O239" s="2">
        <v>3</v>
      </c>
      <c r="P239" s="2">
        <v>92</v>
      </c>
    </row>
    <row r="240" spans="1:23" s="2" customFormat="1" x14ac:dyDescent="0.2">
      <c r="A240" s="2">
        <v>122</v>
      </c>
      <c r="B240" s="3">
        <v>44604</v>
      </c>
      <c r="C240" s="2" t="s">
        <v>388</v>
      </c>
      <c r="D240" s="2" t="s">
        <v>389</v>
      </c>
      <c r="E240" s="2">
        <v>2</v>
      </c>
      <c r="F240" s="2" t="s">
        <v>534</v>
      </c>
      <c r="G240" t="s">
        <v>535</v>
      </c>
      <c r="H240" s="2">
        <v>50</v>
      </c>
      <c r="I240" s="2">
        <v>2</v>
      </c>
      <c r="J240" s="2">
        <v>1</v>
      </c>
      <c r="K240" s="2">
        <v>12</v>
      </c>
      <c r="L240" s="2">
        <v>3</v>
      </c>
      <c r="M240" s="2">
        <v>2</v>
      </c>
      <c r="N240" s="2">
        <v>1</v>
      </c>
      <c r="O240" s="2">
        <v>5</v>
      </c>
      <c r="P240" s="2">
        <v>153</v>
      </c>
      <c r="W240" s="2" t="s">
        <v>42</v>
      </c>
    </row>
    <row r="241" spans="1:25" s="2" customFormat="1" x14ac:dyDescent="0.2">
      <c r="A241" s="2">
        <v>122</v>
      </c>
      <c r="B241" s="3">
        <v>44604</v>
      </c>
      <c r="C241" s="2" t="s">
        <v>388</v>
      </c>
      <c r="D241" s="2" t="s">
        <v>389</v>
      </c>
      <c r="E241" s="2">
        <v>2</v>
      </c>
      <c r="F241" s="2" t="s">
        <v>536</v>
      </c>
      <c r="G241" t="s">
        <v>537</v>
      </c>
      <c r="H241" s="2">
        <v>50</v>
      </c>
      <c r="I241" s="2">
        <v>2</v>
      </c>
      <c r="J241" s="2">
        <v>1</v>
      </c>
      <c r="K241" s="2">
        <v>12</v>
      </c>
      <c r="L241" s="2">
        <v>3</v>
      </c>
      <c r="M241" s="2">
        <v>2</v>
      </c>
      <c r="N241" s="2">
        <v>1</v>
      </c>
      <c r="O241" s="2">
        <v>5</v>
      </c>
      <c r="P241" s="2">
        <v>154</v>
      </c>
    </row>
    <row r="242" spans="1:25" s="2" customFormat="1" x14ac:dyDescent="0.2">
      <c r="A242" s="2">
        <v>122</v>
      </c>
      <c r="B242" s="3">
        <v>44657</v>
      </c>
      <c r="C242" s="2" t="s">
        <v>31</v>
      </c>
      <c r="D242" s="2" t="s">
        <v>32</v>
      </c>
      <c r="E242" s="2">
        <v>12</v>
      </c>
      <c r="F242" s="2" t="s">
        <v>538</v>
      </c>
      <c r="G242" t="s">
        <v>539</v>
      </c>
      <c r="H242" s="2">
        <v>824</v>
      </c>
      <c r="I242" s="2">
        <v>9</v>
      </c>
      <c r="J242" s="2">
        <v>2</v>
      </c>
      <c r="K242" s="2">
        <v>2</v>
      </c>
      <c r="L242" s="2">
        <v>2</v>
      </c>
      <c r="M242" s="2">
        <v>11</v>
      </c>
      <c r="N242" s="2">
        <v>5</v>
      </c>
      <c r="O242" s="2">
        <v>6</v>
      </c>
      <c r="P242" s="2">
        <v>53</v>
      </c>
      <c r="X242" s="2" t="s">
        <v>540</v>
      </c>
      <c r="Y242" s="2">
        <v>1</v>
      </c>
    </row>
    <row r="243" spans="1:25" s="2" customFormat="1" x14ac:dyDescent="0.2">
      <c r="A243" s="2">
        <v>122</v>
      </c>
      <c r="B243" s="3">
        <v>44687</v>
      </c>
      <c r="C243" s="2" t="s">
        <v>31</v>
      </c>
      <c r="D243" s="2" t="s">
        <v>32</v>
      </c>
      <c r="E243" s="2">
        <v>13</v>
      </c>
      <c r="F243" s="2" t="s">
        <v>541</v>
      </c>
      <c r="G243" t="s">
        <v>542</v>
      </c>
      <c r="H243" s="2">
        <v>824</v>
      </c>
      <c r="I243" s="2">
        <v>9</v>
      </c>
      <c r="J243" s="2">
        <v>2</v>
      </c>
      <c r="K243" s="2">
        <v>2</v>
      </c>
      <c r="L243" s="2">
        <v>2</v>
      </c>
      <c r="M243" s="2">
        <v>11</v>
      </c>
      <c r="N243" s="2">
        <v>5</v>
      </c>
      <c r="O243" s="2">
        <v>6</v>
      </c>
      <c r="P243" s="2">
        <v>51</v>
      </c>
      <c r="Q243" s="2" t="s">
        <v>42</v>
      </c>
    </row>
    <row r="244" spans="1:25" s="2" customFormat="1" x14ac:dyDescent="0.2">
      <c r="A244" s="2">
        <v>122</v>
      </c>
      <c r="B244" s="3">
        <v>44687</v>
      </c>
      <c r="C244" s="2" t="s">
        <v>31</v>
      </c>
      <c r="D244" s="2" t="s">
        <v>32</v>
      </c>
      <c r="E244" s="2">
        <v>13</v>
      </c>
      <c r="F244" s="2" t="s">
        <v>543</v>
      </c>
      <c r="G244" t="s">
        <v>544</v>
      </c>
      <c r="H244" s="2">
        <v>824</v>
      </c>
      <c r="I244" s="2">
        <v>9</v>
      </c>
      <c r="J244" s="2">
        <v>2</v>
      </c>
      <c r="K244" s="2">
        <v>2</v>
      </c>
      <c r="L244" s="2">
        <v>2</v>
      </c>
      <c r="M244" s="2">
        <v>11</v>
      </c>
      <c r="N244" s="2">
        <v>5</v>
      </c>
      <c r="O244" s="2">
        <v>6</v>
      </c>
      <c r="P244" s="2">
        <v>52</v>
      </c>
    </row>
    <row r="245" spans="1:25" x14ac:dyDescent="0.2">
      <c r="A245">
        <v>123</v>
      </c>
      <c r="B245" s="1">
        <v>44602</v>
      </c>
      <c r="C245" t="s">
        <v>25</v>
      </c>
      <c r="D245" t="s">
        <v>26</v>
      </c>
      <c r="E245">
        <v>1</v>
      </c>
      <c r="F245" t="s">
        <v>545</v>
      </c>
      <c r="G245" t="s">
        <v>546</v>
      </c>
      <c r="H245">
        <v>14374</v>
      </c>
      <c r="I245">
        <v>764</v>
      </c>
      <c r="J245">
        <v>17</v>
      </c>
      <c r="K245">
        <v>5</v>
      </c>
      <c r="L245">
        <v>2</v>
      </c>
      <c r="M245">
        <v>11</v>
      </c>
      <c r="N245">
        <v>3</v>
      </c>
      <c r="O245">
        <v>6</v>
      </c>
      <c r="P245">
        <v>66</v>
      </c>
    </row>
    <row r="246" spans="1:25" x14ac:dyDescent="0.2">
      <c r="A246">
        <v>123</v>
      </c>
      <c r="B246" s="1">
        <v>44604</v>
      </c>
      <c r="C246" t="s">
        <v>31</v>
      </c>
      <c r="D246" t="s">
        <v>32</v>
      </c>
      <c r="E246">
        <v>10</v>
      </c>
      <c r="F246" t="s">
        <v>547</v>
      </c>
      <c r="G246" t="s">
        <v>548</v>
      </c>
      <c r="H246">
        <v>1038</v>
      </c>
      <c r="I246">
        <v>8</v>
      </c>
      <c r="J246">
        <v>10</v>
      </c>
      <c r="K246">
        <v>5</v>
      </c>
      <c r="L246">
        <v>2</v>
      </c>
      <c r="M246">
        <v>11</v>
      </c>
      <c r="N246">
        <v>12</v>
      </c>
      <c r="O246">
        <v>6</v>
      </c>
      <c r="P246">
        <v>207</v>
      </c>
    </row>
    <row r="247" spans="1:25" s="2" customFormat="1" x14ac:dyDescent="0.2">
      <c r="A247" s="2">
        <v>124</v>
      </c>
      <c r="B247" s="3">
        <v>44538</v>
      </c>
      <c r="C247" s="2" t="s">
        <v>45</v>
      </c>
      <c r="D247" s="2" t="s">
        <v>46</v>
      </c>
      <c r="E247" s="2">
        <v>2</v>
      </c>
      <c r="F247" s="2" t="s">
        <v>549</v>
      </c>
      <c r="G247" t="s">
        <v>550</v>
      </c>
      <c r="H247" s="2">
        <v>2304</v>
      </c>
      <c r="I247" s="2">
        <v>2</v>
      </c>
      <c r="J247" s="2">
        <v>4</v>
      </c>
      <c r="K247" s="2">
        <v>5</v>
      </c>
      <c r="L247" s="2">
        <v>25</v>
      </c>
      <c r="M247" s="2">
        <v>11</v>
      </c>
      <c r="N247" s="2">
        <v>3</v>
      </c>
      <c r="O247" s="2">
        <v>5</v>
      </c>
      <c r="P247" s="2">
        <v>60</v>
      </c>
      <c r="R247" s="2" t="s">
        <v>42</v>
      </c>
    </row>
    <row r="248" spans="1:25" s="2" customFormat="1" x14ac:dyDescent="0.2">
      <c r="A248" s="2">
        <v>124</v>
      </c>
      <c r="B248" s="3">
        <v>44538</v>
      </c>
      <c r="C248" s="2" t="s">
        <v>45</v>
      </c>
      <c r="D248" s="2" t="s">
        <v>46</v>
      </c>
      <c r="E248" s="2">
        <v>2</v>
      </c>
      <c r="F248" s="2" t="s">
        <v>551</v>
      </c>
      <c r="G248" t="s">
        <v>552</v>
      </c>
      <c r="H248" s="2">
        <v>2304</v>
      </c>
      <c r="I248" s="2">
        <v>2</v>
      </c>
      <c r="J248" s="2">
        <v>4</v>
      </c>
      <c r="K248" s="2">
        <v>5</v>
      </c>
      <c r="L248" s="2">
        <v>25</v>
      </c>
      <c r="M248" s="2">
        <v>11</v>
      </c>
      <c r="N248" s="2">
        <v>3</v>
      </c>
      <c r="O248" s="2">
        <v>5</v>
      </c>
      <c r="P248" s="2">
        <v>61</v>
      </c>
    </row>
    <row r="249" spans="1:25" s="2" customFormat="1" x14ac:dyDescent="0.2">
      <c r="A249" s="2">
        <v>124</v>
      </c>
      <c r="B249" s="3">
        <v>44538</v>
      </c>
      <c r="C249" s="2" t="s">
        <v>31</v>
      </c>
      <c r="D249" s="2" t="s">
        <v>32</v>
      </c>
      <c r="E249" s="2">
        <v>8</v>
      </c>
      <c r="F249" s="2" t="s">
        <v>553</v>
      </c>
      <c r="G249" t="s">
        <v>554</v>
      </c>
      <c r="H249" s="2">
        <v>1038</v>
      </c>
      <c r="I249" s="2">
        <v>8</v>
      </c>
      <c r="J249" s="2">
        <v>10</v>
      </c>
      <c r="K249" s="2">
        <v>5</v>
      </c>
      <c r="L249" s="2">
        <v>2</v>
      </c>
      <c r="M249" s="2">
        <v>11</v>
      </c>
      <c r="N249" s="2">
        <v>12</v>
      </c>
      <c r="O249" s="2">
        <v>6</v>
      </c>
      <c r="P249" s="2">
        <v>208</v>
      </c>
      <c r="Q249" s="2" t="s">
        <v>42</v>
      </c>
      <c r="X249" s="2" t="s">
        <v>167</v>
      </c>
      <c r="Y249" s="2">
        <v>1</v>
      </c>
    </row>
    <row r="250" spans="1:25" s="2" customFormat="1" x14ac:dyDescent="0.2">
      <c r="A250" s="2">
        <v>124</v>
      </c>
      <c r="B250" s="3">
        <v>44538</v>
      </c>
      <c r="C250" s="2" t="s">
        <v>31</v>
      </c>
      <c r="D250" s="2" t="s">
        <v>32</v>
      </c>
      <c r="E250" s="2">
        <v>8</v>
      </c>
      <c r="F250" s="2" t="s">
        <v>555</v>
      </c>
      <c r="G250" t="s">
        <v>556</v>
      </c>
      <c r="H250" s="2">
        <v>1038</v>
      </c>
      <c r="I250" s="2">
        <v>8</v>
      </c>
      <c r="J250" s="2">
        <v>10</v>
      </c>
      <c r="K250" s="2">
        <v>5</v>
      </c>
      <c r="L250" s="2">
        <v>2</v>
      </c>
      <c r="M250" s="2">
        <v>11</v>
      </c>
      <c r="N250" s="2">
        <v>12</v>
      </c>
      <c r="O250" s="2">
        <v>6</v>
      </c>
      <c r="P250" s="2">
        <v>209</v>
      </c>
      <c r="X250" s="2" t="s">
        <v>557</v>
      </c>
      <c r="Y250" s="2">
        <v>4</v>
      </c>
    </row>
    <row r="251" spans="1:25" s="2" customFormat="1" x14ac:dyDescent="0.2">
      <c r="A251" s="2">
        <v>124</v>
      </c>
      <c r="B251" s="3">
        <v>44582</v>
      </c>
      <c r="C251" s="2" t="s">
        <v>31</v>
      </c>
      <c r="D251" s="2" t="s">
        <v>32</v>
      </c>
      <c r="E251" s="2">
        <v>9</v>
      </c>
      <c r="F251" s="2" t="s">
        <v>558</v>
      </c>
      <c r="G251" t="s">
        <v>559</v>
      </c>
      <c r="H251" s="2">
        <v>1365</v>
      </c>
      <c r="I251" s="2">
        <v>24</v>
      </c>
      <c r="J251" s="2">
        <v>2</v>
      </c>
      <c r="K251" s="2">
        <v>2</v>
      </c>
      <c r="L251" s="2">
        <v>15</v>
      </c>
      <c r="M251" s="2">
        <v>23</v>
      </c>
      <c r="N251" s="2">
        <v>3</v>
      </c>
      <c r="O251" s="2">
        <v>12</v>
      </c>
      <c r="P251" s="2">
        <v>172</v>
      </c>
      <c r="Q251" s="2" t="s">
        <v>61</v>
      </c>
    </row>
    <row r="252" spans="1:25" s="2" customFormat="1" x14ac:dyDescent="0.2">
      <c r="A252" s="2">
        <v>124</v>
      </c>
      <c r="B252" s="3">
        <v>44582</v>
      </c>
      <c r="C252" s="2" t="s">
        <v>31</v>
      </c>
      <c r="D252" s="2" t="s">
        <v>32</v>
      </c>
      <c r="E252" s="2">
        <v>9</v>
      </c>
      <c r="F252" s="2" t="s">
        <v>560</v>
      </c>
      <c r="G252" t="s">
        <v>561</v>
      </c>
      <c r="H252" s="2">
        <v>1365</v>
      </c>
      <c r="I252" s="2">
        <v>24</v>
      </c>
      <c r="J252" s="2">
        <v>2</v>
      </c>
      <c r="K252" s="2">
        <v>2</v>
      </c>
      <c r="L252" s="2">
        <v>15</v>
      </c>
      <c r="M252" s="2">
        <v>23</v>
      </c>
      <c r="N252" s="2">
        <v>3</v>
      </c>
      <c r="O252" s="2">
        <v>12</v>
      </c>
      <c r="P252" s="2">
        <v>173</v>
      </c>
    </row>
    <row r="253" spans="1:25" s="2" customFormat="1" x14ac:dyDescent="0.2">
      <c r="A253" s="2">
        <v>124</v>
      </c>
      <c r="B253" s="3">
        <v>44582</v>
      </c>
      <c r="C253" s="2" t="s">
        <v>31</v>
      </c>
      <c r="D253" s="2" t="s">
        <v>32</v>
      </c>
      <c r="E253" s="2">
        <v>9</v>
      </c>
      <c r="F253" s="2" t="s">
        <v>562</v>
      </c>
      <c r="G253" t="s">
        <v>563</v>
      </c>
      <c r="H253" s="2">
        <v>1365</v>
      </c>
      <c r="I253" s="2">
        <v>24</v>
      </c>
      <c r="J253" s="2">
        <v>2</v>
      </c>
      <c r="K253" s="2">
        <v>2</v>
      </c>
      <c r="L253" s="2">
        <v>15</v>
      </c>
      <c r="M253" s="2">
        <v>23</v>
      </c>
      <c r="N253" s="2">
        <v>3</v>
      </c>
      <c r="O253" s="2">
        <v>12</v>
      </c>
      <c r="P253" s="2">
        <v>174</v>
      </c>
    </row>
    <row r="254" spans="1:25" s="2" customFormat="1" x14ac:dyDescent="0.2">
      <c r="A254" s="2">
        <v>124</v>
      </c>
      <c r="B254" s="3">
        <v>44688</v>
      </c>
      <c r="C254" s="2" t="s">
        <v>31</v>
      </c>
      <c r="D254" s="2" t="s">
        <v>32</v>
      </c>
      <c r="E254" s="2">
        <v>13</v>
      </c>
      <c r="F254" s="2" t="s">
        <v>564</v>
      </c>
      <c r="G254" t="s">
        <v>565</v>
      </c>
      <c r="H254" s="2">
        <v>14388</v>
      </c>
      <c r="I254" s="2">
        <v>765</v>
      </c>
      <c r="J254" s="2">
        <v>34</v>
      </c>
      <c r="K254" s="2">
        <v>27</v>
      </c>
      <c r="L254" s="2">
        <v>33</v>
      </c>
      <c r="M254" s="2">
        <v>1095</v>
      </c>
      <c r="N254" s="2">
        <v>36</v>
      </c>
      <c r="O254" s="2">
        <v>6</v>
      </c>
      <c r="P254" s="2">
        <v>89</v>
      </c>
    </row>
    <row r="255" spans="1:25" x14ac:dyDescent="0.2">
      <c r="A255">
        <v>125</v>
      </c>
      <c r="B255" s="1">
        <v>44407</v>
      </c>
      <c r="C255" t="s">
        <v>31</v>
      </c>
      <c r="D255" t="s">
        <v>32</v>
      </c>
      <c r="E255">
        <v>3</v>
      </c>
      <c r="F255" t="s">
        <v>566</v>
      </c>
      <c r="G255" t="s">
        <v>567</v>
      </c>
      <c r="H255">
        <v>1038</v>
      </c>
      <c r="I255">
        <v>8</v>
      </c>
      <c r="J255">
        <v>10</v>
      </c>
      <c r="K255">
        <v>5</v>
      </c>
      <c r="L255">
        <v>2</v>
      </c>
      <c r="M255">
        <v>11</v>
      </c>
      <c r="N255">
        <v>12</v>
      </c>
      <c r="O255">
        <v>6</v>
      </c>
      <c r="P255">
        <v>200</v>
      </c>
    </row>
    <row r="256" spans="1:25" s="2" customFormat="1" x14ac:dyDescent="0.2">
      <c r="A256" s="2">
        <v>126</v>
      </c>
      <c r="B256" s="3">
        <v>44477</v>
      </c>
      <c r="C256" s="2" t="s">
        <v>31</v>
      </c>
      <c r="D256" s="2" t="s">
        <v>32</v>
      </c>
      <c r="E256" s="2">
        <v>5</v>
      </c>
      <c r="F256" s="2" t="s">
        <v>568</v>
      </c>
      <c r="G256" t="s">
        <v>569</v>
      </c>
      <c r="H256" s="2">
        <v>883</v>
      </c>
      <c r="I256" s="2">
        <v>2</v>
      </c>
      <c r="J256" s="2">
        <v>17</v>
      </c>
      <c r="K256" s="2">
        <v>2</v>
      </c>
      <c r="L256" s="2">
        <v>3</v>
      </c>
      <c r="M256" s="2">
        <v>2</v>
      </c>
      <c r="N256" s="2">
        <v>1</v>
      </c>
      <c r="O256" s="2">
        <v>5</v>
      </c>
      <c r="P256" s="2">
        <v>131</v>
      </c>
      <c r="Q256" s="2" t="s">
        <v>570</v>
      </c>
      <c r="X256" s="2" t="s">
        <v>571</v>
      </c>
      <c r="Y256" s="2">
        <v>2</v>
      </c>
    </row>
    <row r="257" spans="1:25" s="2" customFormat="1" x14ac:dyDescent="0.2">
      <c r="A257" s="2">
        <v>126</v>
      </c>
      <c r="B257" s="3">
        <v>44519</v>
      </c>
      <c r="C257" s="2" t="s">
        <v>31</v>
      </c>
      <c r="D257" s="2" t="s">
        <v>32</v>
      </c>
      <c r="E257" s="2">
        <v>5</v>
      </c>
      <c r="F257" s="2" t="s">
        <v>572</v>
      </c>
      <c r="G257" t="s">
        <v>573</v>
      </c>
      <c r="H257" s="2">
        <v>2042</v>
      </c>
      <c r="I257" s="2">
        <v>2</v>
      </c>
      <c r="J257" s="2">
        <v>2</v>
      </c>
      <c r="K257" s="2">
        <v>42</v>
      </c>
      <c r="L257" s="2">
        <v>4</v>
      </c>
      <c r="M257" s="2">
        <v>90</v>
      </c>
      <c r="N257" s="2">
        <v>25</v>
      </c>
      <c r="O257" s="2">
        <v>8</v>
      </c>
      <c r="P257" s="2">
        <v>181</v>
      </c>
      <c r="X257" s="2" t="s">
        <v>574</v>
      </c>
      <c r="Y257" s="2">
        <v>1</v>
      </c>
    </row>
    <row r="258" spans="1:25" s="2" customFormat="1" x14ac:dyDescent="0.2">
      <c r="A258" s="2">
        <v>126</v>
      </c>
      <c r="B258" s="3">
        <v>44574</v>
      </c>
      <c r="C258" s="2" t="s">
        <v>31</v>
      </c>
      <c r="D258" s="2" t="s">
        <v>32</v>
      </c>
      <c r="E258" s="2">
        <v>5</v>
      </c>
      <c r="F258" s="2" t="s">
        <v>575</v>
      </c>
      <c r="G258" t="s">
        <v>576</v>
      </c>
      <c r="H258" s="2">
        <v>305</v>
      </c>
      <c r="I258" s="2">
        <v>9</v>
      </c>
      <c r="J258" s="2">
        <v>53</v>
      </c>
      <c r="K258" s="2">
        <v>2</v>
      </c>
      <c r="L258" s="2">
        <v>10</v>
      </c>
      <c r="M258" s="2">
        <v>11</v>
      </c>
      <c r="N258" s="2">
        <v>3</v>
      </c>
      <c r="O258" s="2">
        <v>3</v>
      </c>
      <c r="P258" s="2">
        <v>229</v>
      </c>
    </row>
    <row r="259" spans="1:25" s="2" customFormat="1" x14ac:dyDescent="0.2">
      <c r="A259" s="2">
        <v>126</v>
      </c>
      <c r="B259" s="3">
        <v>44477</v>
      </c>
      <c r="C259" s="2" t="s">
        <v>31</v>
      </c>
      <c r="D259" s="2" t="s">
        <v>32</v>
      </c>
      <c r="E259" s="2">
        <v>7</v>
      </c>
      <c r="F259" s="2" t="s">
        <v>577</v>
      </c>
      <c r="G259" t="s">
        <v>578</v>
      </c>
      <c r="H259" s="2">
        <v>883</v>
      </c>
      <c r="I259" s="2">
        <v>2</v>
      </c>
      <c r="J259" s="2">
        <v>17</v>
      </c>
      <c r="K259" s="2">
        <v>2</v>
      </c>
      <c r="L259" s="2">
        <v>3</v>
      </c>
      <c r="M259" s="2">
        <v>2</v>
      </c>
      <c r="N259" s="2">
        <v>1</v>
      </c>
      <c r="O259" s="2">
        <v>5</v>
      </c>
      <c r="P259" s="2">
        <v>131</v>
      </c>
      <c r="Q259" s="2" t="s">
        <v>35</v>
      </c>
    </row>
    <row r="260" spans="1:25" s="2" customFormat="1" x14ac:dyDescent="0.2">
      <c r="A260" s="2">
        <v>126</v>
      </c>
      <c r="B260" s="3">
        <v>44535</v>
      </c>
      <c r="C260" s="2" t="s">
        <v>31</v>
      </c>
      <c r="D260" s="2" t="s">
        <v>32</v>
      </c>
      <c r="E260" s="2">
        <v>7</v>
      </c>
      <c r="F260" s="2" t="s">
        <v>579</v>
      </c>
      <c r="G260" t="s">
        <v>580</v>
      </c>
      <c r="H260" s="2">
        <v>14424</v>
      </c>
      <c r="I260" s="2">
        <v>166</v>
      </c>
      <c r="J260" s="2">
        <v>2</v>
      </c>
      <c r="K260" s="2">
        <v>1</v>
      </c>
      <c r="L260" s="2">
        <v>10</v>
      </c>
      <c r="M260" s="2">
        <v>151</v>
      </c>
      <c r="N260" s="2">
        <v>1</v>
      </c>
      <c r="O260" s="2">
        <v>1</v>
      </c>
      <c r="P260" s="2">
        <v>149</v>
      </c>
    </row>
    <row r="261" spans="1:25" s="2" customFormat="1" x14ac:dyDescent="0.2">
      <c r="A261" s="2">
        <v>126</v>
      </c>
      <c r="B261" s="3">
        <v>44561</v>
      </c>
      <c r="C261" s="2" t="s">
        <v>31</v>
      </c>
      <c r="D261" s="2" t="s">
        <v>32</v>
      </c>
      <c r="E261" s="2">
        <v>8</v>
      </c>
      <c r="F261" s="2" t="s">
        <v>581</v>
      </c>
      <c r="G261" t="s">
        <v>582</v>
      </c>
      <c r="H261" s="2">
        <v>883</v>
      </c>
      <c r="I261" s="2">
        <v>2</v>
      </c>
      <c r="J261" s="2">
        <v>17</v>
      </c>
      <c r="K261" s="2">
        <v>2</v>
      </c>
      <c r="L261" s="2">
        <v>3</v>
      </c>
      <c r="M261" s="2">
        <v>2</v>
      </c>
      <c r="N261" s="2">
        <v>1</v>
      </c>
      <c r="O261" s="2">
        <v>5</v>
      </c>
      <c r="P261" s="2">
        <v>131</v>
      </c>
      <c r="Q261" s="2" t="s">
        <v>42</v>
      </c>
    </row>
    <row r="262" spans="1:25" s="2" customFormat="1" x14ac:dyDescent="0.2">
      <c r="A262" s="2">
        <v>126</v>
      </c>
      <c r="B262" s="3">
        <v>44561</v>
      </c>
      <c r="C262" s="2" t="s">
        <v>31</v>
      </c>
      <c r="D262" s="2" t="s">
        <v>32</v>
      </c>
      <c r="E262" s="2">
        <v>8</v>
      </c>
      <c r="F262" s="2" t="s">
        <v>583</v>
      </c>
      <c r="G262" t="s">
        <v>584</v>
      </c>
      <c r="H262" s="2">
        <v>883</v>
      </c>
      <c r="I262" s="2">
        <v>2</v>
      </c>
      <c r="J262" s="2">
        <v>17</v>
      </c>
      <c r="K262" s="2">
        <v>2</v>
      </c>
      <c r="L262" s="2">
        <v>3</v>
      </c>
      <c r="M262" s="2">
        <v>2</v>
      </c>
      <c r="N262" s="2">
        <v>1</v>
      </c>
      <c r="O262" s="2">
        <v>5</v>
      </c>
      <c r="P262" s="2">
        <v>132</v>
      </c>
    </row>
    <row r="263" spans="1:25" x14ac:dyDescent="0.2">
      <c r="A263">
        <v>127</v>
      </c>
      <c r="B263" s="1">
        <v>44514</v>
      </c>
      <c r="C263" t="s">
        <v>25</v>
      </c>
      <c r="D263" t="s">
        <v>26</v>
      </c>
      <c r="E263">
        <v>1</v>
      </c>
      <c r="F263" t="s">
        <v>585</v>
      </c>
      <c r="G263" t="s">
        <v>586</v>
      </c>
      <c r="H263">
        <v>1723</v>
      </c>
      <c r="I263">
        <v>8</v>
      </c>
      <c r="J263">
        <v>17</v>
      </c>
      <c r="K263">
        <v>2</v>
      </c>
      <c r="L263">
        <v>2</v>
      </c>
      <c r="M263">
        <v>11</v>
      </c>
      <c r="N263">
        <v>12</v>
      </c>
      <c r="O263">
        <v>6</v>
      </c>
      <c r="P263">
        <v>166</v>
      </c>
    </row>
    <row r="264" spans="1:25" x14ac:dyDescent="0.2">
      <c r="A264">
        <v>127</v>
      </c>
      <c r="B264" s="1">
        <v>44700</v>
      </c>
      <c r="C264" t="s">
        <v>31</v>
      </c>
      <c r="D264" t="s">
        <v>32</v>
      </c>
      <c r="E264">
        <v>13</v>
      </c>
      <c r="F264" t="s">
        <v>587</v>
      </c>
      <c r="G264" t="s">
        <v>588</v>
      </c>
      <c r="H264">
        <v>305</v>
      </c>
      <c r="I264">
        <v>9</v>
      </c>
      <c r="J264">
        <v>53</v>
      </c>
      <c r="K264">
        <v>2</v>
      </c>
      <c r="L264">
        <v>10</v>
      </c>
      <c r="M264">
        <v>11</v>
      </c>
      <c r="N264">
        <v>3</v>
      </c>
      <c r="O264">
        <v>3</v>
      </c>
      <c r="P264">
        <v>222</v>
      </c>
      <c r="Q264" t="s">
        <v>42</v>
      </c>
    </row>
    <row r="265" spans="1:25" x14ac:dyDescent="0.2">
      <c r="A265">
        <v>127</v>
      </c>
      <c r="B265" s="1">
        <v>44700</v>
      </c>
      <c r="C265" t="s">
        <v>31</v>
      </c>
      <c r="D265" t="s">
        <v>32</v>
      </c>
      <c r="E265">
        <v>13</v>
      </c>
      <c r="F265" t="s">
        <v>589</v>
      </c>
      <c r="G265" t="s">
        <v>590</v>
      </c>
      <c r="H265">
        <v>305</v>
      </c>
      <c r="I265">
        <v>9</v>
      </c>
      <c r="J265">
        <v>53</v>
      </c>
      <c r="K265">
        <v>2</v>
      </c>
      <c r="L265">
        <v>10</v>
      </c>
      <c r="M265">
        <v>11</v>
      </c>
      <c r="N265">
        <v>3</v>
      </c>
      <c r="O265">
        <v>3</v>
      </c>
      <c r="P265">
        <v>223</v>
      </c>
    </row>
    <row r="266" spans="1:25" s="2" customFormat="1" x14ac:dyDescent="0.2">
      <c r="A266" s="2">
        <v>129</v>
      </c>
      <c r="B266" s="3">
        <v>44622</v>
      </c>
      <c r="C266" s="2" t="s">
        <v>25</v>
      </c>
      <c r="D266" s="2" t="s">
        <v>26</v>
      </c>
      <c r="E266" s="2">
        <v>1</v>
      </c>
      <c r="F266" s="2" t="s">
        <v>591</v>
      </c>
      <c r="G266" t="s">
        <v>592</v>
      </c>
      <c r="H266" s="2">
        <v>883</v>
      </c>
      <c r="I266" s="2">
        <v>2</v>
      </c>
      <c r="J266" s="2">
        <v>17</v>
      </c>
      <c r="K266" s="2">
        <v>2</v>
      </c>
      <c r="L266" s="2">
        <v>3</v>
      </c>
      <c r="M266" s="2">
        <v>2</v>
      </c>
      <c r="N266" s="2">
        <v>1</v>
      </c>
      <c r="O266" s="2">
        <v>5</v>
      </c>
      <c r="P266" s="2">
        <v>127</v>
      </c>
    </row>
    <row r="267" spans="1:25" s="2" customFormat="1" x14ac:dyDescent="0.2">
      <c r="A267" s="2">
        <v>129</v>
      </c>
      <c r="B267" s="3">
        <v>44622</v>
      </c>
      <c r="C267" s="2" t="s">
        <v>31</v>
      </c>
      <c r="D267" s="2" t="s">
        <v>32</v>
      </c>
      <c r="E267" s="2">
        <v>10</v>
      </c>
      <c r="F267" s="2" t="s">
        <v>593</v>
      </c>
      <c r="G267" t="s">
        <v>594</v>
      </c>
      <c r="H267" s="2">
        <v>883</v>
      </c>
      <c r="I267" s="2">
        <v>2</v>
      </c>
      <c r="J267" s="2">
        <v>17</v>
      </c>
      <c r="K267" s="2">
        <v>2</v>
      </c>
      <c r="L267" s="2">
        <v>3</v>
      </c>
      <c r="M267" s="2">
        <v>2</v>
      </c>
      <c r="N267" s="2">
        <v>1</v>
      </c>
      <c r="O267" s="2">
        <v>5</v>
      </c>
      <c r="P267" s="2">
        <v>128</v>
      </c>
      <c r="Q267" s="2" t="s">
        <v>61</v>
      </c>
    </row>
    <row r="268" spans="1:25" s="2" customFormat="1" x14ac:dyDescent="0.2">
      <c r="A268" s="2">
        <v>129</v>
      </c>
      <c r="B268" s="3">
        <v>44622</v>
      </c>
      <c r="C268" s="2" t="s">
        <v>31</v>
      </c>
      <c r="D268" s="2" t="s">
        <v>32</v>
      </c>
      <c r="E268" s="2">
        <v>10</v>
      </c>
      <c r="F268" s="2" t="s">
        <v>595</v>
      </c>
      <c r="G268" t="s">
        <v>596</v>
      </c>
      <c r="H268" s="2">
        <v>883</v>
      </c>
      <c r="I268" s="2">
        <v>2</v>
      </c>
      <c r="J268" s="2">
        <v>17</v>
      </c>
      <c r="K268" s="2">
        <v>2</v>
      </c>
      <c r="L268" s="2">
        <v>3</v>
      </c>
      <c r="M268" s="2">
        <v>2</v>
      </c>
      <c r="N268" s="2">
        <v>1</v>
      </c>
      <c r="O268" s="2">
        <v>5</v>
      </c>
      <c r="P268" s="2">
        <v>129</v>
      </c>
    </row>
    <row r="269" spans="1:25" s="2" customFormat="1" x14ac:dyDescent="0.2">
      <c r="A269" s="2">
        <v>129</v>
      </c>
      <c r="B269" s="3">
        <v>44622</v>
      </c>
      <c r="C269" s="2" t="s">
        <v>31</v>
      </c>
      <c r="D269" s="2" t="s">
        <v>32</v>
      </c>
      <c r="E269" s="2">
        <v>10</v>
      </c>
      <c r="F269" s="2" t="s">
        <v>597</v>
      </c>
      <c r="G269" t="s">
        <v>598</v>
      </c>
      <c r="H269" s="2">
        <v>883</v>
      </c>
      <c r="I269" s="2">
        <v>2</v>
      </c>
      <c r="J269" s="2">
        <v>17</v>
      </c>
      <c r="K269" s="2">
        <v>2</v>
      </c>
      <c r="L269" s="2">
        <v>3</v>
      </c>
      <c r="M269" s="2">
        <v>2</v>
      </c>
      <c r="N269" s="2">
        <v>1</v>
      </c>
      <c r="O269" s="2">
        <v>5</v>
      </c>
      <c r="P269" s="2">
        <v>130</v>
      </c>
    </row>
    <row r="270" spans="1:25" s="2" customFormat="1" x14ac:dyDescent="0.2">
      <c r="A270" s="2">
        <v>129</v>
      </c>
      <c r="B270" s="3">
        <v>44671</v>
      </c>
      <c r="C270" s="2" t="s">
        <v>31</v>
      </c>
      <c r="D270" s="2" t="s">
        <v>32</v>
      </c>
      <c r="E270" s="2">
        <v>12</v>
      </c>
      <c r="F270" s="2" t="s">
        <v>599</v>
      </c>
      <c r="G270" t="s">
        <v>600</v>
      </c>
      <c r="H270" s="2">
        <v>849</v>
      </c>
      <c r="I270" s="2">
        <v>55</v>
      </c>
      <c r="J270" s="2">
        <v>21</v>
      </c>
      <c r="K270" s="2">
        <v>27</v>
      </c>
      <c r="L270" s="2">
        <v>10</v>
      </c>
      <c r="M270" s="2">
        <v>147</v>
      </c>
      <c r="N270" s="2">
        <v>37</v>
      </c>
      <c r="O270" s="2">
        <v>6</v>
      </c>
      <c r="P270" s="2">
        <v>42</v>
      </c>
      <c r="Q270" s="2" t="s">
        <v>42</v>
      </c>
      <c r="X270" s="2" t="s">
        <v>503</v>
      </c>
      <c r="Y270" s="2">
        <v>2</v>
      </c>
    </row>
    <row r="271" spans="1:25" s="2" customFormat="1" x14ac:dyDescent="0.2">
      <c r="A271" s="2">
        <v>129</v>
      </c>
      <c r="B271" s="3">
        <v>44671</v>
      </c>
      <c r="C271" s="2" t="s">
        <v>31</v>
      </c>
      <c r="D271" s="2" t="s">
        <v>32</v>
      </c>
      <c r="E271" s="2">
        <v>12</v>
      </c>
      <c r="F271" s="2" t="s">
        <v>601</v>
      </c>
      <c r="G271" t="s">
        <v>602</v>
      </c>
      <c r="H271" s="2">
        <v>849</v>
      </c>
      <c r="I271" s="2">
        <v>55</v>
      </c>
      <c r="J271" s="2">
        <v>21</v>
      </c>
      <c r="K271" s="2">
        <v>27</v>
      </c>
      <c r="L271" s="2">
        <v>10</v>
      </c>
      <c r="M271" s="2">
        <v>147</v>
      </c>
      <c r="N271" s="2">
        <v>37</v>
      </c>
      <c r="O271" s="2">
        <v>6</v>
      </c>
      <c r="P271" s="2">
        <v>43</v>
      </c>
    </row>
    <row r="272" spans="1:25" x14ac:dyDescent="0.2">
      <c r="A272">
        <v>132</v>
      </c>
      <c r="B272" s="1">
        <v>44688</v>
      </c>
      <c r="C272" t="s">
        <v>53</v>
      </c>
      <c r="D272" t="s">
        <v>54</v>
      </c>
      <c r="E272">
        <v>1</v>
      </c>
      <c r="F272" t="s">
        <v>603</v>
      </c>
      <c r="G272" t="s">
        <v>604</v>
      </c>
      <c r="H272">
        <v>50</v>
      </c>
      <c r="I272">
        <v>2</v>
      </c>
      <c r="J272">
        <v>1</v>
      </c>
      <c r="K272">
        <v>12</v>
      </c>
      <c r="L272">
        <v>3</v>
      </c>
      <c r="M272">
        <v>2</v>
      </c>
      <c r="N272">
        <v>1</v>
      </c>
      <c r="O272">
        <v>5</v>
      </c>
      <c r="P272">
        <v>161</v>
      </c>
    </row>
    <row r="273" spans="1:25" x14ac:dyDescent="0.2">
      <c r="A273">
        <v>132</v>
      </c>
      <c r="B273" s="1">
        <v>44688</v>
      </c>
      <c r="C273" t="s">
        <v>25</v>
      </c>
      <c r="D273" t="s">
        <v>26</v>
      </c>
      <c r="E273">
        <v>1</v>
      </c>
      <c r="F273" t="s">
        <v>605</v>
      </c>
      <c r="G273" t="s">
        <v>606</v>
      </c>
      <c r="H273">
        <v>305</v>
      </c>
      <c r="I273">
        <v>9</v>
      </c>
      <c r="J273">
        <v>53</v>
      </c>
      <c r="K273">
        <v>2</v>
      </c>
      <c r="L273">
        <v>10</v>
      </c>
      <c r="M273">
        <v>11</v>
      </c>
      <c r="N273">
        <v>3</v>
      </c>
      <c r="O273">
        <v>3</v>
      </c>
      <c r="P273">
        <v>231</v>
      </c>
      <c r="V273" t="s">
        <v>61</v>
      </c>
    </row>
    <row r="274" spans="1:25" x14ac:dyDescent="0.2">
      <c r="A274">
        <v>132</v>
      </c>
      <c r="B274" s="1">
        <v>44688</v>
      </c>
      <c r="C274" t="s">
        <v>25</v>
      </c>
      <c r="D274" t="s">
        <v>26</v>
      </c>
      <c r="E274">
        <v>1</v>
      </c>
      <c r="F274" t="s">
        <v>607</v>
      </c>
      <c r="G274" t="s">
        <v>608</v>
      </c>
      <c r="H274">
        <v>305</v>
      </c>
      <c r="I274">
        <v>9</v>
      </c>
      <c r="J274">
        <v>53</v>
      </c>
      <c r="K274">
        <v>2</v>
      </c>
      <c r="L274">
        <v>10</v>
      </c>
      <c r="M274">
        <v>11</v>
      </c>
      <c r="N274">
        <v>3</v>
      </c>
      <c r="O274">
        <v>3</v>
      </c>
      <c r="P274">
        <v>232</v>
      </c>
    </row>
    <row r="275" spans="1:25" x14ac:dyDescent="0.2">
      <c r="A275">
        <v>132</v>
      </c>
      <c r="B275" s="1">
        <v>44688</v>
      </c>
      <c r="C275" t="s">
        <v>25</v>
      </c>
      <c r="D275" t="s">
        <v>26</v>
      </c>
      <c r="E275">
        <v>1</v>
      </c>
      <c r="F275" t="s">
        <v>609</v>
      </c>
      <c r="G275" t="s">
        <v>610</v>
      </c>
      <c r="H275">
        <v>305</v>
      </c>
      <c r="I275">
        <v>9</v>
      </c>
      <c r="J275">
        <v>53</v>
      </c>
      <c r="K275">
        <v>2</v>
      </c>
      <c r="L275">
        <v>10</v>
      </c>
      <c r="M275">
        <v>11</v>
      </c>
      <c r="N275">
        <v>3</v>
      </c>
      <c r="O275">
        <v>3</v>
      </c>
      <c r="P275">
        <v>233</v>
      </c>
    </row>
    <row r="276" spans="1:25" x14ac:dyDescent="0.2">
      <c r="A276">
        <v>132</v>
      </c>
      <c r="B276" s="1">
        <v>44477</v>
      </c>
      <c r="C276" t="s">
        <v>31</v>
      </c>
      <c r="D276" t="s">
        <v>32</v>
      </c>
      <c r="E276">
        <v>8</v>
      </c>
      <c r="F276" t="s">
        <v>611</v>
      </c>
      <c r="G276" t="s">
        <v>612</v>
      </c>
      <c r="H276">
        <v>883</v>
      </c>
      <c r="I276">
        <v>2</v>
      </c>
      <c r="J276">
        <v>17</v>
      </c>
      <c r="K276">
        <v>2</v>
      </c>
      <c r="L276">
        <v>3</v>
      </c>
      <c r="M276">
        <v>2</v>
      </c>
      <c r="N276">
        <v>1</v>
      </c>
      <c r="O276">
        <v>5</v>
      </c>
      <c r="P276">
        <v>131</v>
      </c>
      <c r="Q276" t="s">
        <v>304</v>
      </c>
      <c r="X276" t="s">
        <v>613</v>
      </c>
      <c r="Y276">
        <v>2</v>
      </c>
    </row>
    <row r="277" spans="1:25" x14ac:dyDescent="0.2">
      <c r="A277">
        <v>132</v>
      </c>
      <c r="B277" s="1">
        <v>44574</v>
      </c>
      <c r="C277" t="s">
        <v>31</v>
      </c>
      <c r="D277" t="s">
        <v>32</v>
      </c>
      <c r="E277">
        <v>8</v>
      </c>
      <c r="F277" t="s">
        <v>614</v>
      </c>
      <c r="G277" t="s">
        <v>615</v>
      </c>
      <c r="H277">
        <v>305</v>
      </c>
      <c r="I277">
        <v>9</v>
      </c>
      <c r="J277">
        <v>53</v>
      </c>
      <c r="K277">
        <v>2</v>
      </c>
      <c r="L277">
        <v>10</v>
      </c>
      <c r="M277">
        <v>11</v>
      </c>
      <c r="N277">
        <v>3</v>
      </c>
      <c r="O277">
        <v>3</v>
      </c>
      <c r="P277">
        <v>228</v>
      </c>
      <c r="X277" t="s">
        <v>616</v>
      </c>
      <c r="Y277">
        <v>3</v>
      </c>
    </row>
    <row r="278" spans="1:25" x14ac:dyDescent="0.2">
      <c r="A278">
        <v>132</v>
      </c>
      <c r="B278" s="1">
        <v>44574</v>
      </c>
      <c r="C278" t="s">
        <v>31</v>
      </c>
      <c r="D278" t="s">
        <v>32</v>
      </c>
      <c r="E278">
        <v>8</v>
      </c>
      <c r="F278" t="s">
        <v>617</v>
      </c>
      <c r="G278" t="s">
        <v>618</v>
      </c>
      <c r="H278">
        <v>305</v>
      </c>
      <c r="I278">
        <v>9</v>
      </c>
      <c r="J278">
        <v>53</v>
      </c>
      <c r="K278">
        <v>2</v>
      </c>
      <c r="L278">
        <v>10</v>
      </c>
      <c r="M278">
        <v>11</v>
      </c>
      <c r="N278">
        <v>3</v>
      </c>
      <c r="O278">
        <v>3</v>
      </c>
      <c r="P278">
        <v>230</v>
      </c>
    </row>
    <row r="279" spans="1:25" x14ac:dyDescent="0.2">
      <c r="A279">
        <v>132</v>
      </c>
      <c r="B279" s="1">
        <v>44624</v>
      </c>
      <c r="C279" t="s">
        <v>31</v>
      </c>
      <c r="D279" t="s">
        <v>32</v>
      </c>
      <c r="E279">
        <v>10</v>
      </c>
      <c r="F279" t="s">
        <v>619</v>
      </c>
      <c r="G279" t="s">
        <v>620</v>
      </c>
      <c r="H279">
        <v>19</v>
      </c>
      <c r="I279">
        <v>2</v>
      </c>
      <c r="J279">
        <v>1</v>
      </c>
      <c r="K279">
        <v>5</v>
      </c>
      <c r="L279">
        <v>3</v>
      </c>
      <c r="M279">
        <v>2</v>
      </c>
      <c r="N279">
        <v>1</v>
      </c>
      <c r="O279">
        <v>5</v>
      </c>
      <c r="P279">
        <v>113</v>
      </c>
      <c r="Q279" t="s">
        <v>304</v>
      </c>
    </row>
    <row r="280" spans="1:25" x14ac:dyDescent="0.2">
      <c r="A280">
        <v>132</v>
      </c>
      <c r="B280" s="1">
        <v>44624</v>
      </c>
      <c r="C280" t="s">
        <v>31</v>
      </c>
      <c r="D280" t="s">
        <v>32</v>
      </c>
      <c r="E280">
        <v>10</v>
      </c>
      <c r="F280" t="s">
        <v>621</v>
      </c>
      <c r="G280" t="s">
        <v>622</v>
      </c>
      <c r="H280">
        <v>19</v>
      </c>
      <c r="I280">
        <v>2</v>
      </c>
      <c r="J280">
        <v>1</v>
      </c>
      <c r="K280">
        <v>5</v>
      </c>
      <c r="L280">
        <v>3</v>
      </c>
      <c r="M280">
        <v>2</v>
      </c>
      <c r="N280">
        <v>1</v>
      </c>
      <c r="O280">
        <v>5</v>
      </c>
      <c r="P280">
        <v>114</v>
      </c>
    </row>
    <row r="281" spans="1:25" x14ac:dyDescent="0.2">
      <c r="A281">
        <v>132</v>
      </c>
      <c r="B281" s="1">
        <v>44706</v>
      </c>
      <c r="C281" t="s">
        <v>31</v>
      </c>
      <c r="D281" t="s">
        <v>32</v>
      </c>
      <c r="E281">
        <v>13</v>
      </c>
      <c r="F281" t="s">
        <v>623</v>
      </c>
      <c r="G281" t="s">
        <v>624</v>
      </c>
      <c r="H281">
        <v>14365</v>
      </c>
      <c r="I281">
        <v>188</v>
      </c>
      <c r="J281">
        <v>313</v>
      </c>
      <c r="K281">
        <v>876</v>
      </c>
      <c r="L281">
        <v>2</v>
      </c>
      <c r="M281">
        <v>89</v>
      </c>
      <c r="N281">
        <v>5</v>
      </c>
      <c r="O281">
        <v>6</v>
      </c>
      <c r="P281">
        <v>25</v>
      </c>
    </row>
    <row r="282" spans="1:25" s="2" customFormat="1" x14ac:dyDescent="0.2">
      <c r="A282" s="2">
        <v>133</v>
      </c>
      <c r="B282" s="3">
        <v>44649</v>
      </c>
      <c r="C282" s="2" t="s">
        <v>25</v>
      </c>
      <c r="D282" s="2" t="s">
        <v>26</v>
      </c>
      <c r="E282" s="2">
        <v>1</v>
      </c>
      <c r="F282" s="2" t="s">
        <v>625</v>
      </c>
      <c r="G282" t="s">
        <v>626</v>
      </c>
      <c r="H282" s="2">
        <v>14365</v>
      </c>
      <c r="I282" s="2">
        <v>188</v>
      </c>
      <c r="J282" s="2">
        <v>313</v>
      </c>
      <c r="K282" s="2">
        <v>876</v>
      </c>
      <c r="L282" s="2">
        <v>2</v>
      </c>
      <c r="M282" s="2">
        <v>89</v>
      </c>
      <c r="N282" s="2">
        <v>5</v>
      </c>
      <c r="O282" s="2">
        <v>6</v>
      </c>
      <c r="P282" s="2">
        <v>26</v>
      </c>
      <c r="V282" s="2" t="s">
        <v>42</v>
      </c>
    </row>
    <row r="283" spans="1:25" s="2" customFormat="1" x14ac:dyDescent="0.2">
      <c r="A283" s="2">
        <v>133</v>
      </c>
      <c r="B283" s="3">
        <v>44649</v>
      </c>
      <c r="C283" s="2" t="s">
        <v>25</v>
      </c>
      <c r="D283" s="2" t="s">
        <v>26</v>
      </c>
      <c r="E283" s="2">
        <v>1</v>
      </c>
      <c r="F283" s="2" t="s">
        <v>627</v>
      </c>
      <c r="G283" t="s">
        <v>628</v>
      </c>
      <c r="H283" s="2">
        <v>14365</v>
      </c>
      <c r="I283" s="2">
        <v>188</v>
      </c>
      <c r="J283" s="2">
        <v>313</v>
      </c>
      <c r="K283" s="2">
        <v>876</v>
      </c>
      <c r="L283" s="2">
        <v>2</v>
      </c>
      <c r="M283" s="2">
        <v>89</v>
      </c>
      <c r="N283" s="2">
        <v>5</v>
      </c>
      <c r="O283" s="2">
        <v>6</v>
      </c>
      <c r="P283" s="2">
        <v>28</v>
      </c>
    </row>
    <row r="284" spans="1:25" s="2" customFormat="1" x14ac:dyDescent="0.2">
      <c r="A284" s="2">
        <v>133</v>
      </c>
      <c r="B284" s="3">
        <v>44707</v>
      </c>
      <c r="C284" s="2" t="s">
        <v>31</v>
      </c>
      <c r="D284" s="2" t="s">
        <v>32</v>
      </c>
      <c r="E284" s="2">
        <v>13</v>
      </c>
      <c r="F284" s="2" t="s">
        <v>629</v>
      </c>
      <c r="G284" t="s">
        <v>630</v>
      </c>
      <c r="H284" s="2">
        <v>10920</v>
      </c>
      <c r="I284" s="2">
        <v>63</v>
      </c>
      <c r="J284" s="2">
        <v>34</v>
      </c>
      <c r="K284" s="2">
        <v>27</v>
      </c>
      <c r="L284" s="2">
        <v>33</v>
      </c>
      <c r="M284" s="2">
        <v>1095</v>
      </c>
      <c r="N284" s="2">
        <v>36</v>
      </c>
      <c r="O284" s="2">
        <v>6</v>
      </c>
      <c r="P284" s="2">
        <v>90</v>
      </c>
    </row>
    <row r="285" spans="1:25" x14ac:dyDescent="0.2">
      <c r="A285">
        <v>135</v>
      </c>
      <c r="B285" s="1">
        <v>44549</v>
      </c>
      <c r="C285" t="s">
        <v>53</v>
      </c>
      <c r="D285" t="s">
        <v>54</v>
      </c>
      <c r="E285">
        <v>1</v>
      </c>
      <c r="F285" t="s">
        <v>631</v>
      </c>
      <c r="G285" t="s">
        <v>632</v>
      </c>
      <c r="H285">
        <v>2031</v>
      </c>
      <c r="I285">
        <v>9</v>
      </c>
      <c r="J285">
        <v>17</v>
      </c>
      <c r="K285">
        <v>5</v>
      </c>
      <c r="L285">
        <v>10</v>
      </c>
      <c r="M285">
        <v>11</v>
      </c>
      <c r="N285">
        <v>3</v>
      </c>
      <c r="O285">
        <v>3</v>
      </c>
      <c r="P285">
        <v>95</v>
      </c>
    </row>
    <row r="286" spans="1:25" x14ac:dyDescent="0.2">
      <c r="A286">
        <v>135</v>
      </c>
      <c r="B286" s="1">
        <v>44549</v>
      </c>
      <c r="C286" t="s">
        <v>25</v>
      </c>
      <c r="D286" t="s">
        <v>26</v>
      </c>
      <c r="E286">
        <v>1</v>
      </c>
      <c r="F286" t="s">
        <v>633</v>
      </c>
      <c r="G286" t="s">
        <v>634</v>
      </c>
      <c r="H286">
        <v>883</v>
      </c>
      <c r="I286">
        <v>2</v>
      </c>
      <c r="J286">
        <v>17</v>
      </c>
      <c r="K286">
        <v>2</v>
      </c>
      <c r="L286">
        <v>3</v>
      </c>
      <c r="M286">
        <v>2</v>
      </c>
      <c r="N286">
        <v>1</v>
      </c>
      <c r="O286">
        <v>5</v>
      </c>
      <c r="P286">
        <v>135</v>
      </c>
    </row>
    <row r="287" spans="1:25" x14ac:dyDescent="0.2">
      <c r="A287">
        <v>135</v>
      </c>
      <c r="B287" s="1">
        <v>44601</v>
      </c>
      <c r="C287" t="s">
        <v>31</v>
      </c>
      <c r="D287" t="s">
        <v>32</v>
      </c>
      <c r="E287">
        <v>9</v>
      </c>
      <c r="F287" t="s">
        <v>635</v>
      </c>
      <c r="G287" t="s">
        <v>636</v>
      </c>
      <c r="H287">
        <v>19</v>
      </c>
      <c r="I287">
        <v>2</v>
      </c>
      <c r="J287">
        <v>1</v>
      </c>
      <c r="K287">
        <v>5</v>
      </c>
      <c r="L287">
        <v>3</v>
      </c>
      <c r="M287">
        <v>2</v>
      </c>
      <c r="N287">
        <v>1</v>
      </c>
      <c r="O287">
        <v>5</v>
      </c>
      <c r="P287">
        <v>112</v>
      </c>
      <c r="Q287" t="s">
        <v>42</v>
      </c>
    </row>
    <row r="288" spans="1:25" x14ac:dyDescent="0.2">
      <c r="A288">
        <v>135</v>
      </c>
      <c r="B288" s="1">
        <v>44601</v>
      </c>
      <c r="C288" t="s">
        <v>31</v>
      </c>
      <c r="D288" t="s">
        <v>32</v>
      </c>
      <c r="E288">
        <v>9</v>
      </c>
      <c r="F288" t="s">
        <v>637</v>
      </c>
      <c r="G288" t="s">
        <v>638</v>
      </c>
      <c r="H288">
        <v>19</v>
      </c>
      <c r="I288">
        <v>2</v>
      </c>
      <c r="J288">
        <v>1</v>
      </c>
      <c r="K288">
        <v>5</v>
      </c>
      <c r="L288">
        <v>3</v>
      </c>
      <c r="M288">
        <v>2</v>
      </c>
      <c r="N288">
        <v>1</v>
      </c>
      <c r="O288">
        <v>5</v>
      </c>
      <c r="P288">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403F8-5AA0-534A-941E-6B24AB89C9E1}">
  <dimension ref="A1:K16"/>
  <sheetViews>
    <sheetView tabSelected="1" zoomScale="140" zoomScaleNormal="140" workbookViewId="0">
      <selection activeCell="G8" sqref="G8:H8"/>
    </sheetView>
  </sheetViews>
  <sheetFormatPr baseColWidth="10" defaultColWidth="11.1640625" defaultRowHeight="16" x14ac:dyDescent="0.2"/>
  <cols>
    <col min="11" max="11" width="41.83203125" bestFit="1" customWidth="1"/>
  </cols>
  <sheetData>
    <row r="1" spans="1:11" x14ac:dyDescent="0.2">
      <c r="A1" t="s">
        <v>642</v>
      </c>
      <c r="B1" t="str">
        <f>Isolates!Q1</f>
        <v>HC_div</v>
      </c>
      <c r="C1" t="str">
        <f>Isolates!R1</f>
        <v>HS_div</v>
      </c>
      <c r="D1" t="str">
        <f>Isolates!S1</f>
        <v>HM_div</v>
      </c>
      <c r="E1" t="str">
        <f>Isolates!T1</f>
        <v>LB_div</v>
      </c>
      <c r="F1" t="str">
        <f>Isolates!U1</f>
        <v>LC_div</v>
      </c>
      <c r="G1" t="str">
        <f>Isolates!V1</f>
        <v>LG_div</v>
      </c>
      <c r="H1" t="str">
        <f>Isolates!W1</f>
        <v>LO_div</v>
      </c>
      <c r="I1" t="s">
        <v>643</v>
      </c>
      <c r="K1" t="s">
        <v>644</v>
      </c>
    </row>
    <row r="2" spans="1:11" x14ac:dyDescent="0.2">
      <c r="A2" t="s">
        <v>349</v>
      </c>
      <c r="B2">
        <f>COUNTIF(Isolates!Q$2:Q$288,Diversity!$A2)</f>
        <v>1</v>
      </c>
      <c r="C2">
        <f>COUNTIF(Isolates!R$2:R$288,Diversity!$A2)</f>
        <v>0</v>
      </c>
      <c r="D2">
        <f>COUNTIF(Isolates!S$2:S$288,Diversity!$A2)</f>
        <v>0</v>
      </c>
      <c r="E2">
        <f>COUNTIF(Isolates!T$2:T$288,Diversity!$A2)</f>
        <v>0</v>
      </c>
      <c r="F2">
        <f>COUNTIF(Isolates!U$2:U$288,Diversity!$A2)</f>
        <v>0</v>
      </c>
      <c r="G2">
        <f>COUNTIF(Isolates!V$2:V$288,Diversity!$A2)</f>
        <v>0</v>
      </c>
      <c r="H2">
        <f>COUNTIF(Isolates!W$2:W$288,Diversity!$A2)</f>
        <v>0</v>
      </c>
      <c r="I2">
        <f>SUM(B2:H2)</f>
        <v>1</v>
      </c>
      <c r="K2" t="s">
        <v>645</v>
      </c>
    </row>
    <row r="3" spans="1:11" x14ac:dyDescent="0.2">
      <c r="A3" t="s">
        <v>61</v>
      </c>
      <c r="B3">
        <f>COUNTIF(Isolates!Q$2:Q$288,Diversity!$A3)</f>
        <v>25</v>
      </c>
      <c r="C3">
        <f>COUNTIF(Isolates!R$2:R$288,Diversity!$A3)</f>
        <v>1</v>
      </c>
      <c r="D3">
        <f>COUNTIF(Isolates!S$2:S$288,Diversity!$A3)</f>
        <v>1</v>
      </c>
      <c r="E3">
        <f>COUNTIF(Isolates!T$2:T$288,Diversity!$A3)</f>
        <v>0</v>
      </c>
      <c r="F3">
        <f>COUNTIF(Isolates!U$2:U$288,Diversity!$A3)</f>
        <v>0</v>
      </c>
      <c r="G3">
        <f>COUNTIF(Isolates!V$2:V$288,Diversity!$A3)</f>
        <v>1</v>
      </c>
      <c r="H3">
        <f>COUNTIF(Isolates!W$2:W$288,Diversity!$A3)</f>
        <v>0</v>
      </c>
      <c r="I3">
        <f t="shared" ref="I3:I8" si="0">SUM(B3:H3)</f>
        <v>28</v>
      </c>
      <c r="K3" t="s">
        <v>646</v>
      </c>
    </row>
    <row r="4" spans="1:11" x14ac:dyDescent="0.2">
      <c r="A4" t="s">
        <v>42</v>
      </c>
      <c r="B4">
        <f>COUNTIF(Isolates!Q$2:Q$288,Diversity!$A4)</f>
        <v>22</v>
      </c>
      <c r="C4">
        <f>COUNTIF(Isolates!R$2:R$288,Diversity!$A4)</f>
        <v>5</v>
      </c>
      <c r="D4">
        <f>COUNTIF(Isolates!S$2:S$288,Diversity!$A4)</f>
        <v>0</v>
      </c>
      <c r="E4">
        <f>COUNTIF(Isolates!T$2:T$288,Diversity!$A4)</f>
        <v>2</v>
      </c>
      <c r="F4">
        <f>COUNTIF(Isolates!U$2:U$288,Diversity!$A4)</f>
        <v>2</v>
      </c>
      <c r="G4">
        <f>COUNTIF(Isolates!V$2:V$288,Diversity!$A4)</f>
        <v>7</v>
      </c>
      <c r="H4">
        <f>COUNTIF(Isolates!W$2:W$288,Diversity!$A4)</f>
        <v>1</v>
      </c>
      <c r="I4">
        <f t="shared" si="0"/>
        <v>39</v>
      </c>
      <c r="K4" t="s">
        <v>647</v>
      </c>
    </row>
    <row r="5" spans="1:11" x14ac:dyDescent="0.2">
      <c r="A5" t="s">
        <v>304</v>
      </c>
      <c r="B5">
        <f>COUNTIF(Isolates!Q$2:Q$288,Diversity!$A5)</f>
        <v>5</v>
      </c>
      <c r="C5">
        <f>COUNTIF(Isolates!R$2:R$288,Diversity!$A5)</f>
        <v>0</v>
      </c>
      <c r="D5">
        <f>COUNTIF(Isolates!S$2:S$288,Diversity!$A5)</f>
        <v>0</v>
      </c>
      <c r="E5">
        <f>COUNTIF(Isolates!T$2:T$288,Diversity!$A5)</f>
        <v>0</v>
      </c>
      <c r="F5">
        <f>COUNTIF(Isolates!U$2:U$288,Diversity!$A5)</f>
        <v>0</v>
      </c>
      <c r="G5">
        <f>COUNTIF(Isolates!V$2:V$288,Diversity!$A5)</f>
        <v>0</v>
      </c>
      <c r="H5">
        <f>COUNTIF(Isolates!W$2:W$288,Diversity!$A5)</f>
        <v>0</v>
      </c>
      <c r="I5">
        <f t="shared" si="0"/>
        <v>5</v>
      </c>
      <c r="K5" t="s">
        <v>648</v>
      </c>
    </row>
    <row r="6" spans="1:11" x14ac:dyDescent="0.2">
      <c r="A6" t="s">
        <v>35</v>
      </c>
      <c r="B6">
        <f>COUNTIF(Isolates!Q$2:Q$288,Diversity!$A6)</f>
        <v>3</v>
      </c>
      <c r="C6">
        <f>COUNTIF(Isolates!R$2:R$288,Diversity!$A6)</f>
        <v>0</v>
      </c>
      <c r="D6">
        <f>COUNTIF(Isolates!S$2:S$288,Diversity!$A6)</f>
        <v>0</v>
      </c>
      <c r="E6">
        <f>COUNTIF(Isolates!T$2:T$288,Diversity!$A6)</f>
        <v>0</v>
      </c>
      <c r="F6">
        <f>COUNTIF(Isolates!U$2:U$288,Diversity!$A6)</f>
        <v>0</v>
      </c>
      <c r="G6">
        <f>COUNTIF(Isolates!V$2:V$288,Diversity!$A6)</f>
        <v>4</v>
      </c>
      <c r="H6">
        <f>COUNTIF(Isolates!W$2:W$288,Diversity!$A6)</f>
        <v>0</v>
      </c>
      <c r="I6">
        <f t="shared" si="0"/>
        <v>7</v>
      </c>
      <c r="K6" t="s">
        <v>649</v>
      </c>
    </row>
    <row r="7" spans="1:11" x14ac:dyDescent="0.2">
      <c r="A7" t="s">
        <v>570</v>
      </c>
      <c r="B7">
        <f>COUNTIF(Isolates!Q$2:Q$288,Diversity!$A7)</f>
        <v>1</v>
      </c>
      <c r="C7">
        <f>COUNTIF(Isolates!R$2:R$288,Diversity!$A7)</f>
        <v>0</v>
      </c>
      <c r="D7">
        <f>COUNTIF(Isolates!S$2:S$288,Diversity!$A7)</f>
        <v>0</v>
      </c>
      <c r="E7">
        <f>COUNTIF(Isolates!T$2:T$288,Diversity!$A7)</f>
        <v>0</v>
      </c>
      <c r="F7">
        <f>COUNTIF(Isolates!U$2:U$288,Diversity!$A7)</f>
        <v>0</v>
      </c>
      <c r="G7">
        <f>COUNTIF(Isolates!V$2:V$288,Diversity!$A7)</f>
        <v>0</v>
      </c>
      <c r="H7">
        <f>COUNTIF(Isolates!W$2:W$288,Diversity!$A7)</f>
        <v>0</v>
      </c>
      <c r="I7">
        <f t="shared" si="0"/>
        <v>1</v>
      </c>
      <c r="K7" t="s">
        <v>650</v>
      </c>
    </row>
    <row r="8" spans="1:11" x14ac:dyDescent="0.2">
      <c r="A8" t="s">
        <v>643</v>
      </c>
      <c r="B8">
        <f t="shared" ref="B8:H8" si="1">SUM(B2:B7)</f>
        <v>57</v>
      </c>
      <c r="C8">
        <f t="shared" si="1"/>
        <v>6</v>
      </c>
      <c r="D8">
        <f t="shared" si="1"/>
        <v>1</v>
      </c>
      <c r="E8">
        <f t="shared" si="1"/>
        <v>2</v>
      </c>
      <c r="F8">
        <f t="shared" si="1"/>
        <v>2</v>
      </c>
      <c r="G8">
        <f t="shared" si="1"/>
        <v>12</v>
      </c>
      <c r="H8">
        <f t="shared" si="1"/>
        <v>1</v>
      </c>
      <c r="I8">
        <f t="shared" si="0"/>
        <v>81</v>
      </c>
    </row>
    <row r="10" spans="1:11" x14ac:dyDescent="0.2">
      <c r="A10">
        <f>SUM(I2:I5)</f>
        <v>73</v>
      </c>
      <c r="B10" t="s">
        <v>651</v>
      </c>
    </row>
    <row r="11" spans="1:11" x14ac:dyDescent="0.2">
      <c r="A11">
        <f>SUM(I2:I4)</f>
        <v>68</v>
      </c>
      <c r="B11" t="s">
        <v>652</v>
      </c>
    </row>
    <row r="12" spans="1:11" x14ac:dyDescent="0.2">
      <c r="A12">
        <f>SUM(I6:I7)</f>
        <v>8</v>
      </c>
      <c r="B12" t="s">
        <v>653</v>
      </c>
    </row>
    <row r="13" spans="1:11" x14ac:dyDescent="0.2">
      <c r="A13" t="s">
        <v>654</v>
      </c>
    </row>
    <row r="14" spans="1:11" x14ac:dyDescent="0.2">
      <c r="A14" t="s">
        <v>655</v>
      </c>
      <c r="B14">
        <f>SUM(B2:B4)</f>
        <v>48</v>
      </c>
      <c r="C14">
        <f t="shared" ref="C14:I14" si="2">SUM(C2:C4)</f>
        <v>6</v>
      </c>
      <c r="D14">
        <f t="shared" si="2"/>
        <v>1</v>
      </c>
      <c r="E14">
        <f t="shared" si="2"/>
        <v>2</v>
      </c>
      <c r="F14">
        <f t="shared" si="2"/>
        <v>2</v>
      </c>
      <c r="G14">
        <f t="shared" si="2"/>
        <v>8</v>
      </c>
      <c r="H14">
        <f>SUM(H2:H4)</f>
        <v>1</v>
      </c>
      <c r="I14">
        <f t="shared" si="2"/>
        <v>68</v>
      </c>
    </row>
    <row r="15" spans="1:11" x14ac:dyDescent="0.2">
      <c r="A15" t="s">
        <v>656</v>
      </c>
      <c r="B15">
        <f>SUM(B5:B7)</f>
        <v>9</v>
      </c>
      <c r="C15">
        <f t="shared" ref="C15:I15" si="3">SUM(C5:C7)</f>
        <v>0</v>
      </c>
      <c r="D15">
        <f t="shared" si="3"/>
        <v>0</v>
      </c>
      <c r="E15">
        <f t="shared" si="3"/>
        <v>0</v>
      </c>
      <c r="F15">
        <f t="shared" si="3"/>
        <v>0</v>
      </c>
      <c r="G15">
        <f t="shared" si="3"/>
        <v>4</v>
      </c>
      <c r="H15">
        <f t="shared" si="3"/>
        <v>0</v>
      </c>
      <c r="I15">
        <f t="shared" si="3"/>
        <v>13</v>
      </c>
    </row>
    <row r="16" spans="1:11" x14ac:dyDescent="0.2">
      <c r="A16" t="s">
        <v>657</v>
      </c>
      <c r="B16" s="14">
        <f>B14/(B14+B15)</f>
        <v>0.84210526315789469</v>
      </c>
      <c r="C16" s="14">
        <f t="shared" ref="C16:I16" si="4">C14/(C14+C15)</f>
        <v>1</v>
      </c>
      <c r="D16" s="14">
        <f t="shared" si="4"/>
        <v>1</v>
      </c>
      <c r="E16" s="14">
        <f t="shared" si="4"/>
        <v>1</v>
      </c>
      <c r="F16" s="14">
        <f t="shared" si="4"/>
        <v>1</v>
      </c>
      <c r="G16" s="14">
        <f t="shared" si="4"/>
        <v>0.66666666666666663</v>
      </c>
      <c r="H16" s="14">
        <f t="shared" si="4"/>
        <v>1</v>
      </c>
      <c r="I16" s="14">
        <f t="shared" si="4"/>
        <v>0.83950617283950613</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A3FEE-0A54-F94E-AF0C-453ABB8C1AAA}">
  <dimension ref="A1:K23"/>
  <sheetViews>
    <sheetView workbookViewId="0">
      <selection activeCell="I23" sqref="I23:K23"/>
    </sheetView>
  </sheetViews>
  <sheetFormatPr baseColWidth="10" defaultColWidth="11.1640625" defaultRowHeight="16" x14ac:dyDescent="0.2"/>
  <cols>
    <col min="1" max="1" width="15" bestFit="1" customWidth="1"/>
    <col min="2" max="2" width="16" bestFit="1" customWidth="1"/>
    <col min="3" max="3" width="3.1640625" bestFit="1" customWidth="1"/>
    <col min="4" max="5" width="2.1640625" bestFit="1" customWidth="1"/>
    <col min="6" max="6" width="7" bestFit="1" customWidth="1"/>
    <col min="7" max="7" width="10.5" bestFit="1" customWidth="1"/>
    <col min="8" max="8" width="11.83203125" bestFit="1" customWidth="1"/>
  </cols>
  <sheetData>
    <row r="1" spans="1:11" x14ac:dyDescent="0.2">
      <c r="A1" s="4" t="s">
        <v>658</v>
      </c>
      <c r="B1" s="4" t="s">
        <v>639</v>
      </c>
      <c r="H1" t="s">
        <v>659</v>
      </c>
    </row>
    <row r="2" spans="1:11" x14ac:dyDescent="0.2">
      <c r="A2" s="4" t="s">
        <v>640</v>
      </c>
      <c r="B2">
        <v>1</v>
      </c>
      <c r="C2">
        <v>2</v>
      </c>
      <c r="D2">
        <v>3</v>
      </c>
      <c r="E2">
        <v>4</v>
      </c>
      <c r="F2" t="s">
        <v>660</v>
      </c>
      <c r="G2" t="s">
        <v>641</v>
      </c>
      <c r="H2" t="s">
        <v>661</v>
      </c>
      <c r="I2" t="s">
        <v>662</v>
      </c>
      <c r="J2" t="s">
        <v>663</v>
      </c>
      <c r="K2" t="s">
        <v>664</v>
      </c>
    </row>
    <row r="3" spans="1:11" ht="19" x14ac:dyDescent="0.25">
      <c r="A3" s="5" t="s">
        <v>82</v>
      </c>
      <c r="B3" s="8">
        <v>1</v>
      </c>
      <c r="C3" s="8">
        <v>1</v>
      </c>
      <c r="D3" s="8"/>
      <c r="E3" s="6"/>
      <c r="G3">
        <v>2</v>
      </c>
      <c r="H3" s="7" t="s">
        <v>662</v>
      </c>
      <c r="I3">
        <f>IF($H3="Yes",1,0)*SUM($B3:$E3)</f>
        <v>2</v>
      </c>
      <c r="J3">
        <f>IF($H3="No",1,0)*SUM($B3:$E3)</f>
        <v>0</v>
      </c>
      <c r="K3">
        <f>IF($H3="Mixed",1,0)*SUM($B3:$E3)</f>
        <v>0</v>
      </c>
    </row>
    <row r="4" spans="1:11" ht="19" x14ac:dyDescent="0.25">
      <c r="A4" s="5" t="s">
        <v>287</v>
      </c>
      <c r="B4" s="8">
        <v>1</v>
      </c>
      <c r="C4" s="8"/>
      <c r="D4" s="8"/>
      <c r="E4" s="6"/>
      <c r="G4">
        <v>1</v>
      </c>
      <c r="H4" s="7" t="s">
        <v>662</v>
      </c>
      <c r="I4">
        <f t="shared" ref="I4:I20" si="0">IF($H4="Yes",1,0)*SUM($B4:$E4)</f>
        <v>1</v>
      </c>
      <c r="J4">
        <f t="shared" ref="J4:J20" si="1">IF($H4="No",1,0)*SUM($B4:$E4)</f>
        <v>0</v>
      </c>
      <c r="K4">
        <f t="shared" ref="K4:K20" si="2">IF($H4="Mixed",1,0)*SUM($B4:$E4)</f>
        <v>0</v>
      </c>
    </row>
    <row r="5" spans="1:11" ht="19" x14ac:dyDescent="0.25">
      <c r="A5" s="5" t="s">
        <v>117</v>
      </c>
      <c r="B5" s="8"/>
      <c r="C5" s="8">
        <v>1</v>
      </c>
      <c r="D5" s="8"/>
      <c r="E5" s="6"/>
      <c r="G5">
        <v>1</v>
      </c>
      <c r="H5" s="7" t="s">
        <v>662</v>
      </c>
      <c r="I5">
        <f t="shared" si="0"/>
        <v>1</v>
      </c>
      <c r="J5">
        <f t="shared" si="1"/>
        <v>0</v>
      </c>
      <c r="K5">
        <f t="shared" si="2"/>
        <v>0</v>
      </c>
    </row>
    <row r="6" spans="1:11" ht="19" x14ac:dyDescent="0.25">
      <c r="A6" s="5" t="s">
        <v>540</v>
      </c>
      <c r="B6" s="9">
        <v>1</v>
      </c>
      <c r="C6" s="10"/>
      <c r="D6" s="10"/>
      <c r="G6">
        <v>1</v>
      </c>
      <c r="H6" s="7" t="s">
        <v>663</v>
      </c>
      <c r="I6">
        <f t="shared" si="0"/>
        <v>0</v>
      </c>
      <c r="J6">
        <f t="shared" si="1"/>
        <v>1</v>
      </c>
      <c r="K6">
        <f t="shared" si="2"/>
        <v>0</v>
      </c>
    </row>
    <row r="7" spans="1:11" ht="19" x14ac:dyDescent="0.25">
      <c r="A7" s="5" t="s">
        <v>224</v>
      </c>
      <c r="B7" s="8"/>
      <c r="C7" s="8"/>
      <c r="D7" s="8">
        <v>2</v>
      </c>
      <c r="G7">
        <v>2</v>
      </c>
      <c r="H7" s="7" t="s">
        <v>662</v>
      </c>
      <c r="I7">
        <f t="shared" si="0"/>
        <v>2</v>
      </c>
      <c r="J7">
        <f t="shared" si="1"/>
        <v>0</v>
      </c>
      <c r="K7">
        <f t="shared" si="2"/>
        <v>0</v>
      </c>
    </row>
    <row r="8" spans="1:11" ht="19" x14ac:dyDescent="0.25">
      <c r="A8" s="5" t="s">
        <v>167</v>
      </c>
      <c r="B8" s="8">
        <v>2</v>
      </c>
      <c r="C8" s="8">
        <v>2</v>
      </c>
      <c r="D8" s="8"/>
      <c r="G8">
        <v>4</v>
      </c>
      <c r="H8" s="7" t="s">
        <v>662</v>
      </c>
      <c r="I8">
        <f t="shared" si="0"/>
        <v>4</v>
      </c>
      <c r="J8">
        <f t="shared" si="1"/>
        <v>0</v>
      </c>
      <c r="K8">
        <f t="shared" si="2"/>
        <v>0</v>
      </c>
    </row>
    <row r="9" spans="1:11" ht="19" x14ac:dyDescent="0.25">
      <c r="A9" s="5" t="s">
        <v>278</v>
      </c>
      <c r="B9" s="8"/>
      <c r="C9" s="8">
        <v>1</v>
      </c>
      <c r="D9" s="8">
        <v>1</v>
      </c>
      <c r="G9">
        <v>2</v>
      </c>
      <c r="H9" s="7" t="s">
        <v>662</v>
      </c>
      <c r="I9">
        <f t="shared" si="0"/>
        <v>2</v>
      </c>
      <c r="J9">
        <f t="shared" si="1"/>
        <v>0</v>
      </c>
      <c r="K9">
        <f t="shared" si="2"/>
        <v>0</v>
      </c>
    </row>
    <row r="10" spans="1:11" ht="19" x14ac:dyDescent="0.25">
      <c r="A10" s="5" t="s">
        <v>503</v>
      </c>
      <c r="B10" s="8">
        <v>1</v>
      </c>
      <c r="C10" s="8">
        <v>1</v>
      </c>
      <c r="D10" s="8"/>
      <c r="G10">
        <v>2</v>
      </c>
      <c r="H10" s="7" t="s">
        <v>662</v>
      </c>
      <c r="I10">
        <f t="shared" si="0"/>
        <v>2</v>
      </c>
      <c r="J10">
        <f t="shared" si="1"/>
        <v>0</v>
      </c>
      <c r="K10">
        <f t="shared" si="2"/>
        <v>0</v>
      </c>
    </row>
    <row r="11" spans="1:11" ht="19" x14ac:dyDescent="0.25">
      <c r="A11" s="5" t="s">
        <v>132</v>
      </c>
      <c r="B11" s="8"/>
      <c r="C11" s="8"/>
      <c r="D11" s="8">
        <v>1</v>
      </c>
      <c r="G11">
        <v>1</v>
      </c>
      <c r="H11" s="7" t="s">
        <v>662</v>
      </c>
      <c r="I11">
        <f t="shared" si="0"/>
        <v>1</v>
      </c>
      <c r="J11">
        <f t="shared" si="1"/>
        <v>0</v>
      </c>
      <c r="K11">
        <f t="shared" si="2"/>
        <v>0</v>
      </c>
    </row>
    <row r="12" spans="1:11" ht="19" x14ac:dyDescent="0.25">
      <c r="A12" s="5" t="s">
        <v>613</v>
      </c>
      <c r="B12" s="8"/>
      <c r="C12" s="8">
        <v>1</v>
      </c>
      <c r="D12" s="8"/>
      <c r="G12">
        <v>1</v>
      </c>
      <c r="H12" s="7" t="s">
        <v>662</v>
      </c>
      <c r="I12">
        <f t="shared" si="0"/>
        <v>1</v>
      </c>
      <c r="J12">
        <f t="shared" si="1"/>
        <v>0</v>
      </c>
      <c r="K12">
        <f t="shared" si="2"/>
        <v>0</v>
      </c>
    </row>
    <row r="13" spans="1:11" ht="19" x14ac:dyDescent="0.25">
      <c r="A13" s="5" t="s">
        <v>329</v>
      </c>
      <c r="B13" s="8"/>
      <c r="C13" s="8">
        <v>1</v>
      </c>
      <c r="D13" s="8"/>
      <c r="G13">
        <v>1</v>
      </c>
      <c r="H13" s="7" t="s">
        <v>662</v>
      </c>
      <c r="I13">
        <f t="shared" si="0"/>
        <v>1</v>
      </c>
      <c r="J13">
        <f t="shared" si="1"/>
        <v>0</v>
      </c>
      <c r="K13">
        <f t="shared" si="2"/>
        <v>0</v>
      </c>
    </row>
    <row r="14" spans="1:11" ht="19" x14ac:dyDescent="0.25">
      <c r="A14" s="5" t="s">
        <v>95</v>
      </c>
      <c r="B14" s="10"/>
      <c r="C14" s="9">
        <v>1</v>
      </c>
      <c r="D14" s="10"/>
      <c r="G14">
        <v>1</v>
      </c>
      <c r="H14" s="12" t="s">
        <v>663</v>
      </c>
      <c r="I14">
        <f t="shared" si="0"/>
        <v>0</v>
      </c>
      <c r="J14">
        <f t="shared" si="1"/>
        <v>1</v>
      </c>
      <c r="K14">
        <f t="shared" si="2"/>
        <v>0</v>
      </c>
    </row>
    <row r="15" spans="1:11" ht="19" x14ac:dyDescent="0.25">
      <c r="A15" s="5" t="s">
        <v>571</v>
      </c>
      <c r="B15" s="10"/>
      <c r="C15" s="11">
        <v>1</v>
      </c>
      <c r="D15" s="10"/>
      <c r="G15">
        <v>1</v>
      </c>
      <c r="H15" s="13" t="s">
        <v>665</v>
      </c>
      <c r="I15">
        <f t="shared" si="0"/>
        <v>0</v>
      </c>
      <c r="J15">
        <f t="shared" si="1"/>
        <v>0</v>
      </c>
      <c r="K15">
        <f t="shared" si="2"/>
        <v>1</v>
      </c>
    </row>
    <row r="16" spans="1:11" ht="19" x14ac:dyDescent="0.25">
      <c r="A16" s="5" t="s">
        <v>574</v>
      </c>
      <c r="B16" s="11">
        <v>1</v>
      </c>
      <c r="C16" s="10"/>
      <c r="D16" s="10"/>
      <c r="G16">
        <v>1</v>
      </c>
      <c r="H16" s="13" t="s">
        <v>665</v>
      </c>
      <c r="I16">
        <f t="shared" si="0"/>
        <v>0</v>
      </c>
      <c r="J16">
        <f t="shared" si="1"/>
        <v>0</v>
      </c>
      <c r="K16">
        <f t="shared" si="2"/>
        <v>1</v>
      </c>
    </row>
    <row r="17" spans="1:11" ht="19" x14ac:dyDescent="0.25">
      <c r="A17" s="5" t="s">
        <v>227</v>
      </c>
      <c r="B17" s="8">
        <v>1</v>
      </c>
      <c r="C17" s="8"/>
      <c r="D17" s="8"/>
      <c r="E17" s="6"/>
      <c r="G17">
        <v>1</v>
      </c>
      <c r="H17" s="7" t="s">
        <v>662</v>
      </c>
      <c r="I17">
        <f t="shared" si="0"/>
        <v>1</v>
      </c>
      <c r="J17">
        <f t="shared" si="1"/>
        <v>0</v>
      </c>
      <c r="K17">
        <f t="shared" si="2"/>
        <v>0</v>
      </c>
    </row>
    <row r="18" spans="1:11" ht="19" x14ac:dyDescent="0.25">
      <c r="A18" s="5" t="s">
        <v>557</v>
      </c>
      <c r="B18" s="8"/>
      <c r="C18" s="8"/>
      <c r="D18" s="8"/>
      <c r="E18" s="7">
        <v>1</v>
      </c>
      <c r="G18">
        <v>1</v>
      </c>
      <c r="H18" s="7" t="s">
        <v>662</v>
      </c>
      <c r="I18">
        <f t="shared" si="0"/>
        <v>1</v>
      </c>
      <c r="J18">
        <f t="shared" si="1"/>
        <v>0</v>
      </c>
      <c r="K18">
        <f t="shared" si="2"/>
        <v>0</v>
      </c>
    </row>
    <row r="19" spans="1:11" ht="19" x14ac:dyDescent="0.25">
      <c r="A19" s="5" t="s">
        <v>616</v>
      </c>
      <c r="B19" s="8"/>
      <c r="C19" s="8"/>
      <c r="D19" s="8">
        <v>1</v>
      </c>
      <c r="E19" s="6"/>
      <c r="G19">
        <v>1</v>
      </c>
      <c r="H19" s="7" t="s">
        <v>662</v>
      </c>
      <c r="I19">
        <f t="shared" si="0"/>
        <v>1</v>
      </c>
      <c r="J19">
        <f t="shared" si="1"/>
        <v>0</v>
      </c>
      <c r="K19">
        <f t="shared" si="2"/>
        <v>0</v>
      </c>
    </row>
    <row r="20" spans="1:11" ht="19" x14ac:dyDescent="0.25">
      <c r="A20" s="5" t="s">
        <v>332</v>
      </c>
      <c r="B20" s="8"/>
      <c r="C20" s="8">
        <v>1</v>
      </c>
      <c r="D20" s="8"/>
      <c r="E20" s="6"/>
      <c r="G20">
        <v>1</v>
      </c>
      <c r="H20" s="7" t="s">
        <v>662</v>
      </c>
      <c r="I20">
        <f t="shared" si="0"/>
        <v>1</v>
      </c>
      <c r="J20">
        <f t="shared" si="1"/>
        <v>0</v>
      </c>
      <c r="K20">
        <f t="shared" si="2"/>
        <v>0</v>
      </c>
    </row>
    <row r="21" spans="1:11" ht="19" x14ac:dyDescent="0.25">
      <c r="A21" s="5" t="s">
        <v>660</v>
      </c>
      <c r="B21" s="10"/>
      <c r="C21" s="10"/>
      <c r="D21" s="10"/>
    </row>
    <row r="22" spans="1:11" x14ac:dyDescent="0.2">
      <c r="A22" s="5" t="s">
        <v>641</v>
      </c>
      <c r="B22">
        <v>8</v>
      </c>
      <c r="C22">
        <v>11</v>
      </c>
      <c r="D22">
        <v>5</v>
      </c>
      <c r="E22">
        <v>1</v>
      </c>
      <c r="G22">
        <v>25</v>
      </c>
      <c r="I22">
        <f>SUM(I3:I20)</f>
        <v>21</v>
      </c>
      <c r="J22">
        <f t="shared" ref="J22:K22" si="3">SUM(J3:J20)</f>
        <v>2</v>
      </c>
      <c r="K22">
        <f t="shared" si="3"/>
        <v>2</v>
      </c>
    </row>
    <row r="23" spans="1:11" x14ac:dyDescent="0.2">
      <c r="I23">
        <f>I22/SUM($I22:$K22)</f>
        <v>0.84</v>
      </c>
      <c r="J23">
        <f t="shared" ref="J23:K23" si="4">J22/SUM($I22:$K22)</f>
        <v>0.08</v>
      </c>
      <c r="K23">
        <f t="shared" si="4"/>
        <v>0.08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65BDC3A79B34EB3101D5A2B99FB60" ma:contentTypeVersion="10" ma:contentTypeDescription="Create a new document." ma:contentTypeScope="" ma:versionID="469f469382d538826d9eadb68d45ec5a">
  <xsd:schema xmlns:xsd="http://www.w3.org/2001/XMLSchema" xmlns:xs="http://www.w3.org/2001/XMLSchema" xmlns:p="http://schemas.microsoft.com/office/2006/metadata/properties" xmlns:ns2="fbcf5ef2-108d-458a-ab3f-bb53076304c9" xmlns:ns3="ffb381d4-9c37-497d-92df-8286d939d2a0" targetNamespace="http://schemas.microsoft.com/office/2006/metadata/properties" ma:root="true" ma:fieldsID="f4bf8b62e8f70227a2fce42fa0ac5269" ns2:_="" ns3:_="">
    <xsd:import namespace="fbcf5ef2-108d-458a-ab3f-bb53076304c9"/>
    <xsd:import namespace="ffb381d4-9c37-497d-92df-8286d939d2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cf5ef2-108d-458a-ab3f-bb5307630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a0c477a-f09e-4137-8c49-77869fdcca9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b381d4-9c37-497d-92df-8286d939d2a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f108289-5c7b-468c-9572-f8363082ac2a}" ma:internalName="TaxCatchAll" ma:showField="CatchAllData" ma:web="ffb381d4-9c37-497d-92df-8286d939d2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b381d4-9c37-497d-92df-8286d939d2a0" xsi:nil="true"/>
    <lcf76f155ced4ddcb4097134ff3c332f xmlns="fbcf5ef2-108d-458a-ab3f-bb5307630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B9E224-DD38-4807-B4E8-049C8DB85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cf5ef2-108d-458a-ab3f-bb53076304c9"/>
    <ds:schemaRef ds:uri="ffb381d4-9c37-497d-92df-8286d939d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A8CCD9-B2D3-4AFB-9EC1-8B995D05741D}">
  <ds:schemaRefs>
    <ds:schemaRef ds:uri="http://schemas.microsoft.com/sharepoint/v3/contenttype/forms"/>
  </ds:schemaRefs>
</ds:datastoreItem>
</file>

<file path=customXml/itemProps3.xml><?xml version="1.0" encoding="utf-8"?>
<ds:datastoreItem xmlns:ds="http://schemas.openxmlformats.org/officeDocument/2006/customXml" ds:itemID="{088510D5-999C-45D0-BB05-52675AD50703}">
  <ds:schemaRefs>
    <ds:schemaRef ds:uri="ffb381d4-9c37-497d-92df-8286d939d2a0"/>
    <ds:schemaRef ds:uri="http://purl.org/dc/elements/1.1/"/>
    <ds:schemaRef ds:uri="http://schemas.microsoft.com/office/infopath/2007/PartnerControls"/>
    <ds:schemaRef ds:uri="http://schemas.microsoft.com/office/2006/documentManagement/types"/>
    <ds:schemaRef ds:uri="http://purl.org/dc/terms/"/>
    <ds:schemaRef ds:uri="fbcf5ef2-108d-458a-ab3f-bb53076304c9"/>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Isolates</vt:lpstr>
      <vt:lpstr>Diversity</vt:lpstr>
      <vt:lpstr>Sequential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Havelaar, Arie Hendrik</dc:creator>
  <cp:keywords/>
  <dc:description/>
  <cp:lastModifiedBy>Havelaar, Arie Hendrik</cp:lastModifiedBy>
  <cp:revision/>
  <dcterms:created xsi:type="dcterms:W3CDTF">2024-10-23T23:15:05Z</dcterms:created>
  <dcterms:modified xsi:type="dcterms:W3CDTF">2024-12-24T13:15:20Z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d9e4d68-54d0-40a5-8c9a-85a36c87352c_Enabled">
    <vt:lpwstr>true</vt:lpwstr>
  </property>
  <property fmtid="{D5CDD505-2E9C-101B-9397-08002B2CF9AE}" pid="3" name="MSIP_Label_bd9e4d68-54d0-40a5-8c9a-85a36c87352c_SetDate">
    <vt:lpwstr>2024-11-05T22:29:32Z</vt:lpwstr>
  </property>
  <property fmtid="{D5CDD505-2E9C-101B-9397-08002B2CF9AE}" pid="4" name="MSIP_Label_bd9e4d68-54d0-40a5-8c9a-85a36c87352c_Method">
    <vt:lpwstr>Standard</vt:lpwstr>
  </property>
  <property fmtid="{D5CDD505-2E9C-101B-9397-08002B2CF9AE}" pid="5" name="MSIP_Label_bd9e4d68-54d0-40a5-8c9a-85a36c87352c_Name">
    <vt:lpwstr>Unclassified</vt:lpwstr>
  </property>
  <property fmtid="{D5CDD505-2E9C-101B-9397-08002B2CF9AE}" pid="6" name="MSIP_Label_bd9e4d68-54d0-40a5-8c9a-85a36c87352c_SiteId">
    <vt:lpwstr>388728e1-bbd0-4378-98dc-f8682e644300</vt:lpwstr>
  </property>
  <property fmtid="{D5CDD505-2E9C-101B-9397-08002B2CF9AE}" pid="7" name="MSIP_Label_bd9e4d68-54d0-40a5-8c9a-85a36c87352c_ActionId">
    <vt:lpwstr>3988afdd-d797-4812-bd70-318422cb83b1</vt:lpwstr>
  </property>
  <property fmtid="{D5CDD505-2E9C-101B-9397-08002B2CF9AE}" pid="8" name="MSIP_Label_bd9e4d68-54d0-40a5-8c9a-85a36c87352c_ContentBits">
    <vt:lpwstr>0</vt:lpwstr>
  </property>
  <property fmtid="{D5CDD505-2E9C-101B-9397-08002B2CF9AE}" pid="9" name="ContentTypeId">
    <vt:lpwstr>0x010100B0C65BDC3A79B34EB3101D5A2B99FB60</vt:lpwstr>
  </property>
  <property fmtid="{D5CDD505-2E9C-101B-9397-08002B2CF9AE}" pid="10" name="MediaServiceImageTags">
    <vt:lpwstr/>
  </property>
</Properties>
</file>