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TLH in NSCLC\Figure 3\Figure 3 &amp; S3B\"/>
    </mc:Choice>
  </mc:AlternateContent>
  <xr:revisionPtr revIDLastSave="0" documentId="13_ncr:1_{0C638B1B-C5D4-421E-B0CB-8A6A8E4AEACB}" xr6:coauthVersionLast="47" xr6:coauthVersionMax="47" xr10:uidLastSave="{00000000-0000-0000-0000-000000000000}"/>
  <bookViews>
    <workbookView xWindow="-98" yWindow="-98" windowWidth="20715" windowHeight="13155" xr2:uid="{C0172995-B591-4F96-AC3F-55F3DE8AE33E}"/>
  </bookViews>
  <sheets>
    <sheet name="WT inducibl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9" i="6" l="1"/>
  <c r="X8" i="6"/>
  <c r="U186" i="6"/>
  <c r="U185" i="6"/>
  <c r="U184" i="6"/>
  <c r="U156" i="6"/>
  <c r="U155" i="6"/>
  <c r="U154" i="6"/>
  <c r="U126" i="6"/>
  <c r="U125" i="6"/>
  <c r="U124" i="6"/>
  <c r="M126" i="6"/>
  <c r="U96" i="6"/>
  <c r="U95" i="6"/>
  <c r="U94" i="6"/>
  <c r="U65" i="6"/>
  <c r="U64" i="6"/>
  <c r="U63" i="6"/>
  <c r="U35" i="6"/>
  <c r="U34" i="6"/>
  <c r="U33" i="6"/>
  <c r="U5" i="6"/>
  <c r="U4" i="6"/>
  <c r="U3" i="6"/>
  <c r="M186" i="6"/>
  <c r="M185" i="6"/>
  <c r="M184" i="6"/>
  <c r="J198" i="6"/>
  <c r="I198" i="6"/>
  <c r="I199" i="6" s="1"/>
  <c r="H198" i="6"/>
  <c r="Q186" i="6" s="1"/>
  <c r="G198" i="6"/>
  <c r="P186" i="6" s="1"/>
  <c r="F198" i="6"/>
  <c r="O186" i="6" s="1"/>
  <c r="E198" i="6"/>
  <c r="E199" i="6" s="1"/>
  <c r="V186" i="6" s="1"/>
  <c r="D198" i="6"/>
  <c r="C198" i="6"/>
  <c r="C199" i="6" s="1"/>
  <c r="J192" i="6"/>
  <c r="I192" i="6"/>
  <c r="I193" i="6" s="1"/>
  <c r="H192" i="6"/>
  <c r="Q185" i="6" s="1"/>
  <c r="G192" i="6"/>
  <c r="P185" i="6" s="1"/>
  <c r="F192" i="6"/>
  <c r="E192" i="6"/>
  <c r="E193" i="6" s="1"/>
  <c r="V185" i="6" s="1"/>
  <c r="D192" i="6"/>
  <c r="C192" i="6"/>
  <c r="C193" i="6" s="1"/>
  <c r="M156" i="6"/>
  <c r="M155" i="6"/>
  <c r="M154" i="6"/>
  <c r="J168" i="6"/>
  <c r="I168" i="6"/>
  <c r="I169" i="6" s="1"/>
  <c r="H168" i="6"/>
  <c r="Q156" i="6" s="1"/>
  <c r="G168" i="6"/>
  <c r="G169" i="6" s="1"/>
  <c r="X156" i="6" s="1"/>
  <c r="F168" i="6"/>
  <c r="E168" i="6"/>
  <c r="E169" i="6" s="1"/>
  <c r="V156" i="6" s="1"/>
  <c r="D168" i="6"/>
  <c r="C168" i="6"/>
  <c r="C169" i="6" s="1"/>
  <c r="J138" i="6"/>
  <c r="I138" i="6"/>
  <c r="I139" i="6" s="1"/>
  <c r="H138" i="6"/>
  <c r="Q126" i="6" s="1"/>
  <c r="G138" i="6"/>
  <c r="G139" i="6" s="1"/>
  <c r="X126" i="6" s="1"/>
  <c r="F138" i="6"/>
  <c r="E138" i="6"/>
  <c r="E139" i="6" s="1"/>
  <c r="V126" i="6" s="1"/>
  <c r="D138" i="6"/>
  <c r="C138" i="6"/>
  <c r="C139" i="6" s="1"/>
  <c r="J162" i="6"/>
  <c r="I162" i="6"/>
  <c r="I163" i="6" s="1"/>
  <c r="H162" i="6"/>
  <c r="Q155" i="6" s="1"/>
  <c r="G162" i="6"/>
  <c r="G163" i="6" s="1"/>
  <c r="X155" i="6" s="1"/>
  <c r="F162" i="6"/>
  <c r="O155" i="6" s="1"/>
  <c r="E162" i="6"/>
  <c r="E163" i="6" s="1"/>
  <c r="V155" i="6" s="1"/>
  <c r="D162" i="6"/>
  <c r="C162" i="6"/>
  <c r="C163" i="6" s="1"/>
  <c r="M125" i="6"/>
  <c r="M124" i="6"/>
  <c r="J132" i="6"/>
  <c r="I132" i="6"/>
  <c r="I133" i="6" s="1"/>
  <c r="H132" i="6"/>
  <c r="Q125" i="6" s="1"/>
  <c r="G132" i="6"/>
  <c r="G133" i="6" s="1"/>
  <c r="X125" i="6" s="1"/>
  <c r="F132" i="6"/>
  <c r="E132" i="6"/>
  <c r="E133" i="6" s="1"/>
  <c r="V125" i="6" s="1"/>
  <c r="D132" i="6"/>
  <c r="C132" i="6"/>
  <c r="C133" i="6" s="1"/>
  <c r="J186" i="6"/>
  <c r="I186" i="6"/>
  <c r="I187" i="6" s="1"/>
  <c r="H186" i="6"/>
  <c r="Q184" i="6" s="1"/>
  <c r="G186" i="6"/>
  <c r="G187" i="6" s="1"/>
  <c r="X184" i="6" s="1"/>
  <c r="F186" i="6"/>
  <c r="O184" i="6" s="1"/>
  <c r="E186" i="6"/>
  <c r="E187" i="6" s="1"/>
  <c r="V184" i="6" s="1"/>
  <c r="D186" i="6"/>
  <c r="C186" i="6"/>
  <c r="C187" i="6" s="1"/>
  <c r="J156" i="6"/>
  <c r="I156" i="6"/>
  <c r="I157" i="6" s="1"/>
  <c r="H156" i="6"/>
  <c r="Q154" i="6" s="1"/>
  <c r="G156" i="6"/>
  <c r="G157" i="6" s="1"/>
  <c r="X154" i="6" s="1"/>
  <c r="F156" i="6"/>
  <c r="O154" i="6" s="1"/>
  <c r="E156" i="6"/>
  <c r="E157" i="6" s="1"/>
  <c r="V154" i="6" s="1"/>
  <c r="D156" i="6"/>
  <c r="C156" i="6"/>
  <c r="C157" i="6" s="1"/>
  <c r="M96" i="6"/>
  <c r="M95" i="6"/>
  <c r="M94" i="6"/>
  <c r="J109" i="6"/>
  <c r="I109" i="6"/>
  <c r="H108" i="6"/>
  <c r="G108" i="6"/>
  <c r="G109" i="6" s="1"/>
  <c r="X96" i="6" s="1"/>
  <c r="F108" i="6"/>
  <c r="O96" i="6" s="1"/>
  <c r="E108" i="6"/>
  <c r="E109" i="6" s="1"/>
  <c r="V96" i="6" s="1"/>
  <c r="D108" i="6"/>
  <c r="C108" i="6"/>
  <c r="C109" i="6" s="1"/>
  <c r="M65" i="6"/>
  <c r="M64" i="6"/>
  <c r="M63" i="6"/>
  <c r="J78" i="6"/>
  <c r="I78" i="6"/>
  <c r="H77" i="6"/>
  <c r="Q65" i="6" s="1"/>
  <c r="G77" i="6"/>
  <c r="P65" i="6" s="1"/>
  <c r="F77" i="6"/>
  <c r="O65" i="6" s="1"/>
  <c r="E77" i="6"/>
  <c r="E78" i="6" s="1"/>
  <c r="V65" i="6" s="1"/>
  <c r="D77" i="6"/>
  <c r="C77" i="6"/>
  <c r="C78" i="6" s="1"/>
  <c r="J126" i="6"/>
  <c r="I126" i="6"/>
  <c r="I127" i="6" s="1"/>
  <c r="H126" i="6"/>
  <c r="Q124" i="6" s="1"/>
  <c r="G126" i="6"/>
  <c r="G127" i="6" s="1"/>
  <c r="X124" i="6" s="1"/>
  <c r="F126" i="6"/>
  <c r="E126" i="6"/>
  <c r="E127" i="6" s="1"/>
  <c r="V124" i="6" s="1"/>
  <c r="D126" i="6"/>
  <c r="C126" i="6"/>
  <c r="C127" i="6" s="1"/>
  <c r="J103" i="6"/>
  <c r="I103" i="6"/>
  <c r="H102" i="6"/>
  <c r="G102" i="6"/>
  <c r="G103" i="6" s="1"/>
  <c r="X95" i="6" s="1"/>
  <c r="F102" i="6"/>
  <c r="E102" i="6"/>
  <c r="N95" i="6" s="1"/>
  <c r="D102" i="6"/>
  <c r="C102" i="6"/>
  <c r="J96" i="6"/>
  <c r="I96" i="6"/>
  <c r="I97" i="6" s="1"/>
  <c r="H96" i="6"/>
  <c r="Q94" i="6" s="1"/>
  <c r="G96" i="6"/>
  <c r="G97" i="6" s="1"/>
  <c r="X94" i="6" s="1"/>
  <c r="F96" i="6"/>
  <c r="E96" i="6"/>
  <c r="N94" i="6" s="1"/>
  <c r="D96" i="6"/>
  <c r="C96" i="6"/>
  <c r="J72" i="6"/>
  <c r="I72" i="6"/>
  <c r="J66" i="6"/>
  <c r="I66" i="6"/>
  <c r="H71" i="6"/>
  <c r="Q64" i="6" s="1"/>
  <c r="G71" i="6"/>
  <c r="G72" i="6" s="1"/>
  <c r="X64" i="6" s="1"/>
  <c r="F71" i="6"/>
  <c r="O64" i="6" s="1"/>
  <c r="E71" i="6"/>
  <c r="N64" i="6" s="1"/>
  <c r="D71" i="6"/>
  <c r="C71" i="6"/>
  <c r="C72" i="6" s="1"/>
  <c r="H65" i="6"/>
  <c r="G65" i="6"/>
  <c r="G66" i="6" s="1"/>
  <c r="X63" i="6" s="1"/>
  <c r="F65" i="6"/>
  <c r="E65" i="6"/>
  <c r="E66" i="6" s="1"/>
  <c r="V63" i="6" s="1"/>
  <c r="D65" i="6"/>
  <c r="C65" i="6"/>
  <c r="C66" i="6" s="1"/>
  <c r="M35" i="6"/>
  <c r="M34" i="6"/>
  <c r="M33" i="6"/>
  <c r="J48" i="6"/>
  <c r="I48" i="6"/>
  <c r="J42" i="6"/>
  <c r="I42" i="6"/>
  <c r="J36" i="6"/>
  <c r="I36" i="6"/>
  <c r="H47" i="6"/>
  <c r="G47" i="6"/>
  <c r="P35" i="6" s="1"/>
  <c r="F47" i="6"/>
  <c r="E47" i="6"/>
  <c r="E48" i="6" s="1"/>
  <c r="V35" i="6" s="1"/>
  <c r="D47" i="6"/>
  <c r="C47" i="6"/>
  <c r="C48" i="6" s="1"/>
  <c r="H41" i="6"/>
  <c r="G41" i="6"/>
  <c r="G42" i="6" s="1"/>
  <c r="X34" i="6" s="1"/>
  <c r="F41" i="6"/>
  <c r="E41" i="6"/>
  <c r="E42" i="6" s="1"/>
  <c r="V34" i="6" s="1"/>
  <c r="D41" i="6"/>
  <c r="C41" i="6"/>
  <c r="C42" i="6" s="1"/>
  <c r="H35" i="6"/>
  <c r="Q33" i="6" s="1"/>
  <c r="G35" i="6"/>
  <c r="P33" i="6" s="1"/>
  <c r="F35" i="6"/>
  <c r="O33" i="6" s="1"/>
  <c r="E35" i="6"/>
  <c r="E36" i="6" s="1"/>
  <c r="V33" i="6" s="1"/>
  <c r="D35" i="6"/>
  <c r="C35" i="6"/>
  <c r="C36" i="6" s="1"/>
  <c r="M5" i="6"/>
  <c r="M4" i="6"/>
  <c r="M3" i="6"/>
  <c r="J18" i="6"/>
  <c r="I18" i="6"/>
  <c r="J12" i="6"/>
  <c r="I12" i="6"/>
  <c r="J6" i="6"/>
  <c r="I6" i="6"/>
  <c r="H17" i="6"/>
  <c r="Q5" i="6" s="1"/>
  <c r="G17" i="6"/>
  <c r="G18" i="6" s="1"/>
  <c r="X5" i="6" s="1"/>
  <c r="F17" i="6"/>
  <c r="E17" i="6"/>
  <c r="N5" i="6" s="1"/>
  <c r="D17" i="6"/>
  <c r="C17" i="6"/>
  <c r="H11" i="6"/>
  <c r="G11" i="6"/>
  <c r="G12" i="6" s="1"/>
  <c r="X4" i="6" s="1"/>
  <c r="F11" i="6"/>
  <c r="O4" i="6" s="1"/>
  <c r="E11" i="6"/>
  <c r="N4" i="6" s="1"/>
  <c r="D11" i="6"/>
  <c r="C11" i="6"/>
  <c r="C12" i="6" s="1"/>
  <c r="H5" i="6"/>
  <c r="G5" i="6"/>
  <c r="G6" i="6" s="1"/>
  <c r="X3" i="6" s="1"/>
  <c r="F5" i="6"/>
  <c r="E5" i="6"/>
  <c r="E6" i="6" s="1"/>
  <c r="V3" i="6" s="1"/>
  <c r="D5" i="6"/>
  <c r="C5" i="6"/>
  <c r="C6" i="6" s="1"/>
  <c r="X158" i="6" l="1"/>
  <c r="X157" i="6"/>
  <c r="V187" i="6"/>
  <c r="V188" i="6"/>
  <c r="V158" i="6"/>
  <c r="V157" i="6"/>
  <c r="V128" i="6"/>
  <c r="V127" i="6"/>
  <c r="X97" i="6"/>
  <c r="X128" i="6"/>
  <c r="X127" i="6"/>
  <c r="X98" i="6"/>
  <c r="V37" i="6"/>
  <c r="V36" i="6"/>
  <c r="X6" i="6"/>
  <c r="X7" i="6"/>
  <c r="D36" i="6"/>
  <c r="F42" i="6"/>
  <c r="W34" i="6" s="1"/>
  <c r="H48" i="6"/>
  <c r="Y35" i="6" s="1"/>
  <c r="P184" i="6"/>
  <c r="P187" i="6" s="1"/>
  <c r="N34" i="6"/>
  <c r="D12" i="6"/>
  <c r="F18" i="6"/>
  <c r="W5" i="6" s="1"/>
  <c r="E18" i="6"/>
  <c r="V5" i="6" s="1"/>
  <c r="J97" i="6"/>
  <c r="D133" i="6"/>
  <c r="N65" i="6"/>
  <c r="N125" i="6"/>
  <c r="H12" i="6"/>
  <c r="Y4" i="6" s="1"/>
  <c r="O34" i="6"/>
  <c r="F6" i="6"/>
  <c r="W3" i="6" s="1"/>
  <c r="D18" i="6"/>
  <c r="E103" i="6"/>
  <c r="V95" i="6" s="1"/>
  <c r="Q35" i="6"/>
  <c r="E12" i="6"/>
  <c r="V4" i="6" s="1"/>
  <c r="G48" i="6"/>
  <c r="X35" i="6" s="1"/>
  <c r="D66" i="6"/>
  <c r="D97" i="6"/>
  <c r="D103" i="6"/>
  <c r="J127" i="6"/>
  <c r="P94" i="6"/>
  <c r="N3" i="6"/>
  <c r="N7" i="6" s="1"/>
  <c r="P64" i="6"/>
  <c r="G36" i="6"/>
  <c r="X33" i="6" s="1"/>
  <c r="X37" i="6" s="1"/>
  <c r="P5" i="6"/>
  <c r="H42" i="6"/>
  <c r="Y34" i="6" s="1"/>
  <c r="H36" i="6"/>
  <c r="Y33" i="6" s="1"/>
  <c r="F97" i="6"/>
  <c r="W94" i="6" s="1"/>
  <c r="F103" i="6"/>
  <c r="W95" i="6" s="1"/>
  <c r="H169" i="6"/>
  <c r="Y156" i="6" s="1"/>
  <c r="N184" i="6"/>
  <c r="P4" i="6"/>
  <c r="N186" i="6"/>
  <c r="J199" i="6"/>
  <c r="D199" i="6"/>
  <c r="H199" i="6"/>
  <c r="Y186" i="6" s="1"/>
  <c r="Q187" i="6"/>
  <c r="J139" i="6"/>
  <c r="P126" i="6"/>
  <c r="J187" i="6"/>
  <c r="Q188" i="6"/>
  <c r="H187" i="6"/>
  <c r="Y184" i="6" s="1"/>
  <c r="Q157" i="6"/>
  <c r="Q158" i="6"/>
  <c r="N154" i="6"/>
  <c r="P154" i="6"/>
  <c r="F169" i="6"/>
  <c r="W156" i="6" s="1"/>
  <c r="J169" i="6"/>
  <c r="N156" i="6"/>
  <c r="O156" i="6"/>
  <c r="O157" i="6" s="1"/>
  <c r="D169" i="6"/>
  <c r="P156" i="6"/>
  <c r="N155" i="6"/>
  <c r="P155" i="6"/>
  <c r="F163" i="6"/>
  <c r="W155" i="6" s="1"/>
  <c r="D193" i="6"/>
  <c r="F193" i="6"/>
  <c r="W185" i="6" s="1"/>
  <c r="J193" i="6"/>
  <c r="N185" i="6"/>
  <c r="H193" i="6"/>
  <c r="Y185" i="6" s="1"/>
  <c r="O185" i="6"/>
  <c r="O187" i="6" s="1"/>
  <c r="F199" i="6"/>
  <c r="W186" i="6" s="1"/>
  <c r="G193" i="6"/>
  <c r="X185" i="6" s="1"/>
  <c r="G199" i="6"/>
  <c r="X186" i="6" s="1"/>
  <c r="D139" i="6"/>
  <c r="F139" i="6"/>
  <c r="W126" i="6" s="1"/>
  <c r="N126" i="6"/>
  <c r="O126" i="6"/>
  <c r="H139" i="6"/>
  <c r="Y126" i="6" s="1"/>
  <c r="D163" i="6"/>
  <c r="H163" i="6"/>
  <c r="Y155" i="6" s="1"/>
  <c r="J163" i="6"/>
  <c r="D48" i="6"/>
  <c r="F66" i="6"/>
  <c r="W63" i="6" s="1"/>
  <c r="H72" i="6"/>
  <c r="Y64" i="6" s="1"/>
  <c r="E97" i="6"/>
  <c r="V94" i="6" s="1"/>
  <c r="F127" i="6"/>
  <c r="W124" i="6" s="1"/>
  <c r="P34" i="6"/>
  <c r="P36" i="6" s="1"/>
  <c r="O63" i="6"/>
  <c r="G78" i="6"/>
  <c r="X65" i="6" s="1"/>
  <c r="X67" i="6" s="1"/>
  <c r="F187" i="6"/>
  <c r="W184" i="6" s="1"/>
  <c r="F36" i="6"/>
  <c r="W33" i="6" s="1"/>
  <c r="Q4" i="6"/>
  <c r="E72" i="6"/>
  <c r="V64" i="6" s="1"/>
  <c r="V66" i="6" s="1"/>
  <c r="Q34" i="6"/>
  <c r="P63" i="6"/>
  <c r="H78" i="6"/>
  <c r="Y65" i="6" s="1"/>
  <c r="O95" i="6"/>
  <c r="H103" i="6"/>
  <c r="Y95" i="6" s="1"/>
  <c r="D42" i="6"/>
  <c r="F48" i="6"/>
  <c r="W35" i="6" s="1"/>
  <c r="H66" i="6"/>
  <c r="Y63" i="6" s="1"/>
  <c r="H127" i="6"/>
  <c r="Y124" i="6" s="1"/>
  <c r="O5" i="6"/>
  <c r="N33" i="6"/>
  <c r="N35" i="6"/>
  <c r="Q63" i="6"/>
  <c r="Q67" i="6" s="1"/>
  <c r="P95" i="6"/>
  <c r="N124" i="6"/>
  <c r="O3" i="6"/>
  <c r="N63" i="6"/>
  <c r="D6" i="6"/>
  <c r="F12" i="6"/>
  <c r="W4" i="6" s="1"/>
  <c r="H18" i="6"/>
  <c r="Y5" i="6" s="1"/>
  <c r="D72" i="6"/>
  <c r="P3" i="6"/>
  <c r="O35" i="6"/>
  <c r="Q95" i="6"/>
  <c r="O124" i="6"/>
  <c r="F72" i="6"/>
  <c r="W64" i="6" s="1"/>
  <c r="D127" i="6"/>
  <c r="D187" i="6"/>
  <c r="H6" i="6"/>
  <c r="Y3" i="6" s="1"/>
  <c r="H97" i="6"/>
  <c r="Y94" i="6" s="1"/>
  <c r="C18" i="6"/>
  <c r="Q3" i="6"/>
  <c r="O94" i="6"/>
  <c r="P124" i="6"/>
  <c r="F133" i="6"/>
  <c r="W125" i="6" s="1"/>
  <c r="Q128" i="6"/>
  <c r="H133" i="6"/>
  <c r="Y125" i="6" s="1"/>
  <c r="J133" i="6"/>
  <c r="O125" i="6"/>
  <c r="P125" i="6"/>
  <c r="Q127" i="6"/>
  <c r="D157" i="6"/>
  <c r="H157" i="6"/>
  <c r="Y154" i="6" s="1"/>
  <c r="F157" i="6"/>
  <c r="W154" i="6" s="1"/>
  <c r="J157" i="6"/>
  <c r="P96" i="6"/>
  <c r="D109" i="6"/>
  <c r="H109" i="6"/>
  <c r="Y96" i="6" s="1"/>
  <c r="N96" i="6"/>
  <c r="N98" i="6" s="1"/>
  <c r="F109" i="6"/>
  <c r="W96" i="6" s="1"/>
  <c r="Q96" i="6"/>
  <c r="F78" i="6"/>
  <c r="W65" i="6" s="1"/>
  <c r="D78" i="6"/>
  <c r="C97" i="6"/>
  <c r="C103" i="6"/>
  <c r="X187" i="6" l="1"/>
  <c r="W188" i="6"/>
  <c r="V159" i="6"/>
  <c r="X159" i="6"/>
  <c r="X189" i="6"/>
  <c r="X188" i="6"/>
  <c r="Y157" i="6"/>
  <c r="Y128" i="6"/>
  <c r="V129" i="6"/>
  <c r="W98" i="6"/>
  <c r="Y158" i="6"/>
  <c r="Y97" i="6"/>
  <c r="W187" i="6"/>
  <c r="Y187" i="6"/>
  <c r="X129" i="6"/>
  <c r="W158" i="6"/>
  <c r="W157" i="6"/>
  <c r="Y188" i="6"/>
  <c r="W7" i="6"/>
  <c r="V189" i="6"/>
  <c r="W127" i="6"/>
  <c r="W128" i="6"/>
  <c r="V99" i="6"/>
  <c r="V97" i="6"/>
  <c r="V98" i="6"/>
  <c r="W97" i="6"/>
  <c r="Y98" i="6"/>
  <c r="Y127" i="6"/>
  <c r="V38" i="6"/>
  <c r="W67" i="6"/>
  <c r="Y36" i="6"/>
  <c r="Y67" i="6"/>
  <c r="V68" i="6"/>
  <c r="W36" i="6"/>
  <c r="W37" i="6"/>
  <c r="W66" i="6"/>
  <c r="V67" i="6"/>
  <c r="Y37" i="6"/>
  <c r="Y66" i="6"/>
  <c r="X38" i="6"/>
  <c r="X36" i="6"/>
  <c r="X66" i="6"/>
  <c r="V6" i="6"/>
  <c r="X68" i="6"/>
  <c r="Q37" i="6"/>
  <c r="N6" i="6"/>
  <c r="N128" i="6"/>
  <c r="V8" i="6"/>
  <c r="Y7" i="6"/>
  <c r="W6" i="6"/>
  <c r="V7" i="6"/>
  <c r="Y6" i="6"/>
  <c r="Q36" i="6"/>
  <c r="O37" i="6"/>
  <c r="Q7" i="6"/>
  <c r="P38" i="6"/>
  <c r="P189" i="6"/>
  <c r="P188" i="6"/>
  <c r="P6" i="6"/>
  <c r="O36" i="6"/>
  <c r="N67" i="6"/>
  <c r="N38" i="6"/>
  <c r="N8" i="6"/>
  <c r="Q6" i="6"/>
  <c r="N189" i="6"/>
  <c r="P7" i="6"/>
  <c r="P97" i="6"/>
  <c r="O158" i="6"/>
  <c r="O98" i="6"/>
  <c r="P98" i="6"/>
  <c r="N127" i="6"/>
  <c r="Q98" i="6"/>
  <c r="N188" i="6"/>
  <c r="P128" i="6"/>
  <c r="O188" i="6"/>
  <c r="N187" i="6"/>
  <c r="P158" i="6"/>
  <c r="P157" i="6"/>
  <c r="P159" i="6"/>
  <c r="N158" i="6"/>
  <c r="N157" i="6"/>
  <c r="N159" i="6"/>
  <c r="N36" i="6"/>
  <c r="P66" i="6"/>
  <c r="P68" i="6"/>
  <c r="P37" i="6"/>
  <c r="N66" i="6"/>
  <c r="O66" i="6"/>
  <c r="N68" i="6"/>
  <c r="O97" i="6"/>
  <c r="N37" i="6"/>
  <c r="O7" i="6"/>
  <c r="O67" i="6"/>
  <c r="P8" i="6"/>
  <c r="O6" i="6"/>
  <c r="Q66" i="6"/>
  <c r="O127" i="6"/>
  <c r="P67" i="6"/>
  <c r="P127" i="6"/>
  <c r="P129" i="6"/>
  <c r="O128" i="6"/>
  <c r="N129" i="6"/>
  <c r="N99" i="6"/>
  <c r="N97" i="6"/>
  <c r="P99" i="6"/>
  <c r="Q97" i="6"/>
</calcChain>
</file>

<file path=xl/sharedStrings.xml><?xml version="1.0" encoding="utf-8"?>
<sst xmlns="http://schemas.openxmlformats.org/spreadsheetml/2006/main" count="364" uniqueCount="19">
  <si>
    <t>WT-</t>
    <phoneticPr fontId="1"/>
  </si>
  <si>
    <t>WT+</t>
    <phoneticPr fontId="1"/>
  </si>
  <si>
    <t>WT iBP9-</t>
    <phoneticPr fontId="1"/>
  </si>
  <si>
    <t>WT iBP9+</t>
    <phoneticPr fontId="1"/>
  </si>
  <si>
    <t>WT iBP10-</t>
    <phoneticPr fontId="1"/>
  </si>
  <si>
    <t>WT iBP10+</t>
    <phoneticPr fontId="1"/>
  </si>
  <si>
    <t>DKO-</t>
    <phoneticPr fontId="1"/>
  </si>
  <si>
    <t>DKO+</t>
    <phoneticPr fontId="1"/>
  </si>
  <si>
    <t>RanBP9</t>
    <phoneticPr fontId="1"/>
  </si>
  <si>
    <t>Vinculin</t>
    <phoneticPr fontId="1"/>
  </si>
  <si>
    <t>RanBP10</t>
    <phoneticPr fontId="1"/>
  </si>
  <si>
    <t>GID8</t>
    <phoneticPr fontId="1"/>
  </si>
  <si>
    <t>MAEA</t>
    <phoneticPr fontId="1"/>
  </si>
  <si>
    <t>MKLN1</t>
    <phoneticPr fontId="1"/>
  </si>
  <si>
    <t>Average</t>
    <phoneticPr fontId="1"/>
  </si>
  <si>
    <t>SD</t>
    <phoneticPr fontId="1"/>
  </si>
  <si>
    <t>T.TEST</t>
    <phoneticPr fontId="1"/>
  </si>
  <si>
    <t>WDR26</t>
    <phoneticPr fontId="1"/>
  </si>
  <si>
    <t>ARMC8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</si>
</sst>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quotePrefix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14" xfId="0" applyBorder="1">
      <alignment vertical="center"/>
    </xf>
    <xf numFmtId="0" fontId="2" fillId="0" borderId="1" xfId="0" applyFont="1" applyBorder="1">
      <alignment vertical="center"/>
    </xf>
    <xf numFmtId="0" fontId="0" fillId="0" borderId="4" xfId="0" quotePrefix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2" fontId="0" fillId="0" borderId="0" xfId="0" applyNumberFormat="1">
      <alignment vertical="center"/>
    </xf>
    <xf numFmtId="2" fontId="0" fillId="0" borderId="18" xfId="0" applyNumberFormat="1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14" fontId="4" fillId="0" borderId="24" xfId="0" applyNumberFormat="1" applyFont="1" applyBorder="1">
      <alignment vertical="center"/>
    </xf>
    <xf numFmtId="14" fontId="4" fillId="0" borderId="25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3" borderId="22" xfId="0" quotePrefix="1" applyFont="1" applyFill="1" applyBorder="1" applyAlignment="1">
      <alignment horizontal="center" vertical="center"/>
    </xf>
    <xf numFmtId="0" fontId="2" fillId="2" borderId="21" xfId="0" quotePrefix="1" applyFont="1" applyFill="1" applyBorder="1" applyAlignment="1">
      <alignment horizontal="center" vertical="center"/>
    </xf>
    <xf numFmtId="0" fontId="2" fillId="2" borderId="22" xfId="0" quotePrefix="1" applyFont="1" applyFill="1" applyBorder="1" applyAlignment="1">
      <alignment horizontal="center" vertical="center"/>
    </xf>
    <xf numFmtId="2" fontId="4" fillId="0" borderId="0" xfId="0" applyNumberFormat="1" applyFont="1">
      <alignment vertical="center"/>
    </xf>
    <xf numFmtId="0" fontId="2" fillId="3" borderId="21" xfId="0" quotePrefix="1" applyFont="1" applyFill="1" applyBorder="1" applyAlignment="1">
      <alignment horizontal="center" vertical="center"/>
    </xf>
    <xf numFmtId="0" fontId="4" fillId="0" borderId="15" xfId="0" applyFont="1" applyBorder="1">
      <alignment vertical="center"/>
    </xf>
    <xf numFmtId="14" fontId="0" fillId="0" borderId="32" xfId="0" applyNumberFormat="1" applyBorder="1">
      <alignment vertical="center"/>
    </xf>
    <xf numFmtId="0" fontId="2" fillId="0" borderId="0" xfId="0" quotePrefix="1" applyFont="1" applyAlignment="1">
      <alignment horizontal="center" vertical="center"/>
    </xf>
    <xf numFmtId="0" fontId="6" fillId="0" borderId="2" xfId="0" applyFont="1" applyBorder="1">
      <alignment vertical="center"/>
    </xf>
    <xf numFmtId="2" fontId="6" fillId="0" borderId="2" xfId="0" applyNumberFormat="1" applyFont="1" applyBorder="1">
      <alignment vertical="center"/>
    </xf>
    <xf numFmtId="2" fontId="5" fillId="2" borderId="3" xfId="0" applyNumberFormat="1" applyFont="1" applyFill="1" applyBorder="1">
      <alignment vertical="center"/>
    </xf>
    <xf numFmtId="2" fontId="5" fillId="2" borderId="4" xfId="0" applyNumberFormat="1" applyFont="1" applyFill="1" applyBorder="1">
      <alignment vertical="center"/>
    </xf>
    <xf numFmtId="2" fontId="5" fillId="3" borderId="4" xfId="0" applyNumberFormat="1" applyFont="1" applyFill="1" applyBorder="1">
      <alignment vertical="center"/>
    </xf>
    <xf numFmtId="2" fontId="6" fillId="0" borderId="5" xfId="0" applyNumberFormat="1" applyFont="1" applyBorder="1">
      <alignment vertical="center"/>
    </xf>
    <xf numFmtId="0" fontId="8" fillId="0" borderId="2" xfId="0" applyFont="1" applyBorder="1">
      <alignment vertical="center"/>
    </xf>
    <xf numFmtId="2" fontId="8" fillId="0" borderId="2" xfId="0" applyNumberFormat="1" applyFont="1" applyBorder="1">
      <alignment vertical="center"/>
    </xf>
    <xf numFmtId="2" fontId="7" fillId="3" borderId="4" xfId="0" applyNumberFormat="1" applyFont="1" applyFill="1" applyBorder="1">
      <alignment vertical="center"/>
    </xf>
    <xf numFmtId="2" fontId="8" fillId="0" borderId="5" xfId="0" applyNumberFormat="1" applyFont="1" applyBorder="1">
      <alignment vertical="center"/>
    </xf>
    <xf numFmtId="2" fontId="6" fillId="2" borderId="19" xfId="0" applyNumberFormat="1" applyFont="1" applyFill="1" applyBorder="1">
      <alignment vertical="center"/>
    </xf>
    <xf numFmtId="2" fontId="6" fillId="2" borderId="20" xfId="0" applyNumberFormat="1" applyFont="1" applyFill="1" applyBorder="1">
      <alignment vertical="center"/>
    </xf>
    <xf numFmtId="2" fontId="6" fillId="3" borderId="23" xfId="0" applyNumberFormat="1" applyFont="1" applyFill="1" applyBorder="1">
      <alignment vertical="center"/>
    </xf>
    <xf numFmtId="2" fontId="6" fillId="3" borderId="20" xfId="0" applyNumberFormat="1" applyFont="1" applyFill="1" applyBorder="1">
      <alignment vertical="center"/>
    </xf>
    <xf numFmtId="2" fontId="6" fillId="2" borderId="29" xfId="0" applyNumberFormat="1" applyFont="1" applyFill="1" applyBorder="1">
      <alignment vertical="center"/>
    </xf>
    <xf numFmtId="2" fontId="6" fillId="2" borderId="27" xfId="0" applyNumberFormat="1" applyFont="1" applyFill="1" applyBorder="1">
      <alignment vertical="center"/>
    </xf>
    <xf numFmtId="2" fontId="6" fillId="3" borderId="26" xfId="0" applyNumberFormat="1" applyFont="1" applyFill="1" applyBorder="1">
      <alignment vertical="center"/>
    </xf>
    <xf numFmtId="2" fontId="6" fillId="3" borderId="27" xfId="0" applyNumberFormat="1" applyFont="1" applyFill="1" applyBorder="1">
      <alignment vertical="center"/>
    </xf>
    <xf numFmtId="2" fontId="6" fillId="2" borderId="34" xfId="0" applyNumberFormat="1" applyFont="1" applyFill="1" applyBorder="1">
      <alignment vertical="center"/>
    </xf>
    <xf numFmtId="2" fontId="6" fillId="2" borderId="33" xfId="0" applyNumberFormat="1" applyFont="1" applyFill="1" applyBorder="1">
      <alignment vertical="center"/>
    </xf>
    <xf numFmtId="2" fontId="6" fillId="3" borderId="34" xfId="0" applyNumberFormat="1" applyFont="1" applyFill="1" applyBorder="1">
      <alignment vertical="center"/>
    </xf>
    <xf numFmtId="2" fontId="6" fillId="3" borderId="33" xfId="0" applyNumberFormat="1" applyFont="1" applyFill="1" applyBorder="1">
      <alignment vertical="center"/>
    </xf>
    <xf numFmtId="2" fontId="5" fillId="2" borderId="21" xfId="0" applyNumberFormat="1" applyFont="1" applyFill="1" applyBorder="1">
      <alignment vertical="center"/>
    </xf>
    <xf numFmtId="2" fontId="5" fillId="2" borderId="22" xfId="0" applyNumberFormat="1" applyFont="1" applyFill="1" applyBorder="1">
      <alignment vertical="center"/>
    </xf>
    <xf numFmtId="2" fontId="5" fillId="3" borderId="22" xfId="0" applyNumberFormat="1" applyFont="1" applyFill="1" applyBorder="1">
      <alignment vertical="center"/>
    </xf>
    <xf numFmtId="2" fontId="6" fillId="2" borderId="30" xfId="0" applyNumberFormat="1" applyFont="1" applyFill="1" applyBorder="1">
      <alignment vertical="center"/>
    </xf>
    <xf numFmtId="2" fontId="6" fillId="2" borderId="28" xfId="0" applyNumberFormat="1" applyFont="1" applyFill="1" applyBorder="1">
      <alignment vertical="center"/>
    </xf>
    <xf numFmtId="2" fontId="6" fillId="3" borderId="13" xfId="0" applyNumberFormat="1" applyFont="1" applyFill="1" applyBorder="1">
      <alignment vertical="center"/>
    </xf>
    <xf numFmtId="2" fontId="6" fillId="3" borderId="28" xfId="0" applyNumberFormat="1" applyFont="1" applyFill="1" applyBorder="1">
      <alignment vertical="center"/>
    </xf>
    <xf numFmtId="2" fontId="8" fillId="2" borderId="19" xfId="0" applyNumberFormat="1" applyFont="1" applyFill="1" applyBorder="1">
      <alignment vertical="center"/>
    </xf>
    <xf numFmtId="2" fontId="8" fillId="2" borderId="20" xfId="0" applyNumberFormat="1" applyFont="1" applyFill="1" applyBorder="1">
      <alignment vertical="center"/>
    </xf>
    <xf numFmtId="2" fontId="8" fillId="3" borderId="23" xfId="0" applyNumberFormat="1" applyFont="1" applyFill="1" applyBorder="1">
      <alignment vertical="center"/>
    </xf>
    <xf numFmtId="2" fontId="8" fillId="3" borderId="20" xfId="0" applyNumberFormat="1" applyFont="1" applyFill="1" applyBorder="1">
      <alignment vertical="center"/>
    </xf>
    <xf numFmtId="2" fontId="8" fillId="2" borderId="29" xfId="0" applyNumberFormat="1" applyFont="1" applyFill="1" applyBorder="1">
      <alignment vertical="center"/>
    </xf>
    <xf numFmtId="2" fontId="8" fillId="2" borderId="27" xfId="0" applyNumberFormat="1" applyFont="1" applyFill="1" applyBorder="1">
      <alignment vertical="center"/>
    </xf>
    <xf numFmtId="2" fontId="8" fillId="3" borderId="26" xfId="0" applyNumberFormat="1" applyFont="1" applyFill="1" applyBorder="1">
      <alignment vertical="center"/>
    </xf>
    <xf numFmtId="2" fontId="8" fillId="3" borderId="27" xfId="0" applyNumberFormat="1" applyFont="1" applyFill="1" applyBorder="1">
      <alignment vertical="center"/>
    </xf>
    <xf numFmtId="2" fontId="8" fillId="2" borderId="34" xfId="0" applyNumberFormat="1" applyFont="1" applyFill="1" applyBorder="1">
      <alignment vertical="center"/>
    </xf>
    <xf numFmtId="2" fontId="8" fillId="2" borderId="33" xfId="0" applyNumberFormat="1" applyFont="1" applyFill="1" applyBorder="1">
      <alignment vertical="center"/>
    </xf>
    <xf numFmtId="2" fontId="8" fillId="3" borderId="34" xfId="0" applyNumberFormat="1" applyFont="1" applyFill="1" applyBorder="1">
      <alignment vertical="center"/>
    </xf>
    <xf numFmtId="2" fontId="8" fillId="3" borderId="33" xfId="0" applyNumberFormat="1" applyFont="1" applyFill="1" applyBorder="1">
      <alignment vertical="center"/>
    </xf>
    <xf numFmtId="2" fontId="7" fillId="2" borderId="21" xfId="0" applyNumberFormat="1" applyFont="1" applyFill="1" applyBorder="1">
      <alignment vertical="center"/>
    </xf>
    <xf numFmtId="2" fontId="7" fillId="2" borderId="22" xfId="0" applyNumberFormat="1" applyFont="1" applyFill="1" applyBorder="1">
      <alignment vertical="center"/>
    </xf>
    <xf numFmtId="2" fontId="7" fillId="3" borderId="22" xfId="0" applyNumberFormat="1" applyFont="1" applyFill="1" applyBorder="1">
      <alignment vertical="center"/>
    </xf>
    <xf numFmtId="2" fontId="8" fillId="2" borderId="30" xfId="0" applyNumberFormat="1" applyFont="1" applyFill="1" applyBorder="1">
      <alignment vertical="center"/>
    </xf>
    <xf numFmtId="2" fontId="8" fillId="2" borderId="28" xfId="0" applyNumberFormat="1" applyFont="1" applyFill="1" applyBorder="1">
      <alignment vertical="center"/>
    </xf>
    <xf numFmtId="2" fontId="8" fillId="3" borderId="13" xfId="0" applyNumberFormat="1" applyFont="1" applyFill="1" applyBorder="1">
      <alignment vertical="center"/>
    </xf>
    <xf numFmtId="2" fontId="8" fillId="3" borderId="28" xfId="0" applyNumberFormat="1" applyFont="1" applyFill="1" applyBorder="1">
      <alignment vertical="center"/>
    </xf>
    <xf numFmtId="0" fontId="8" fillId="0" borderId="11" xfId="0" applyFont="1" applyBorder="1">
      <alignment vertical="center"/>
    </xf>
    <xf numFmtId="2" fontId="8" fillId="0" borderId="11" xfId="0" applyNumberFormat="1" applyFont="1" applyBorder="1">
      <alignment vertical="center"/>
    </xf>
    <xf numFmtId="2" fontId="8" fillId="0" borderId="14" xfId="0" applyNumberFormat="1" applyFont="1" applyBorder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2" fontId="6" fillId="2" borderId="3" xfId="0" applyNumberFormat="1" applyFont="1" applyFill="1" applyBorder="1">
      <alignment vertical="center"/>
    </xf>
    <xf numFmtId="2" fontId="6" fillId="2" borderId="4" xfId="0" applyNumberFormat="1" applyFont="1" applyFill="1" applyBorder="1">
      <alignment vertical="center"/>
    </xf>
    <xf numFmtId="2" fontId="6" fillId="3" borderId="2" xfId="0" applyNumberFormat="1" applyFont="1" applyFill="1" applyBorder="1">
      <alignment vertical="center"/>
    </xf>
    <xf numFmtId="2" fontId="6" fillId="3" borderId="4" xfId="0" applyNumberFormat="1" applyFont="1" applyFill="1" applyBorder="1">
      <alignment vertical="center"/>
    </xf>
    <xf numFmtId="0" fontId="8" fillId="0" borderId="1" xfId="0" applyFont="1" applyBorder="1">
      <alignment vertical="center"/>
    </xf>
    <xf numFmtId="0" fontId="8" fillId="2" borderId="3" xfId="0" applyFont="1" applyFill="1" applyBorder="1">
      <alignment vertical="center"/>
    </xf>
    <xf numFmtId="2" fontId="8" fillId="2" borderId="4" xfId="0" applyNumberFormat="1" applyFont="1" applyFill="1" applyBorder="1">
      <alignment vertical="center"/>
    </xf>
    <xf numFmtId="0" fontId="8" fillId="3" borderId="2" xfId="0" applyFont="1" applyFill="1" applyBorder="1">
      <alignment vertical="center"/>
    </xf>
    <xf numFmtId="2" fontId="8" fillId="3" borderId="4" xfId="0" applyNumberFormat="1" applyFont="1" applyFill="1" applyBorder="1">
      <alignment vertical="center"/>
    </xf>
    <xf numFmtId="2" fontId="6" fillId="3" borderId="3" xfId="0" applyNumberFormat="1" applyFont="1" applyFill="1" applyBorder="1">
      <alignment vertical="center"/>
    </xf>
    <xf numFmtId="0" fontId="8" fillId="0" borderId="10" xfId="0" applyFont="1" applyBorder="1">
      <alignment vertical="center"/>
    </xf>
    <xf numFmtId="2" fontId="8" fillId="2" borderId="12" xfId="0" applyNumberFormat="1" applyFont="1" applyFill="1" applyBorder="1">
      <alignment vertical="center"/>
    </xf>
    <xf numFmtId="2" fontId="8" fillId="2" borderId="13" xfId="0" applyNumberFormat="1" applyFont="1" applyFill="1" applyBorder="1">
      <alignment vertical="center"/>
    </xf>
    <xf numFmtId="2" fontId="8" fillId="3" borderId="12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2" fontId="5" fillId="3" borderId="21" xfId="0" applyNumberFormat="1" applyFont="1" applyFill="1" applyBorder="1">
      <alignment vertical="center"/>
    </xf>
    <xf numFmtId="2" fontId="6" fillId="2" borderId="17" xfId="0" applyNumberFormat="1" applyFont="1" applyFill="1" applyBorder="1">
      <alignment vertical="center"/>
    </xf>
    <xf numFmtId="2" fontId="6" fillId="2" borderId="35" xfId="0" applyNumberFormat="1" applyFont="1" applyFill="1" applyBorder="1">
      <alignment vertical="center"/>
    </xf>
    <xf numFmtId="2" fontId="6" fillId="3" borderId="17" xfId="0" applyNumberFormat="1" applyFont="1" applyFill="1" applyBorder="1">
      <alignment vertical="center"/>
    </xf>
    <xf numFmtId="2" fontId="6" fillId="3" borderId="35" xfId="0" applyNumberFormat="1" applyFont="1" applyFill="1" applyBorder="1">
      <alignment vertical="center"/>
    </xf>
    <xf numFmtId="14" fontId="0" fillId="0" borderId="0" xfId="0" applyNumberFormat="1">
      <alignment vertical="center"/>
    </xf>
    <xf numFmtId="176" fontId="5" fillId="3" borderId="31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7" fillId="2" borderId="31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3" borderId="31" xfId="0" applyNumberFormat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3A-4836-B323-36EDFA2F831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3A-4836-B323-36EDFA2F8315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inducibles'!$N$7:$O$7</c:f>
                <c:numCache>
                  <c:formatCode>General</c:formatCode>
                  <c:ptCount val="2"/>
                  <c:pt idx="0">
                    <c:v>0.13325915042890862</c:v>
                  </c:pt>
                  <c:pt idx="1">
                    <c:v>3.5210311213580772</c:v>
                  </c:pt>
                </c:numCache>
              </c:numRef>
            </c:plus>
            <c:minus>
              <c:numRef>
                <c:f>'WT inducibles'!$N$7:$O$7</c:f>
                <c:numCache>
                  <c:formatCode>General</c:formatCode>
                  <c:ptCount val="2"/>
                  <c:pt idx="0">
                    <c:v>0.13325915042890862</c:v>
                  </c:pt>
                  <c:pt idx="1">
                    <c:v>3.5210311213580772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inducibles'!$N$2:$O$2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inducibles'!$N$6:$O$6</c:f>
              <c:numCache>
                <c:formatCode>0.00</c:formatCode>
                <c:ptCount val="2"/>
                <c:pt idx="0">
                  <c:v>0.83178167877320419</c:v>
                </c:pt>
                <c:pt idx="1">
                  <c:v>7.7386550232723623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3A-4836-B323-36EDFA2F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RanBP9/Vinculin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04-45C1-94B4-64A8A876612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04-45C1-94B4-64A8A876612F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inducibles'!$P$128:$Q$128</c:f>
                <c:numCache>
                  <c:formatCode>General</c:formatCode>
                  <c:ptCount val="2"/>
                  <c:pt idx="0">
                    <c:v>0.62849936697649667</c:v>
                  </c:pt>
                  <c:pt idx="1">
                    <c:v>0.69955138306345654</c:v>
                  </c:pt>
                </c:numCache>
              </c:numRef>
            </c:plus>
            <c:minus>
              <c:numRef>
                <c:f>'WT inducibles'!$P$128:$Q$128</c:f>
                <c:numCache>
                  <c:formatCode>General</c:formatCode>
                  <c:ptCount val="2"/>
                  <c:pt idx="0">
                    <c:v>0.62849936697649667</c:v>
                  </c:pt>
                  <c:pt idx="1">
                    <c:v>0.69955138306345654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inducibles'!$P$123:$Q$123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inducibles'!$P$127:$Q$127</c:f>
              <c:numCache>
                <c:formatCode>0.00</c:formatCode>
                <c:ptCount val="2"/>
                <c:pt idx="0">
                  <c:v>1.585077490050433</c:v>
                </c:pt>
                <c:pt idx="1">
                  <c:v>1.6281518843983467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04-45C1-94B4-64A8A8766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MKLN1/Vinculin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80C-4101-8F3F-FE1D148EC0F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0C-4101-8F3F-FE1D148EC0F0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inducibles'!$N$158:$O$158</c:f>
                <c:numCache>
                  <c:formatCode>General</c:formatCode>
                  <c:ptCount val="2"/>
                  <c:pt idx="0">
                    <c:v>6.6926634796122E-2</c:v>
                  </c:pt>
                  <c:pt idx="1">
                    <c:v>9.198730443160795E-2</c:v>
                  </c:pt>
                </c:numCache>
              </c:numRef>
            </c:plus>
            <c:minus>
              <c:numRef>
                <c:f>'WT inducibles'!$N$158:$O$158</c:f>
                <c:numCache>
                  <c:formatCode>General</c:formatCode>
                  <c:ptCount val="2"/>
                  <c:pt idx="0">
                    <c:v>6.6926634796122E-2</c:v>
                  </c:pt>
                  <c:pt idx="1">
                    <c:v>9.198730443160795E-2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inducibles'!$N$153:$O$153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inducibles'!$N$157:$O$157</c:f>
              <c:numCache>
                <c:formatCode>0.00</c:formatCode>
                <c:ptCount val="2"/>
                <c:pt idx="0">
                  <c:v>0.89190259239312386</c:v>
                </c:pt>
                <c:pt idx="1">
                  <c:v>1.0871026496589054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2-472C-9FF5-176D0766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WDR26/Vinculin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158-4B98-A889-5CF4EEDB89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58-4B98-A889-5CF4EEDB89F7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inducibles'!$P$158:$Q$158</c:f>
                <c:numCache>
                  <c:formatCode>General</c:formatCode>
                  <c:ptCount val="2"/>
                  <c:pt idx="0">
                    <c:v>0.2505701505956261</c:v>
                  </c:pt>
                  <c:pt idx="1">
                    <c:v>0.27119109598469437</c:v>
                  </c:pt>
                </c:numCache>
              </c:numRef>
            </c:plus>
            <c:minus>
              <c:numRef>
                <c:f>'WT inducibles'!$P$158:$Q$158</c:f>
                <c:numCache>
                  <c:formatCode>General</c:formatCode>
                  <c:ptCount val="2"/>
                  <c:pt idx="0">
                    <c:v>0.2505701505956261</c:v>
                  </c:pt>
                  <c:pt idx="1">
                    <c:v>0.27119109598469437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inducibles'!$P$153:$Q$153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inducibles'!$P$157:$Q$157</c:f>
              <c:numCache>
                <c:formatCode>0.00</c:formatCode>
                <c:ptCount val="2"/>
                <c:pt idx="0">
                  <c:v>1.2051516890247889</c:v>
                </c:pt>
                <c:pt idx="1">
                  <c:v>1.4292066553397316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33-4821-AE22-77EA9F626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WDR26/Vinculin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40F-4916-A352-1E997021E0B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0F-4916-A352-1E997021E0B9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inducibles'!$N$188:$O$188</c:f>
                <c:numCache>
                  <c:formatCode>General</c:formatCode>
                  <c:ptCount val="2"/>
                  <c:pt idx="0">
                    <c:v>8.2304496166130045E-2</c:v>
                  </c:pt>
                  <c:pt idx="1">
                    <c:v>9.5019855237581705E-2</c:v>
                  </c:pt>
                </c:numCache>
              </c:numRef>
            </c:plus>
            <c:minus>
              <c:numRef>
                <c:f>'WT inducibles'!$N$188:$O$188</c:f>
                <c:numCache>
                  <c:formatCode>General</c:formatCode>
                  <c:ptCount val="2"/>
                  <c:pt idx="0">
                    <c:v>8.2304496166130045E-2</c:v>
                  </c:pt>
                  <c:pt idx="1">
                    <c:v>9.5019855237581705E-2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inducibles'!$N$183:$O$183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inducibles'!$N$187:$O$187</c:f>
              <c:numCache>
                <c:formatCode>0.00</c:formatCode>
                <c:ptCount val="2"/>
                <c:pt idx="0">
                  <c:v>0.78309919114516813</c:v>
                </c:pt>
                <c:pt idx="1">
                  <c:v>0.7447583410181835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7-4C62-82EF-1301AF9A5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ARMC8/Vinculin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06C-4784-ACA2-C58023685E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6C-4784-ACA2-C58023685EF7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inducibles'!$P$188:$Q$188</c:f>
                <c:numCache>
                  <c:formatCode>General</c:formatCode>
                  <c:ptCount val="2"/>
                  <c:pt idx="0">
                    <c:v>0.15897375193420518</c:v>
                  </c:pt>
                  <c:pt idx="1">
                    <c:v>0.13697002365238192</c:v>
                  </c:pt>
                </c:numCache>
              </c:numRef>
            </c:plus>
            <c:minus>
              <c:numRef>
                <c:f>'WT inducibles'!$P$188:$Q$188</c:f>
                <c:numCache>
                  <c:formatCode>General</c:formatCode>
                  <c:ptCount val="2"/>
                  <c:pt idx="0">
                    <c:v>0.15897375193420518</c:v>
                  </c:pt>
                  <c:pt idx="1">
                    <c:v>0.13697002365238192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inducibles'!$P$183:$Q$183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inducibles'!$P$187:$Q$187</c:f>
              <c:numCache>
                <c:formatCode>0.00</c:formatCode>
                <c:ptCount val="2"/>
                <c:pt idx="0">
                  <c:v>0.88978201694595793</c:v>
                </c:pt>
                <c:pt idx="1">
                  <c:v>0.95154614325068876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D-40CF-994F-F7266FAF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ARMC8/Vinculin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31-4278-9483-13B934B7F56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31-4278-9483-13B934B7F56F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inducibles'!$V$7:$W$7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3.6934178604852343</c:v>
                  </c:pt>
                </c:numCache>
              </c:numRef>
            </c:plus>
            <c:minus>
              <c:numRef>
                <c:f>'WT inducibles'!$V$7:$W$7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3.6934178604852343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inducibles'!$V$2:$W$2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inducibles'!$V$6:$W$6</c:f>
              <c:numCache>
                <c:formatCode>0.00</c:formatCode>
                <c:ptCount val="2"/>
                <c:pt idx="0">
                  <c:v>1</c:v>
                </c:pt>
                <c:pt idx="1">
                  <c:v>9.1154861742205693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1-4278-9483-13B934B7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RanBP9/Vinculin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altLang="ja-JP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CB-45F8-9527-F4D9E413437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CB-45F8-9527-F4D9E4134377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inducibles'!$X$7:$Y$7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6.1637964611401551E-2</c:v>
                  </c:pt>
                </c:numCache>
              </c:numRef>
            </c:plus>
            <c:minus>
              <c:numRef>
                <c:f>'WT inducibles'!$X$7:$Y$7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6.1637964611401551E-2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inducibles'!$X$2:$Y$2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inducibles'!$X$6:$Y$6</c:f>
              <c:numCache>
                <c:formatCode>0.00</c:formatCode>
                <c:ptCount val="2"/>
                <c:pt idx="0">
                  <c:v>1</c:v>
                </c:pt>
                <c:pt idx="1">
                  <c:v>0.49309894814126598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B-45F8-9527-F4D9E413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RanBP9/Vinculin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15-444F-98EE-1996C09DBF5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15-444F-98EE-1996C09DBF55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inducibles'!$V$37:$W$37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0.12843225002568456</c:v>
                  </c:pt>
                </c:numCache>
              </c:numRef>
            </c:plus>
            <c:minus>
              <c:numRef>
                <c:f>'WT inducibles'!$V$37:$W$37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0.12843225002568456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inducibles'!$V$32:$W$32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inducibles'!$V$36:$W$36</c:f>
              <c:numCache>
                <c:formatCode>0.00</c:formatCode>
                <c:ptCount val="2"/>
                <c:pt idx="0">
                  <c:v>1</c:v>
                </c:pt>
                <c:pt idx="1">
                  <c:v>0.19615800578248252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15-444F-98EE-1996C09D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RanBP10/Vinculin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C1-41F9-B571-A4AB75C8B4C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C1-41F9-B571-A4AB75C8B4C5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inducibles'!$X$37:$Y$37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1.8272436024551224</c:v>
                  </c:pt>
                </c:numCache>
              </c:numRef>
            </c:plus>
            <c:minus>
              <c:numRef>
                <c:f>'WT inducibles'!$X$37:$Y$37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1.8272436024551224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inducibles'!$X$32:$Y$32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inducibles'!$X$36:$Y$36</c:f>
              <c:numCache>
                <c:formatCode>0.00</c:formatCode>
                <c:ptCount val="2"/>
                <c:pt idx="0">
                  <c:v>1</c:v>
                </c:pt>
                <c:pt idx="1">
                  <c:v>5.845166316731528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C1-41F9-B571-A4AB75C8B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RanBP10/Vinculin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F9-4A72-8C72-4DB070480290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inducibles'!$V$67:$W$67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0.14489302694603134</c:v>
                  </c:pt>
                </c:numCache>
              </c:numRef>
            </c:plus>
            <c:minus>
              <c:numRef>
                <c:f>'WT inducibles'!$V$67:$W$67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0.14489302694603134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inducibles'!$V$62:$W$62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inducibles'!$V$66:$W$66</c:f>
              <c:numCache>
                <c:formatCode>0.00</c:formatCode>
                <c:ptCount val="2"/>
                <c:pt idx="0">
                  <c:v>1</c:v>
                </c:pt>
                <c:pt idx="1">
                  <c:v>1.6450123361947069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9-4A72-8C72-4DB070480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GID8/Vinculin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RanBP9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altLang="ja-JP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69-45CF-9CCF-7889C63796A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69-45CF-9CCF-7889C63796AE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inducibles'!$P$7:$Q$7</c:f>
                <c:numCache>
                  <c:formatCode>General</c:formatCode>
                  <c:ptCount val="2"/>
                  <c:pt idx="0">
                    <c:v>0.55019225531959592</c:v>
                  </c:pt>
                  <c:pt idx="1">
                    <c:v>0.37590386782299062</c:v>
                  </c:pt>
                </c:numCache>
              </c:numRef>
            </c:plus>
            <c:minus>
              <c:numRef>
                <c:f>'WT inducibles'!$P$7:$Q$7</c:f>
                <c:numCache>
                  <c:formatCode>General</c:formatCode>
                  <c:ptCount val="2"/>
                  <c:pt idx="0">
                    <c:v>0.55019225531959592</c:v>
                  </c:pt>
                  <c:pt idx="1">
                    <c:v>0.37590386782299062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inducibles'!$P$2:$Q$2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inducibles'!$P$6:$Q$6</c:f>
              <c:numCache>
                <c:formatCode>0.00</c:formatCode>
                <c:ptCount val="2"/>
                <c:pt idx="0">
                  <c:v>1.7381872686682769</c:v>
                </c:pt>
                <c:pt idx="1">
                  <c:v>0.87951766376332463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9-45CF-9CCF-7889C637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RanBP9/Vinculin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5-4747-AC7D-DDAFA512476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5-4747-AC7D-DDAFA512476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inducibles'!$X$67:$Y$67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0.36014080413319632</c:v>
                  </c:pt>
                </c:numCache>
              </c:numRef>
            </c:plus>
            <c:minus>
              <c:numRef>
                <c:f>'WT inducibles'!$X$67:$Y$67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0.36014080413319632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inducibles'!$X$62:$Y$62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inducibles'!$X$66:$Y$66</c:f>
              <c:numCache>
                <c:formatCode>0.00</c:formatCode>
                <c:ptCount val="2"/>
                <c:pt idx="0">
                  <c:v>1</c:v>
                </c:pt>
                <c:pt idx="1">
                  <c:v>1.5373855975872797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B5-4747-AC7D-DDAFA512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GID8/Vinculin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71-4A7F-BBB1-3947CC32F1E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71-4A7F-BBB1-3947CC32F1E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inducibles'!$V$98:$W$98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0.13185899740026302</c:v>
                  </c:pt>
                </c:numCache>
              </c:numRef>
            </c:plus>
            <c:minus>
              <c:numRef>
                <c:f>'WT inducibles'!$V$98:$W$98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0.13185899740026302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inducibles'!$V$93:$W$93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inducibles'!$V$97:$W$97</c:f>
              <c:numCache>
                <c:formatCode>0.00</c:formatCode>
                <c:ptCount val="2"/>
                <c:pt idx="0">
                  <c:v>1</c:v>
                </c:pt>
                <c:pt idx="1">
                  <c:v>1.4157486289804442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71-4A7F-BBB1-3947CC32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MAEA/Vinculin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D5-4743-BB36-FE08324A58C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D5-4743-BB36-FE08324A58CF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inducibles'!$X$98:$Y$98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0.15563388277869389</c:v>
                  </c:pt>
                </c:numCache>
              </c:numRef>
            </c:plus>
            <c:minus>
              <c:numRef>
                <c:f>'WT inducibles'!$X$98:$Y$98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0.15563388277869389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inducibles'!$X$93:$Y$93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inducibles'!$X$97:$Y$97</c:f>
              <c:numCache>
                <c:formatCode>0.00</c:formatCode>
                <c:ptCount val="2"/>
                <c:pt idx="0">
                  <c:v>1</c:v>
                </c:pt>
                <c:pt idx="1">
                  <c:v>1.2540326434387368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D5-4743-BB36-FE08324A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MAEA/Vinculin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63-458B-AABF-E4978192B58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3-458B-AABF-E4978192B583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inducibles'!$V$128:$W$128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0.17174500035185974</c:v>
                  </c:pt>
                </c:numCache>
              </c:numRef>
            </c:plus>
            <c:minus>
              <c:numRef>
                <c:f>'WT inducibles'!$V$128:$W$128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0.17174500035185974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inducibles'!$V$123:$W$123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inducibles'!$V$127:$W$127</c:f>
              <c:numCache>
                <c:formatCode>0.00</c:formatCode>
                <c:ptCount val="2"/>
                <c:pt idx="0">
                  <c:v>1</c:v>
                </c:pt>
                <c:pt idx="1">
                  <c:v>1.1247352056374167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3-458B-AABF-E4978192B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MKLN1/Vinculin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35-449D-A571-A6EA7E22F34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35-449D-A571-A6EA7E22F346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inducibles'!$X$128:$Y$128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0.11252700177595321</c:v>
                  </c:pt>
                </c:numCache>
              </c:numRef>
            </c:plus>
            <c:minus>
              <c:numRef>
                <c:f>'WT inducibles'!$X$128:$Y$128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0.11252700177595321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inducibles'!$X$123:$Y$123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inducibles'!$X$127:$Y$127</c:f>
              <c:numCache>
                <c:formatCode>0.00</c:formatCode>
                <c:ptCount val="2"/>
                <c:pt idx="0">
                  <c:v>1</c:v>
                </c:pt>
                <c:pt idx="1">
                  <c:v>1.0287761131996824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35-449D-A571-A6EA7E22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MKLN1/Vinculin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6B-418B-BFD4-50A2541BD1A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B-418B-BFD4-50A2541BD1A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inducibles'!$V$158:$W$158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3.0740206415172916E-2</c:v>
                  </c:pt>
                </c:numCache>
              </c:numRef>
            </c:plus>
            <c:minus>
              <c:numRef>
                <c:f>'WT inducibles'!$V$158:$W$158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3.0740206415172916E-2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inducibles'!$V$153:$W$153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inducibles'!$V$157:$W$157</c:f>
              <c:numCache>
                <c:formatCode>0.00</c:formatCode>
                <c:ptCount val="2"/>
                <c:pt idx="0">
                  <c:v>1</c:v>
                </c:pt>
                <c:pt idx="1">
                  <c:v>1.2185653032524484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B-418B-BFD4-50A2541BD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WDR26/Vinculin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WDR26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5F-40DF-8E18-181E927EBED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5F-40DF-8E18-181E927EBED5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inducibles'!$X$158:$Y$158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8.1109337231868681E-2</c:v>
                  </c:pt>
                </c:numCache>
              </c:numRef>
            </c:plus>
            <c:minus>
              <c:numRef>
                <c:f>'WT inducibles'!$X$158:$Y$158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8.1109337231868681E-2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inducibles'!$X$153:$Y$153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inducibles'!$X$157:$Y$157</c:f>
              <c:numCache>
                <c:formatCode>0.00</c:formatCode>
                <c:ptCount val="2"/>
                <c:pt idx="0">
                  <c:v>1</c:v>
                </c:pt>
                <c:pt idx="1">
                  <c:v>1.1898612680185223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5F-40DF-8E18-181E927E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WDR26/Vinculin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11-4836-BE46-22106A33231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11-4836-BE46-22106A332319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inducibles'!$V$188:$W$188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5.9195629656146456E-2</c:v>
                  </c:pt>
                </c:numCache>
              </c:numRef>
            </c:plus>
            <c:minus>
              <c:numRef>
                <c:f>'WT inducibles'!$V$188:$W$188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5.9195629656146456E-2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inducibles'!$V$183:$W$183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inducibles'!$V$187:$W$187</c:f>
              <c:numCache>
                <c:formatCode>0.00</c:formatCode>
                <c:ptCount val="2"/>
                <c:pt idx="0">
                  <c:v>1</c:v>
                </c:pt>
                <c:pt idx="1">
                  <c:v>0.95056041569961691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1-4836-BE46-22106A33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ARMC8/Vinculin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ARMC8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AF-488F-8DD5-3EBFBB786DB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AF-488F-8DD5-3EBFBB786DB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inducibles'!$X$188:$Y$188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4.3009561682709252E-2</c:v>
                  </c:pt>
                </c:numCache>
              </c:numRef>
            </c:plus>
            <c:minus>
              <c:numRef>
                <c:f>'WT inducibles'!$X$188:$Y$188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4.3009561682709252E-2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inducibles'!$X$183:$Y$183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inducibles'!$X$187:$Y$187</c:f>
              <c:numCache>
                <c:formatCode>0.00</c:formatCode>
                <c:ptCount val="2"/>
                <c:pt idx="0">
                  <c:v>1</c:v>
                </c:pt>
                <c:pt idx="1">
                  <c:v>1.0744751696545343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F-488F-8DD5-3EBFBB786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ARMC8/Vinculin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53-4293-870E-F36958AB7FC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53-4293-870E-F36958AB7FC9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inducibles'!$N$37:$O$37</c:f>
                <c:numCache>
                  <c:formatCode>General</c:formatCode>
                  <c:ptCount val="2"/>
                  <c:pt idx="0">
                    <c:v>0.20228055361072111</c:v>
                  </c:pt>
                  <c:pt idx="1">
                    <c:v>9.4189170839312386E-2</c:v>
                  </c:pt>
                </c:numCache>
              </c:numRef>
            </c:plus>
            <c:minus>
              <c:numRef>
                <c:f>'WT inducibles'!$N$37:$O$37</c:f>
                <c:numCache>
                  <c:formatCode>General</c:formatCode>
                  <c:ptCount val="2"/>
                  <c:pt idx="0">
                    <c:v>0.20228055361072111</c:v>
                  </c:pt>
                  <c:pt idx="1">
                    <c:v>9.4189170839312386E-2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inducibles'!$N$32:$O$32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inducibles'!$N$36:$O$36</c:f>
              <c:numCache>
                <c:formatCode>0.00</c:formatCode>
                <c:ptCount val="2"/>
                <c:pt idx="0">
                  <c:v>0.69465239967735437</c:v>
                </c:pt>
                <c:pt idx="1">
                  <c:v>0.12918536208809764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53-4293-870E-F36958AB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RanBP10/Vinculin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RanBP10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5D-4EA7-B070-A010442A5C4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5D-4EA7-B070-A010442A5C4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inducibles'!$P$37:$Q$37</c:f>
                <c:numCache>
                  <c:formatCode>General</c:formatCode>
                  <c:ptCount val="2"/>
                  <c:pt idx="0">
                    <c:v>0.62608301491640483</c:v>
                  </c:pt>
                  <c:pt idx="1">
                    <c:v>4.1839649302209985</c:v>
                  </c:pt>
                </c:numCache>
              </c:numRef>
            </c:plus>
            <c:minus>
              <c:numRef>
                <c:f>'WT inducibles'!$P$37:$Q$37</c:f>
                <c:numCache>
                  <c:formatCode>General</c:formatCode>
                  <c:ptCount val="2"/>
                  <c:pt idx="0">
                    <c:v>0.62608301491640483</c:v>
                  </c:pt>
                  <c:pt idx="1">
                    <c:v>4.1839649302209985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inducibles'!$P$32:$Q$32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inducibles'!$P$36:$Q$36</c:f>
              <c:numCache>
                <c:formatCode>0.00</c:formatCode>
                <c:ptCount val="2"/>
                <c:pt idx="0">
                  <c:v>1.6184189738013586</c:v>
                </c:pt>
                <c:pt idx="1">
                  <c:v>9.1195252299460599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D-4EA7-B070-A010442A5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RanBP10/Vinculin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F-45D9-82CE-F1863D977BD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F-45D9-82CE-F1863D977BD1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inducibles'!$N$67:$O$67</c:f>
                <c:numCache>
                  <c:formatCode>General</c:formatCode>
                  <c:ptCount val="2"/>
                  <c:pt idx="0">
                    <c:v>0.2002323485825398</c:v>
                  </c:pt>
                  <c:pt idx="1">
                    <c:v>0.38863801311872659</c:v>
                  </c:pt>
                </c:numCache>
              </c:numRef>
            </c:plus>
            <c:minus>
              <c:numRef>
                <c:f>'WT inducibles'!$N$67:$O$67</c:f>
                <c:numCache>
                  <c:formatCode>General</c:formatCode>
                  <c:ptCount val="2"/>
                  <c:pt idx="0">
                    <c:v>0.2002323485825398</c:v>
                  </c:pt>
                  <c:pt idx="1">
                    <c:v>0.38863801311872659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inducibles'!$N$62:$O$62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inducibles'!$N$66:$O$66</c:f>
              <c:numCache>
                <c:formatCode>0.00</c:formatCode>
                <c:ptCount val="2"/>
                <c:pt idx="0">
                  <c:v>0.63469827586206895</c:v>
                </c:pt>
                <c:pt idx="1">
                  <c:v>1.0519217687074829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F-45D9-82CE-F1863D97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GID8/Vinculin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GID8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71-4F6D-91A4-F42FC6715D2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71-4F6D-91A4-F42FC6715D29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inducibles'!$P$67:$Q$67</c:f>
                <c:numCache>
                  <c:formatCode>General</c:formatCode>
                  <c:ptCount val="2"/>
                  <c:pt idx="0">
                    <c:v>0.37963313077414934</c:v>
                  </c:pt>
                  <c:pt idx="1">
                    <c:v>0.27768450082970708</c:v>
                  </c:pt>
                </c:numCache>
              </c:numRef>
            </c:plus>
            <c:minus>
              <c:numRef>
                <c:f>'WT inducibles'!$P$67:$Q$67</c:f>
                <c:numCache>
                  <c:formatCode>General</c:formatCode>
                  <c:ptCount val="2"/>
                  <c:pt idx="0">
                    <c:v>0.37963313077414934</c:v>
                  </c:pt>
                  <c:pt idx="1">
                    <c:v>0.27768450082970708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inducibles'!$P$62:$Q$62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inducibles'!$P$66:$Q$66</c:f>
              <c:numCache>
                <c:formatCode>0.00</c:formatCode>
                <c:ptCount val="2"/>
                <c:pt idx="0">
                  <c:v>1.1031969223315861</c:v>
                </c:pt>
                <c:pt idx="1">
                  <c:v>1.610305071426567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1-4F6D-91A4-F42FC6715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GID8/Vinculin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B8-43FC-8438-3D20C05E3EB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B8-43FC-8438-3D20C05E3EB0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inducibles'!$N$98:$O$98</c:f>
                <c:numCache>
                  <c:formatCode>General</c:formatCode>
                  <c:ptCount val="2"/>
                  <c:pt idx="0">
                    <c:v>0.11160061483487015</c:v>
                  </c:pt>
                  <c:pt idx="1">
                    <c:v>0.22664909402014674</c:v>
                  </c:pt>
                </c:numCache>
              </c:numRef>
            </c:plus>
            <c:minus>
              <c:numRef>
                <c:f>'WT inducibles'!$N$98:$O$98</c:f>
                <c:numCache>
                  <c:formatCode>General</c:formatCode>
                  <c:ptCount val="2"/>
                  <c:pt idx="0">
                    <c:v>0.11160061483487015</c:v>
                  </c:pt>
                  <c:pt idx="1">
                    <c:v>0.22664909402014674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inducibles'!$N$93:$O$93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inducibles'!$N$97:$O$97</c:f>
              <c:numCache>
                <c:formatCode>0.00</c:formatCode>
                <c:ptCount val="2"/>
                <c:pt idx="0">
                  <c:v>0.75577280064568197</c:v>
                </c:pt>
                <c:pt idx="1">
                  <c:v>1.0752472087588714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B8-43FC-8438-3D20C05E3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MAEA/Vinculin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BD-4062-BBC9-4221123BA5D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BD-4062-BBC9-4221123BA5DB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inducibles'!$P$98:$Q$98</c:f>
                <c:numCache>
                  <c:formatCode>General</c:formatCode>
                  <c:ptCount val="2"/>
                  <c:pt idx="0">
                    <c:v>0.13493905754797969</c:v>
                  </c:pt>
                  <c:pt idx="1">
                    <c:v>0.18747817692288368</c:v>
                  </c:pt>
                </c:numCache>
              </c:numRef>
            </c:plus>
            <c:minus>
              <c:numRef>
                <c:f>'WT inducibles'!$P$98:$Q$98</c:f>
                <c:numCache>
                  <c:formatCode>General</c:formatCode>
                  <c:ptCount val="2"/>
                  <c:pt idx="0">
                    <c:v>0.13493905754797969</c:v>
                  </c:pt>
                  <c:pt idx="1">
                    <c:v>0.18747817692288368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inducibles'!$P$93:$Q$93</c:f>
              <c:strCache>
                <c:ptCount val="2"/>
                <c:pt idx="0">
                  <c:v>WT iBP10-</c:v>
                </c:pt>
                <c:pt idx="1">
                  <c:v>WT iBP10+</c:v>
                </c:pt>
              </c:strCache>
            </c:strRef>
          </c:cat>
          <c:val>
            <c:numRef>
              <c:f>'WT inducibles'!$P$97:$Q$97</c:f>
              <c:numCache>
                <c:formatCode>0.00</c:formatCode>
                <c:ptCount val="2"/>
                <c:pt idx="0">
                  <c:v>1.1354307313323002</c:v>
                </c:pt>
                <c:pt idx="1">
                  <c:v>1.4171408438764914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D-4062-BBC9-4221123B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MAEA/Vinculin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MKLN1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E-41D9-998B-B110B90F45E6}"/>
              </c:ext>
            </c:extLst>
          </c:dPt>
          <c:errBars>
            <c:errBarType val="both"/>
            <c:errValType val="cust"/>
            <c:noEndCap val="0"/>
            <c:plus>
              <c:numRef>
                <c:f>'WT inducibles'!$N$128:$O$128</c:f>
                <c:numCache>
                  <c:formatCode>General</c:formatCode>
                  <c:ptCount val="2"/>
                  <c:pt idx="0">
                    <c:v>0.12816245027928297</c:v>
                  </c:pt>
                  <c:pt idx="1">
                    <c:v>0.25065460181601257</c:v>
                  </c:pt>
                </c:numCache>
              </c:numRef>
            </c:plus>
            <c:minus>
              <c:numRef>
                <c:f>'WT inducibles'!$N$128:$O$128</c:f>
                <c:numCache>
                  <c:formatCode>General</c:formatCode>
                  <c:ptCount val="2"/>
                  <c:pt idx="0">
                    <c:v>0.12816245027928297</c:v>
                  </c:pt>
                  <c:pt idx="1">
                    <c:v>0.25065460181601257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'WT inducibles'!$N$123:$O$123</c:f>
              <c:strCache>
                <c:ptCount val="2"/>
                <c:pt idx="0">
                  <c:v>WT iBP9-</c:v>
                </c:pt>
                <c:pt idx="1">
                  <c:v>WT iBP9+</c:v>
                </c:pt>
              </c:strCache>
            </c:strRef>
          </c:cat>
          <c:val>
            <c:numRef>
              <c:f>'WT inducibles'!$N$127:$O$127</c:f>
              <c:numCache>
                <c:formatCode>0.00</c:formatCode>
                <c:ptCount val="2"/>
                <c:pt idx="0">
                  <c:v>0.8244321022372203</c:v>
                </c:pt>
                <c:pt idx="1">
                  <c:v>0.93624959270120556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E-41D9-998B-B110B90F4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458991"/>
        <c:axId val="1580456911"/>
        <c:extLst/>
      </c:barChart>
      <c:catAx>
        <c:axId val="15804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6911"/>
        <c:crosses val="autoZero"/>
        <c:auto val="1"/>
        <c:lblAlgn val="ctr"/>
        <c:lblOffset val="100"/>
        <c:noMultiLvlLbl val="0"/>
      </c:catAx>
      <c:valAx>
        <c:axId val="1580456911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Normalize</a:t>
                </a:r>
                <a:r>
                  <a:rPr lang="en-US" altLang="ja-JP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MKLN1/Vinculin intensity</a:t>
                </a:r>
                <a:endParaRPr lang="en-US" altLang="ja-JP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50722774383445E-2"/>
              <c:y val="0.17039729554070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8045899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679935</xdr:colOff>
      <xdr:row>9</xdr:row>
      <xdr:rowOff>31142</xdr:rowOff>
    </xdr:from>
    <xdr:to>
      <xdr:col>14</xdr:col>
      <xdr:colOff>184635</xdr:colOff>
      <xdr:row>25</xdr:row>
      <xdr:rowOff>31142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A06ED8-2173-40A6-8986-40ABB5342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527278</xdr:colOff>
      <xdr:row>9</xdr:row>
      <xdr:rowOff>31142</xdr:rowOff>
    </xdr:from>
    <xdr:to>
      <xdr:col>18</xdr:col>
      <xdr:colOff>31978</xdr:colOff>
      <xdr:row>25</xdr:row>
      <xdr:rowOff>31142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47EE69-2F26-441B-A122-507D5265D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661540</xdr:colOff>
      <xdr:row>39</xdr:row>
      <xdr:rowOff>43387</xdr:rowOff>
    </xdr:from>
    <xdr:to>
      <xdr:col>14</xdr:col>
      <xdr:colOff>166240</xdr:colOff>
      <xdr:row>55</xdr:row>
      <xdr:rowOff>81487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C1AF6C-6157-4974-B811-D465EC536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487955</xdr:colOff>
      <xdr:row>39</xdr:row>
      <xdr:rowOff>43387</xdr:rowOff>
    </xdr:from>
    <xdr:to>
      <xdr:col>17</xdr:col>
      <xdr:colOff>802280</xdr:colOff>
      <xdr:row>55</xdr:row>
      <xdr:rowOff>81487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ECB4FB-614C-49C2-9F10-83BE38A91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742900</xdr:colOff>
      <xdr:row>69</xdr:row>
      <xdr:rowOff>25005</xdr:rowOff>
    </xdr:from>
    <xdr:to>
      <xdr:col>14</xdr:col>
      <xdr:colOff>252030</xdr:colOff>
      <xdr:row>85</xdr:row>
      <xdr:rowOff>49814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71617F-81F6-424F-8C96-A253A4BF6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544392</xdr:colOff>
      <xdr:row>69</xdr:row>
      <xdr:rowOff>25005</xdr:rowOff>
    </xdr:from>
    <xdr:to>
      <xdr:col>18</xdr:col>
      <xdr:colOff>53522</xdr:colOff>
      <xdr:row>85</xdr:row>
      <xdr:rowOff>49814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2597A7-D9ED-4BB2-BD1F-75889EFC2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786180</xdr:colOff>
      <xdr:row>100</xdr:row>
      <xdr:rowOff>26804</xdr:rowOff>
    </xdr:from>
    <xdr:to>
      <xdr:col>14</xdr:col>
      <xdr:colOff>295310</xdr:colOff>
      <xdr:row>116</xdr:row>
      <xdr:rowOff>51613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5BA2D3-9369-4B53-820A-5C8A2396D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588988</xdr:colOff>
      <xdr:row>100</xdr:row>
      <xdr:rowOff>26804</xdr:rowOff>
    </xdr:from>
    <xdr:to>
      <xdr:col>18</xdr:col>
      <xdr:colOff>98118</xdr:colOff>
      <xdr:row>116</xdr:row>
      <xdr:rowOff>51613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83140C-8120-4DC4-B53C-4E36958E6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803261</xdr:colOff>
      <xdr:row>130</xdr:row>
      <xdr:rowOff>32811</xdr:rowOff>
    </xdr:from>
    <xdr:to>
      <xdr:col>14</xdr:col>
      <xdr:colOff>312391</xdr:colOff>
      <xdr:row>146</xdr:row>
      <xdr:rowOff>57621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5F9828E-4345-4F36-8A67-D48EAA253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571527</xdr:colOff>
      <xdr:row>130</xdr:row>
      <xdr:rowOff>32811</xdr:rowOff>
    </xdr:from>
    <xdr:to>
      <xdr:col>18</xdr:col>
      <xdr:colOff>80657</xdr:colOff>
      <xdr:row>146</xdr:row>
      <xdr:rowOff>57621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7F6A20-1D04-4E6B-AD2C-0AB00E34E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764215</xdr:colOff>
      <xdr:row>160</xdr:row>
      <xdr:rowOff>22151</xdr:rowOff>
    </xdr:from>
    <xdr:to>
      <xdr:col>14</xdr:col>
      <xdr:colOff>273345</xdr:colOff>
      <xdr:row>176</xdr:row>
      <xdr:rowOff>46960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1F5B568-C9AC-4864-B7C0-783677691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775292</xdr:colOff>
      <xdr:row>160</xdr:row>
      <xdr:rowOff>22151</xdr:rowOff>
    </xdr:from>
    <xdr:to>
      <xdr:col>18</xdr:col>
      <xdr:colOff>284422</xdr:colOff>
      <xdr:row>176</xdr:row>
      <xdr:rowOff>46960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E399542-CD5B-4AFC-86C0-149E34B63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-1</xdr:colOff>
      <xdr:row>190</xdr:row>
      <xdr:rowOff>-1</xdr:rowOff>
    </xdr:from>
    <xdr:to>
      <xdr:col>14</xdr:col>
      <xdr:colOff>317648</xdr:colOff>
      <xdr:row>206</xdr:row>
      <xdr:rowOff>24809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61FC69B-41BC-4604-988E-22015C016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686686</xdr:colOff>
      <xdr:row>190</xdr:row>
      <xdr:rowOff>-1</xdr:rowOff>
    </xdr:from>
    <xdr:to>
      <xdr:col>18</xdr:col>
      <xdr:colOff>195816</xdr:colOff>
      <xdr:row>206</xdr:row>
      <xdr:rowOff>24809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477912F-AB47-48BC-B189-3A4DFFD20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9</xdr:row>
      <xdr:rowOff>31142</xdr:rowOff>
    </xdr:from>
    <xdr:to>
      <xdr:col>22</xdr:col>
      <xdr:colOff>314324</xdr:colOff>
      <xdr:row>25</xdr:row>
      <xdr:rowOff>31142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781DC5-C328-4CEC-AC1B-BF85CD739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656967</xdr:colOff>
      <xdr:row>9</xdr:row>
      <xdr:rowOff>31142</xdr:rowOff>
    </xdr:from>
    <xdr:to>
      <xdr:col>26</xdr:col>
      <xdr:colOff>161667</xdr:colOff>
      <xdr:row>25</xdr:row>
      <xdr:rowOff>31142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18BA685-54C2-445F-950B-9B4B8734C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750699</xdr:colOff>
      <xdr:row>39</xdr:row>
      <xdr:rowOff>43387</xdr:rowOff>
    </xdr:from>
    <xdr:to>
      <xdr:col>22</xdr:col>
      <xdr:colOff>255399</xdr:colOff>
      <xdr:row>55</xdr:row>
      <xdr:rowOff>81487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D416E44-2003-48D4-A378-2E1C8C233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577114</xdr:colOff>
      <xdr:row>39</xdr:row>
      <xdr:rowOff>43387</xdr:rowOff>
    </xdr:from>
    <xdr:to>
      <xdr:col>26</xdr:col>
      <xdr:colOff>84236</xdr:colOff>
      <xdr:row>55</xdr:row>
      <xdr:rowOff>81487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A68E466-9E8D-4A57-A5F8-06BAB4DB9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22151</xdr:colOff>
      <xdr:row>69</xdr:row>
      <xdr:rowOff>25005</xdr:rowOff>
    </xdr:from>
    <xdr:to>
      <xdr:col>22</xdr:col>
      <xdr:colOff>339800</xdr:colOff>
      <xdr:row>85</xdr:row>
      <xdr:rowOff>49814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0D84DA9-C7FF-4756-964F-93E32DD3B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632162</xdr:colOff>
      <xdr:row>69</xdr:row>
      <xdr:rowOff>25005</xdr:rowOff>
    </xdr:from>
    <xdr:to>
      <xdr:col>26</xdr:col>
      <xdr:colOff>141292</xdr:colOff>
      <xdr:row>85</xdr:row>
      <xdr:rowOff>49814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07DCC33-DC9A-44A5-A6B3-A212C9B16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22150</xdr:colOff>
      <xdr:row>100</xdr:row>
      <xdr:rowOff>26804</xdr:rowOff>
    </xdr:from>
    <xdr:to>
      <xdr:col>22</xdr:col>
      <xdr:colOff>339799</xdr:colOff>
      <xdr:row>116</xdr:row>
      <xdr:rowOff>51613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A81D4CE-7624-4C20-9CDA-B98F0A074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755309</xdr:colOff>
      <xdr:row>100</xdr:row>
      <xdr:rowOff>26804</xdr:rowOff>
    </xdr:from>
    <xdr:to>
      <xdr:col>26</xdr:col>
      <xdr:colOff>264439</xdr:colOff>
      <xdr:row>116</xdr:row>
      <xdr:rowOff>51613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E8776A5-A833-4AF4-B1EB-6914B9F54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22151</xdr:colOff>
      <xdr:row>130</xdr:row>
      <xdr:rowOff>32811</xdr:rowOff>
    </xdr:from>
    <xdr:to>
      <xdr:col>22</xdr:col>
      <xdr:colOff>339800</xdr:colOff>
      <xdr:row>146</xdr:row>
      <xdr:rowOff>57621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814F94B-7667-4C93-B369-8DDEC775A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598936</xdr:colOff>
      <xdr:row>130</xdr:row>
      <xdr:rowOff>32811</xdr:rowOff>
    </xdr:from>
    <xdr:to>
      <xdr:col>26</xdr:col>
      <xdr:colOff>108066</xdr:colOff>
      <xdr:row>146</xdr:row>
      <xdr:rowOff>57621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63EB3C5-4298-4F21-8AC0-78447E99A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254738</xdr:colOff>
      <xdr:row>160</xdr:row>
      <xdr:rowOff>22151</xdr:rowOff>
    </xdr:from>
    <xdr:to>
      <xdr:col>22</xdr:col>
      <xdr:colOff>572387</xdr:colOff>
      <xdr:row>176</xdr:row>
      <xdr:rowOff>46960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796AD0A-1460-42CA-84CC-2A797F942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265815</xdr:colOff>
      <xdr:row>160</xdr:row>
      <xdr:rowOff>22151</xdr:rowOff>
    </xdr:from>
    <xdr:to>
      <xdr:col>26</xdr:col>
      <xdr:colOff>583464</xdr:colOff>
      <xdr:row>176</xdr:row>
      <xdr:rowOff>46960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42550BC-3A5C-42D0-AA20-EF6E7775D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19</xdr:col>
      <xdr:colOff>299041</xdr:colOff>
      <xdr:row>190</xdr:row>
      <xdr:rowOff>-1</xdr:rowOff>
    </xdr:from>
    <xdr:to>
      <xdr:col>22</xdr:col>
      <xdr:colOff>616690</xdr:colOff>
      <xdr:row>206</xdr:row>
      <xdr:rowOff>24809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99B5C21-625B-4404-9CA3-21A7598A8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</xdr:col>
      <xdr:colOff>177209</xdr:colOff>
      <xdr:row>190</xdr:row>
      <xdr:rowOff>-1</xdr:rowOff>
    </xdr:from>
    <xdr:to>
      <xdr:col>26</xdr:col>
      <xdr:colOff>494858</xdr:colOff>
      <xdr:row>206</xdr:row>
      <xdr:rowOff>24809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CD86EE6-C703-4271-9A46-D81BB8850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136498</xdr:colOff>
      <xdr:row>11</xdr:row>
      <xdr:rowOff>170089</xdr:rowOff>
    </xdr:from>
    <xdr:to>
      <xdr:col>13</xdr:col>
      <xdr:colOff>332714</xdr:colOff>
      <xdr:row>13</xdr:row>
      <xdr:rowOff>81588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84D31679-1212-A88D-14DA-51BE4D45F8EC}"/>
            </a:ext>
          </a:extLst>
        </xdr:cNvPr>
        <xdr:cNvGrpSpPr/>
      </xdr:nvGrpSpPr>
      <xdr:grpSpPr>
        <a:xfrm>
          <a:off x="9935343" y="2658497"/>
          <a:ext cx="1077279" cy="363936"/>
          <a:chOff x="9940445" y="2701018"/>
          <a:chExt cx="1005840" cy="374141"/>
        </a:xfrm>
      </xdr:grpSpPr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E6BC522D-0C34-D0C2-C43B-A62240A7184F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4438AA02-E544-093D-9BAE-FFEE73C98DF5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15</xdr:col>
      <xdr:colOff>721181</xdr:colOff>
      <xdr:row>12</xdr:row>
      <xdr:rowOff>47625</xdr:rowOff>
    </xdr:from>
    <xdr:to>
      <xdr:col>17</xdr:col>
      <xdr:colOff>107771</xdr:colOff>
      <xdr:row>13</xdr:row>
      <xdr:rowOff>190445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17EC4E85-E9CB-441F-AAE7-79A8A134FC85}"/>
            </a:ext>
          </a:extLst>
        </xdr:cNvPr>
        <xdr:cNvGrpSpPr/>
      </xdr:nvGrpSpPr>
      <xdr:grpSpPr>
        <a:xfrm>
          <a:off x="13020339" y="2762250"/>
          <a:ext cx="1005840" cy="369040"/>
          <a:chOff x="9940445" y="2701018"/>
          <a:chExt cx="1005840" cy="374141"/>
        </a:xfrm>
      </xdr:grpSpPr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id="{5D1234D0-63FA-A41E-0310-55DCF8EAC06E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986BC9B0-7005-1C26-4669-1C2300BC71DB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20</xdr:col>
      <xdr:colOff>292553</xdr:colOff>
      <xdr:row>12</xdr:row>
      <xdr:rowOff>204108</xdr:rowOff>
    </xdr:from>
    <xdr:to>
      <xdr:col>21</xdr:col>
      <xdr:colOff>488769</xdr:colOff>
      <xdr:row>14</xdr:row>
      <xdr:rowOff>115606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52214560-F5F6-4365-96B9-4D5FC453A723}"/>
            </a:ext>
          </a:extLst>
        </xdr:cNvPr>
        <xdr:cNvGrpSpPr/>
      </xdr:nvGrpSpPr>
      <xdr:grpSpPr>
        <a:xfrm>
          <a:off x="16639836" y="2918733"/>
          <a:ext cx="1112996" cy="363936"/>
          <a:chOff x="9940445" y="2701018"/>
          <a:chExt cx="1005840" cy="374141"/>
        </a:xfrm>
      </xdr:grpSpPr>
      <xdr:cxnSp macro="">
        <xdr:nvCxnSpPr>
          <xdr:cNvPr id="42" name="Straight Connector 41">
            <a:extLst>
              <a:ext uri="{FF2B5EF4-FFF2-40B4-BE49-F238E27FC236}">
                <a16:creationId xmlns:a16="http://schemas.microsoft.com/office/drawing/2014/main" id="{04ABF317-A91A-95FA-310B-5B885283421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75ABBDBA-2EFE-1826-2D18-AA4D7B127C3C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24</xdr:col>
      <xdr:colOff>136071</xdr:colOff>
      <xdr:row>12</xdr:row>
      <xdr:rowOff>102054</xdr:rowOff>
    </xdr:from>
    <xdr:to>
      <xdr:col>25</xdr:col>
      <xdr:colOff>332287</xdr:colOff>
      <xdr:row>14</xdr:row>
      <xdr:rowOff>13552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10978560-ECB2-48ED-BC04-131D048EAF17}"/>
            </a:ext>
          </a:extLst>
        </xdr:cNvPr>
        <xdr:cNvGrpSpPr/>
      </xdr:nvGrpSpPr>
      <xdr:grpSpPr>
        <a:xfrm>
          <a:off x="19829009" y="2816679"/>
          <a:ext cx="1005841" cy="363936"/>
          <a:chOff x="9940445" y="2701018"/>
          <a:chExt cx="1005840" cy="374141"/>
        </a:xfrm>
      </xdr:grpSpPr>
      <xdr:cxnSp macro="">
        <xdr:nvCxnSpPr>
          <xdr:cNvPr id="45" name="Straight Connector 44">
            <a:extLst>
              <a:ext uri="{FF2B5EF4-FFF2-40B4-BE49-F238E27FC236}">
                <a16:creationId xmlns:a16="http://schemas.microsoft.com/office/drawing/2014/main" id="{A3A1134B-58E6-E5B7-CF87-EF451E8A888D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6DCF9637-2F35-2B49-15A9-39F59FB55AC5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12</xdr:col>
      <xdr:colOff>136070</xdr:colOff>
      <xdr:row>43</xdr:row>
      <xdr:rowOff>81641</xdr:rowOff>
    </xdr:from>
    <xdr:to>
      <xdr:col>13</xdr:col>
      <xdr:colOff>332286</xdr:colOff>
      <xdr:row>44</xdr:row>
      <xdr:rowOff>224460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FEBF0573-ACC2-4F8F-8E63-D94F45CD4FEF}"/>
            </a:ext>
          </a:extLst>
        </xdr:cNvPr>
        <xdr:cNvGrpSpPr/>
      </xdr:nvGrpSpPr>
      <xdr:grpSpPr>
        <a:xfrm>
          <a:off x="9934915" y="9809049"/>
          <a:ext cx="1077279" cy="369036"/>
          <a:chOff x="9940445" y="2701018"/>
          <a:chExt cx="1005840" cy="374141"/>
        </a:xfrm>
      </xdr:grpSpPr>
      <xdr:cxnSp macro="">
        <xdr:nvCxnSpPr>
          <xdr:cNvPr id="48" name="Straight Connector 47">
            <a:extLst>
              <a:ext uri="{FF2B5EF4-FFF2-40B4-BE49-F238E27FC236}">
                <a16:creationId xmlns:a16="http://schemas.microsoft.com/office/drawing/2014/main" id="{D315D71C-0F3D-41CB-7288-D88BBDFCFE15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41954AAE-CF4A-C8BF-46C3-A60F072FCF73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15</xdr:col>
      <xdr:colOff>768803</xdr:colOff>
      <xdr:row>42</xdr:row>
      <xdr:rowOff>142877</xdr:rowOff>
    </xdr:from>
    <xdr:to>
      <xdr:col>17</xdr:col>
      <xdr:colOff>155393</xdr:colOff>
      <xdr:row>44</xdr:row>
      <xdr:rowOff>54375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F3900859-9C86-4AF2-9D96-7C709A613DA6}"/>
            </a:ext>
          </a:extLst>
        </xdr:cNvPr>
        <xdr:cNvGrpSpPr/>
      </xdr:nvGrpSpPr>
      <xdr:grpSpPr>
        <a:xfrm>
          <a:off x="13067961" y="9644065"/>
          <a:ext cx="1005840" cy="363935"/>
          <a:chOff x="9940445" y="2701018"/>
          <a:chExt cx="1005840" cy="374141"/>
        </a:xfrm>
      </xdr:grpSpPr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id="{093FEFE7-886F-E162-B223-E0920F2D2D5A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60DAD359-19E9-9749-5133-ECF920E5ED0E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24</xdr:col>
      <xdr:colOff>54428</xdr:colOff>
      <xdr:row>41</xdr:row>
      <xdr:rowOff>163284</xdr:rowOff>
    </xdr:from>
    <xdr:to>
      <xdr:col>25</xdr:col>
      <xdr:colOff>250644</xdr:colOff>
      <xdr:row>43</xdr:row>
      <xdr:rowOff>74783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DEFEE277-7942-439E-9DC8-C78010F4F7F2}"/>
            </a:ext>
          </a:extLst>
        </xdr:cNvPr>
        <xdr:cNvGrpSpPr/>
      </xdr:nvGrpSpPr>
      <xdr:grpSpPr>
        <a:xfrm>
          <a:off x="19747366" y="9438254"/>
          <a:ext cx="1005841" cy="363937"/>
          <a:chOff x="9940445" y="2701018"/>
          <a:chExt cx="1005840" cy="374141"/>
        </a:xfrm>
      </xdr:grpSpPr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3802AFCD-8865-1E75-D78F-B1E0D9B37B37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13B069F7-F0C7-F574-438D-5759EE98B24E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20</xdr:col>
      <xdr:colOff>238125</xdr:colOff>
      <xdr:row>42</xdr:row>
      <xdr:rowOff>102053</xdr:rowOff>
    </xdr:from>
    <xdr:to>
      <xdr:col>21</xdr:col>
      <xdr:colOff>434341</xdr:colOff>
      <xdr:row>44</xdr:row>
      <xdr:rowOff>13551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B6285960-CCE4-4D9B-8689-FEC93539CBAC}"/>
            </a:ext>
          </a:extLst>
        </xdr:cNvPr>
        <xdr:cNvGrpSpPr/>
      </xdr:nvGrpSpPr>
      <xdr:grpSpPr>
        <a:xfrm>
          <a:off x="16585408" y="9603241"/>
          <a:ext cx="1112996" cy="363935"/>
          <a:chOff x="9940445" y="2701018"/>
          <a:chExt cx="1005840" cy="374141"/>
        </a:xfrm>
      </xdr:grpSpPr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A1485951-0FB5-4B31-4733-A22038D19E3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8C64E7C3-F397-4FE5-6646-DCC56A6FA0AB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20</xdr:col>
      <xdr:colOff>285750</xdr:colOff>
      <xdr:row>73</xdr:row>
      <xdr:rowOff>0</xdr:rowOff>
    </xdr:from>
    <xdr:to>
      <xdr:col>21</xdr:col>
      <xdr:colOff>481966</xdr:colOff>
      <xdr:row>74</xdr:row>
      <xdr:rowOff>142820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69285034-B75A-4973-A713-9D7C45D77B84}"/>
            </a:ext>
          </a:extLst>
        </xdr:cNvPr>
        <xdr:cNvGrpSpPr/>
      </xdr:nvGrpSpPr>
      <xdr:grpSpPr>
        <a:xfrm>
          <a:off x="16633033" y="16513970"/>
          <a:ext cx="1112996" cy="369038"/>
          <a:chOff x="9940445" y="2701018"/>
          <a:chExt cx="1005840" cy="374141"/>
        </a:xfrm>
      </xdr:grpSpPr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A6709E7A-92CC-87C1-1160-247E1D1838D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BAE212A7-AFD2-7180-C57F-6411A6555113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12</xdr:col>
      <xdr:colOff>231321</xdr:colOff>
      <xdr:row>71</xdr:row>
      <xdr:rowOff>217714</xdr:rowOff>
    </xdr:from>
    <xdr:to>
      <xdr:col>13</xdr:col>
      <xdr:colOff>427537</xdr:colOff>
      <xdr:row>73</xdr:row>
      <xdr:rowOff>35276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8B62E54-F47A-494E-B58F-1BEE36E1DFCE}"/>
            </a:ext>
          </a:extLst>
        </xdr:cNvPr>
        <xdr:cNvGrpSpPr/>
      </xdr:nvGrpSpPr>
      <xdr:grpSpPr>
        <a:xfrm>
          <a:off x="10030166" y="16279247"/>
          <a:ext cx="1077279" cy="269999"/>
          <a:chOff x="9940445" y="2701018"/>
          <a:chExt cx="1005840" cy="280205"/>
        </a:xfrm>
      </xdr:grpSpPr>
      <xdr:cxnSp macro="">
        <xdr:nvCxnSpPr>
          <xdr:cNvPr id="64" name="Straight Connector 63">
            <a:extLst>
              <a:ext uri="{FF2B5EF4-FFF2-40B4-BE49-F238E27FC236}">
                <a16:creationId xmlns:a16="http://schemas.microsoft.com/office/drawing/2014/main" id="{F3F519F7-CE6D-4F7F-B497-B4B0466A8A9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A12C0F71-2A1E-2CB0-3D33-47501BADFFC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15</xdr:col>
      <xdr:colOff>768804</xdr:colOff>
      <xdr:row>72</xdr:row>
      <xdr:rowOff>27214</xdr:rowOff>
    </xdr:from>
    <xdr:to>
      <xdr:col>17</xdr:col>
      <xdr:colOff>155394</xdr:colOff>
      <xdr:row>73</xdr:row>
      <xdr:rowOff>76098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987282D7-2CD3-4DBD-9881-3552B38740A3}"/>
            </a:ext>
          </a:extLst>
        </xdr:cNvPr>
        <xdr:cNvGrpSpPr/>
      </xdr:nvGrpSpPr>
      <xdr:grpSpPr>
        <a:xfrm>
          <a:off x="13067962" y="16314964"/>
          <a:ext cx="1005840" cy="275104"/>
          <a:chOff x="9940445" y="2701018"/>
          <a:chExt cx="1005840" cy="280205"/>
        </a:xfrm>
      </xdr:grpSpPr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EF4D864F-3B1E-2D33-75DC-83FC6EE7DBB1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05D813FF-4502-F2CE-C98F-3BE0B8C8B0BB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24</xdr:col>
      <xdr:colOff>47625</xdr:colOff>
      <xdr:row>72</xdr:row>
      <xdr:rowOff>163286</xdr:rowOff>
    </xdr:from>
    <xdr:to>
      <xdr:col>25</xdr:col>
      <xdr:colOff>243841</xdr:colOff>
      <xdr:row>73</xdr:row>
      <xdr:rowOff>212170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406BB211-A9F0-4222-A7C8-0DA63C961A8C}"/>
            </a:ext>
          </a:extLst>
        </xdr:cNvPr>
        <xdr:cNvGrpSpPr/>
      </xdr:nvGrpSpPr>
      <xdr:grpSpPr>
        <a:xfrm>
          <a:off x="19740563" y="16451036"/>
          <a:ext cx="1005841" cy="275104"/>
          <a:chOff x="9940445" y="2701018"/>
          <a:chExt cx="1005840" cy="280205"/>
        </a:xfrm>
      </xdr:grpSpPr>
      <xdr:cxnSp macro="">
        <xdr:nvCxnSpPr>
          <xdr:cNvPr id="70" name="Straight Connector 69">
            <a:extLst>
              <a:ext uri="{FF2B5EF4-FFF2-40B4-BE49-F238E27FC236}">
                <a16:creationId xmlns:a16="http://schemas.microsoft.com/office/drawing/2014/main" id="{2E481645-B0FB-8F05-182F-835635CBD23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804DECF1-066F-25BA-252B-98285FF30411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12</xdr:col>
      <xdr:colOff>258536</xdr:colOff>
      <xdr:row>103</xdr:row>
      <xdr:rowOff>224518</xdr:rowOff>
    </xdr:from>
    <xdr:to>
      <xdr:col>13</xdr:col>
      <xdr:colOff>454752</xdr:colOff>
      <xdr:row>105</xdr:row>
      <xdr:rowOff>42080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1C5E7CA5-D603-4FD5-8EAE-A1B623F2D737}"/>
            </a:ext>
          </a:extLst>
        </xdr:cNvPr>
        <xdr:cNvGrpSpPr/>
      </xdr:nvGrpSpPr>
      <xdr:grpSpPr>
        <a:xfrm>
          <a:off x="10057381" y="23525051"/>
          <a:ext cx="1077279" cy="269999"/>
          <a:chOff x="9940445" y="2701018"/>
          <a:chExt cx="1005840" cy="280205"/>
        </a:xfrm>
      </xdr:grpSpPr>
      <xdr:cxnSp macro="">
        <xdr:nvCxnSpPr>
          <xdr:cNvPr id="73" name="Straight Connector 72">
            <a:extLst>
              <a:ext uri="{FF2B5EF4-FFF2-40B4-BE49-F238E27FC236}">
                <a16:creationId xmlns:a16="http://schemas.microsoft.com/office/drawing/2014/main" id="{687532B6-257A-088C-D4BA-41C40751771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4E662C92-596F-6CDD-D5A0-0D54DD75FD42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16</xdr:col>
      <xdr:colOff>54428</xdr:colOff>
      <xdr:row>102</xdr:row>
      <xdr:rowOff>95251</xdr:rowOff>
    </xdr:from>
    <xdr:to>
      <xdr:col>17</xdr:col>
      <xdr:colOff>250644</xdr:colOff>
      <xdr:row>103</xdr:row>
      <xdr:rowOff>144134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3D1F7A53-E819-4DC5-B793-13A3DCF310D0}"/>
            </a:ext>
          </a:extLst>
        </xdr:cNvPr>
        <xdr:cNvGrpSpPr/>
      </xdr:nvGrpSpPr>
      <xdr:grpSpPr>
        <a:xfrm>
          <a:off x="13163211" y="23169564"/>
          <a:ext cx="1005841" cy="275103"/>
          <a:chOff x="9940445" y="2701018"/>
          <a:chExt cx="1005840" cy="280205"/>
        </a:xfrm>
      </xdr:grpSpPr>
      <xdr:cxnSp macro="">
        <xdr:nvCxnSpPr>
          <xdr:cNvPr id="76" name="Straight Connector 75">
            <a:extLst>
              <a:ext uri="{FF2B5EF4-FFF2-40B4-BE49-F238E27FC236}">
                <a16:creationId xmlns:a16="http://schemas.microsoft.com/office/drawing/2014/main" id="{2C4BB88F-29E8-9E13-767D-383B261D6609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1E4DD7A8-120C-B8BD-8DE4-7788C69A40A0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20</xdr:col>
      <xdr:colOff>292551</xdr:colOff>
      <xdr:row>102</xdr:row>
      <xdr:rowOff>81642</xdr:rowOff>
    </xdr:from>
    <xdr:to>
      <xdr:col>21</xdr:col>
      <xdr:colOff>488767</xdr:colOff>
      <xdr:row>103</xdr:row>
      <xdr:rowOff>219698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F0AC52BF-9F93-4958-AF1A-91F71785493B}"/>
            </a:ext>
          </a:extLst>
        </xdr:cNvPr>
        <xdr:cNvGrpSpPr/>
      </xdr:nvGrpSpPr>
      <xdr:grpSpPr>
        <a:xfrm>
          <a:off x="16639834" y="23155955"/>
          <a:ext cx="1112996" cy="364276"/>
          <a:chOff x="9940445" y="2701018"/>
          <a:chExt cx="1005840" cy="374141"/>
        </a:xfrm>
      </xdr:grpSpPr>
      <xdr:cxnSp macro="">
        <xdr:nvCxnSpPr>
          <xdr:cNvPr id="79" name="Straight Connector 78">
            <a:extLst>
              <a:ext uri="{FF2B5EF4-FFF2-40B4-BE49-F238E27FC236}">
                <a16:creationId xmlns:a16="http://schemas.microsoft.com/office/drawing/2014/main" id="{4ABFBA6F-9E5F-B879-5272-ABC96B0B437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0" name="TextBox 79">
            <a:extLst>
              <a:ext uri="{FF2B5EF4-FFF2-40B4-BE49-F238E27FC236}">
                <a16:creationId xmlns:a16="http://schemas.microsoft.com/office/drawing/2014/main" id="{9F4B326B-5ACF-C93A-26B2-E6E9C5C14B11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24</xdr:col>
      <xdr:colOff>210909</xdr:colOff>
      <xdr:row>103</xdr:row>
      <xdr:rowOff>6804</xdr:rowOff>
    </xdr:from>
    <xdr:to>
      <xdr:col>25</xdr:col>
      <xdr:colOff>407125</xdr:colOff>
      <xdr:row>104</xdr:row>
      <xdr:rowOff>55688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4A326AA4-2E6B-42DB-9381-5EEF99923706}"/>
            </a:ext>
          </a:extLst>
        </xdr:cNvPr>
        <xdr:cNvGrpSpPr/>
      </xdr:nvGrpSpPr>
      <xdr:grpSpPr>
        <a:xfrm>
          <a:off x="19903847" y="23307337"/>
          <a:ext cx="1005841" cy="275101"/>
          <a:chOff x="9940445" y="2701018"/>
          <a:chExt cx="1005840" cy="280205"/>
        </a:xfrm>
      </xdr:grpSpPr>
      <xdr:cxnSp macro="">
        <xdr:nvCxnSpPr>
          <xdr:cNvPr id="82" name="Straight Connector 81">
            <a:extLst>
              <a:ext uri="{FF2B5EF4-FFF2-40B4-BE49-F238E27FC236}">
                <a16:creationId xmlns:a16="http://schemas.microsoft.com/office/drawing/2014/main" id="{A9FF9549-2993-8903-DD30-E0F44623D2C5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5DFA7059-129B-6035-3462-32291A28AAB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12</xdr:col>
      <xdr:colOff>274862</xdr:colOff>
      <xdr:row>132</xdr:row>
      <xdr:rowOff>77561</xdr:rowOff>
    </xdr:from>
    <xdr:to>
      <xdr:col>13</xdr:col>
      <xdr:colOff>471078</xdr:colOff>
      <xdr:row>133</xdr:row>
      <xdr:rowOff>126444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CCB4652A-4B79-4312-9020-F0A77694D5FC}"/>
            </a:ext>
          </a:extLst>
        </xdr:cNvPr>
        <xdr:cNvGrpSpPr/>
      </xdr:nvGrpSpPr>
      <xdr:grpSpPr>
        <a:xfrm>
          <a:off x="10073707" y="29938436"/>
          <a:ext cx="1077279" cy="275103"/>
          <a:chOff x="9940445" y="2701018"/>
          <a:chExt cx="1005840" cy="280205"/>
        </a:xfrm>
      </xdr:grpSpPr>
      <xdr:cxnSp macro="">
        <xdr:nvCxnSpPr>
          <xdr:cNvPr id="85" name="Straight Connector 84">
            <a:extLst>
              <a:ext uri="{FF2B5EF4-FFF2-40B4-BE49-F238E27FC236}">
                <a16:creationId xmlns:a16="http://schemas.microsoft.com/office/drawing/2014/main" id="{59140D1F-20F0-95CE-E831-10ACD9B5D00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EBB906AE-5D3D-7AFC-782A-229B5ABF6544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15</xdr:col>
      <xdr:colOff>802821</xdr:colOff>
      <xdr:row>132</xdr:row>
      <xdr:rowOff>102054</xdr:rowOff>
    </xdr:from>
    <xdr:to>
      <xdr:col>17</xdr:col>
      <xdr:colOff>189411</xdr:colOff>
      <xdr:row>133</xdr:row>
      <xdr:rowOff>150937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50EB78F7-72B9-4663-BF9C-5319937D9D19}"/>
            </a:ext>
          </a:extLst>
        </xdr:cNvPr>
        <xdr:cNvGrpSpPr/>
      </xdr:nvGrpSpPr>
      <xdr:grpSpPr>
        <a:xfrm>
          <a:off x="13101979" y="29962929"/>
          <a:ext cx="1005840" cy="275103"/>
          <a:chOff x="9940445" y="2701018"/>
          <a:chExt cx="1005840" cy="280205"/>
        </a:xfrm>
      </xdr:grpSpPr>
      <xdr:cxnSp macro="">
        <xdr:nvCxnSpPr>
          <xdr:cNvPr id="88" name="Straight Connector 87">
            <a:extLst>
              <a:ext uri="{FF2B5EF4-FFF2-40B4-BE49-F238E27FC236}">
                <a16:creationId xmlns:a16="http://schemas.microsoft.com/office/drawing/2014/main" id="{D946A6E0-7CD4-9CBE-9E9A-33291178509A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E76C514D-3841-41E8-3FEE-456F129FAE6D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20</xdr:col>
      <xdr:colOff>295273</xdr:colOff>
      <xdr:row>133</xdr:row>
      <xdr:rowOff>97971</xdr:rowOff>
    </xdr:from>
    <xdr:to>
      <xdr:col>21</xdr:col>
      <xdr:colOff>491489</xdr:colOff>
      <xdr:row>134</xdr:row>
      <xdr:rowOff>146855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2B394370-9F04-4216-9648-78B6693C4A97}"/>
            </a:ext>
          </a:extLst>
        </xdr:cNvPr>
        <xdr:cNvGrpSpPr/>
      </xdr:nvGrpSpPr>
      <xdr:grpSpPr>
        <a:xfrm>
          <a:off x="16642556" y="30185066"/>
          <a:ext cx="1112996" cy="275102"/>
          <a:chOff x="9940445" y="2701018"/>
          <a:chExt cx="1005840" cy="280205"/>
        </a:xfrm>
      </xdr:grpSpPr>
      <xdr:cxnSp macro="">
        <xdr:nvCxnSpPr>
          <xdr:cNvPr id="91" name="Straight Connector 90">
            <a:extLst>
              <a:ext uri="{FF2B5EF4-FFF2-40B4-BE49-F238E27FC236}">
                <a16:creationId xmlns:a16="http://schemas.microsoft.com/office/drawing/2014/main" id="{1650A06B-10C0-C7B0-06C0-00098448C03B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A4F40CE8-4862-42D5-754C-089DEE95B1CB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24</xdr:col>
      <xdr:colOff>59870</xdr:colOff>
      <xdr:row>134</xdr:row>
      <xdr:rowOff>39461</xdr:rowOff>
    </xdr:from>
    <xdr:to>
      <xdr:col>25</xdr:col>
      <xdr:colOff>256086</xdr:colOff>
      <xdr:row>135</xdr:row>
      <xdr:rowOff>88344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FC5853F9-D1A4-44B8-AF84-11B7299A778C}"/>
            </a:ext>
          </a:extLst>
        </xdr:cNvPr>
        <xdr:cNvGrpSpPr/>
      </xdr:nvGrpSpPr>
      <xdr:grpSpPr>
        <a:xfrm>
          <a:off x="19752808" y="30352774"/>
          <a:ext cx="1005841" cy="275103"/>
          <a:chOff x="9940445" y="2701018"/>
          <a:chExt cx="1005840" cy="280205"/>
        </a:xfrm>
      </xdr:grpSpPr>
      <xdr:cxnSp macro="">
        <xdr:nvCxnSpPr>
          <xdr:cNvPr id="94" name="Straight Connector 93">
            <a:extLst>
              <a:ext uri="{FF2B5EF4-FFF2-40B4-BE49-F238E27FC236}">
                <a16:creationId xmlns:a16="http://schemas.microsoft.com/office/drawing/2014/main" id="{81FB4DA7-ACCC-FFE1-0135-545AE73AFB3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226302F9-5076-9DBE-5FD8-5F16B4E8A752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12</xdr:col>
      <xdr:colOff>262559</xdr:colOff>
      <xdr:row>164</xdr:row>
      <xdr:rowOff>22988</xdr:rowOff>
    </xdr:from>
    <xdr:to>
      <xdr:col>13</xdr:col>
      <xdr:colOff>428374</xdr:colOff>
      <xdr:row>165</xdr:row>
      <xdr:rowOff>161042</xdr:rowOff>
    </xdr:to>
    <xdr:grpSp>
      <xdr:nvGrpSpPr>
        <xdr:cNvPr id="96" name="Group 95">
          <a:extLst>
            <a:ext uri="{FF2B5EF4-FFF2-40B4-BE49-F238E27FC236}">
              <a16:creationId xmlns:a16="http://schemas.microsoft.com/office/drawing/2014/main" id="{5F9ED8F8-2F72-407C-BA84-052339C8B9FE}"/>
            </a:ext>
          </a:extLst>
        </xdr:cNvPr>
        <xdr:cNvGrpSpPr/>
      </xdr:nvGrpSpPr>
      <xdr:grpSpPr>
        <a:xfrm>
          <a:off x="10061404" y="37122863"/>
          <a:ext cx="1046878" cy="364274"/>
          <a:chOff x="9940445" y="2701018"/>
          <a:chExt cx="1005840" cy="374141"/>
        </a:xfrm>
      </xdr:grpSpPr>
      <xdr:cxnSp macro="">
        <xdr:nvCxnSpPr>
          <xdr:cNvPr id="97" name="Straight Connector 96">
            <a:extLst>
              <a:ext uri="{FF2B5EF4-FFF2-40B4-BE49-F238E27FC236}">
                <a16:creationId xmlns:a16="http://schemas.microsoft.com/office/drawing/2014/main" id="{6DECB1F6-261F-0D7C-01E8-F5FC7C1131B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1E9B4022-5E9B-AE90-159B-2D9D4D4A1B67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20</xdr:col>
      <xdr:colOff>526915</xdr:colOff>
      <xdr:row>163</xdr:row>
      <xdr:rowOff>121597</xdr:rowOff>
    </xdr:from>
    <xdr:to>
      <xdr:col>21</xdr:col>
      <xdr:colOff>723131</xdr:colOff>
      <xdr:row>165</xdr:row>
      <xdr:rowOff>31357</xdr:rowOff>
    </xdr:to>
    <xdr:grpSp>
      <xdr:nvGrpSpPr>
        <xdr:cNvPr id="108" name="Group 107">
          <a:extLst>
            <a:ext uri="{FF2B5EF4-FFF2-40B4-BE49-F238E27FC236}">
              <a16:creationId xmlns:a16="http://schemas.microsoft.com/office/drawing/2014/main" id="{AA3B3CF7-1E4A-4F89-A02F-39DF17779C9C}"/>
            </a:ext>
          </a:extLst>
        </xdr:cNvPr>
        <xdr:cNvGrpSpPr/>
      </xdr:nvGrpSpPr>
      <xdr:grpSpPr>
        <a:xfrm>
          <a:off x="16874198" y="36995255"/>
          <a:ext cx="1112996" cy="362197"/>
          <a:chOff x="9940445" y="2701018"/>
          <a:chExt cx="1005840" cy="374141"/>
        </a:xfrm>
      </xdr:grpSpPr>
      <xdr:cxnSp macro="">
        <xdr:nvCxnSpPr>
          <xdr:cNvPr id="109" name="Straight Connector 108">
            <a:extLst>
              <a:ext uri="{FF2B5EF4-FFF2-40B4-BE49-F238E27FC236}">
                <a16:creationId xmlns:a16="http://schemas.microsoft.com/office/drawing/2014/main" id="{8BD5C443-D434-B460-30C6-0BE81F87F505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C3F75C18-DB3D-FE1D-B557-B0BCD35E16C6}"/>
              </a:ext>
            </a:extLst>
          </xdr:cNvPr>
          <xdr:cNvSpPr txBox="1"/>
        </xdr:nvSpPr>
        <xdr:spPr>
          <a:xfrm>
            <a:off x="10239371" y="2701018"/>
            <a:ext cx="414601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**</a:t>
            </a:r>
            <a:endParaRPr kumimoji="1" lang="ja-JP" altLang="en-US" sz="1800"/>
          </a:p>
        </xdr:txBody>
      </xdr:sp>
    </xdr:grpSp>
    <xdr:clientData/>
  </xdr:twoCellAnchor>
  <xdr:twoCellAnchor>
    <xdr:from>
      <xdr:col>16</xdr:col>
      <xdr:colOff>212792</xdr:colOff>
      <xdr:row>164</xdr:row>
      <xdr:rowOff>2</xdr:rowOff>
    </xdr:from>
    <xdr:to>
      <xdr:col>17</xdr:col>
      <xdr:colOff>410021</xdr:colOff>
      <xdr:row>165</xdr:row>
      <xdr:rowOff>48882</xdr:rowOff>
    </xdr:to>
    <xdr:grpSp>
      <xdr:nvGrpSpPr>
        <xdr:cNvPr id="111" name="Group 110">
          <a:extLst>
            <a:ext uri="{FF2B5EF4-FFF2-40B4-BE49-F238E27FC236}">
              <a16:creationId xmlns:a16="http://schemas.microsoft.com/office/drawing/2014/main" id="{A2E0A18A-A58C-46E5-8BC3-34322BAC8B5A}"/>
            </a:ext>
          </a:extLst>
        </xdr:cNvPr>
        <xdr:cNvGrpSpPr/>
      </xdr:nvGrpSpPr>
      <xdr:grpSpPr>
        <a:xfrm>
          <a:off x="13321575" y="37099877"/>
          <a:ext cx="1006854" cy="275100"/>
          <a:chOff x="9940445" y="2701018"/>
          <a:chExt cx="1005840" cy="280205"/>
        </a:xfrm>
      </xdr:grpSpPr>
      <xdr:cxnSp macro="">
        <xdr:nvCxnSpPr>
          <xdr:cNvPr id="112" name="Straight Connector 111">
            <a:extLst>
              <a:ext uri="{FF2B5EF4-FFF2-40B4-BE49-F238E27FC236}">
                <a16:creationId xmlns:a16="http://schemas.microsoft.com/office/drawing/2014/main" id="{C331FE4D-FF69-2DB7-3F9C-165CFC132932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3" name="TextBox 112">
            <a:extLst>
              <a:ext uri="{FF2B5EF4-FFF2-40B4-BE49-F238E27FC236}">
                <a16:creationId xmlns:a16="http://schemas.microsoft.com/office/drawing/2014/main" id="{4462252F-CA10-4017-55C9-80089E820162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24</xdr:col>
      <xdr:colOff>506649</xdr:colOff>
      <xdr:row>163</xdr:row>
      <xdr:rowOff>151995</xdr:rowOff>
    </xdr:from>
    <xdr:to>
      <xdr:col>25</xdr:col>
      <xdr:colOff>743397</xdr:colOff>
      <xdr:row>165</xdr:row>
      <xdr:rowOff>56992</xdr:rowOff>
    </xdr:to>
    <xdr:grpSp>
      <xdr:nvGrpSpPr>
        <xdr:cNvPr id="117" name="Group 116">
          <a:extLst>
            <a:ext uri="{FF2B5EF4-FFF2-40B4-BE49-F238E27FC236}">
              <a16:creationId xmlns:a16="http://schemas.microsoft.com/office/drawing/2014/main" id="{FAD923F9-4E16-4E20-BD36-6D03F131CB68}"/>
            </a:ext>
          </a:extLst>
        </xdr:cNvPr>
        <xdr:cNvGrpSpPr/>
      </xdr:nvGrpSpPr>
      <xdr:grpSpPr>
        <a:xfrm>
          <a:off x="20199587" y="37025653"/>
          <a:ext cx="1046373" cy="357434"/>
          <a:chOff x="9940445" y="2701018"/>
          <a:chExt cx="1005840" cy="374141"/>
        </a:xfrm>
      </xdr:grpSpPr>
      <xdr:cxnSp macro="">
        <xdr:nvCxnSpPr>
          <xdr:cNvPr id="118" name="Straight Connector 117">
            <a:extLst>
              <a:ext uri="{FF2B5EF4-FFF2-40B4-BE49-F238E27FC236}">
                <a16:creationId xmlns:a16="http://schemas.microsoft.com/office/drawing/2014/main" id="{0BD00A77-7675-700A-F1A5-19EDA81C8DD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9" name="TextBox 118">
            <a:extLst>
              <a:ext uri="{FF2B5EF4-FFF2-40B4-BE49-F238E27FC236}">
                <a16:creationId xmlns:a16="http://schemas.microsoft.com/office/drawing/2014/main" id="{94FD1CBD-7CE3-7667-E60E-073623330C86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24</xdr:col>
      <xdr:colOff>405319</xdr:colOff>
      <xdr:row>194</xdr:row>
      <xdr:rowOff>30399</xdr:rowOff>
    </xdr:from>
    <xdr:to>
      <xdr:col>25</xdr:col>
      <xdr:colOff>642067</xdr:colOff>
      <xdr:row>195</xdr:row>
      <xdr:rowOff>168455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8F6317CE-7E5C-4574-AE82-FBFA5A8C0A66}"/>
            </a:ext>
          </a:extLst>
        </xdr:cNvPr>
        <xdr:cNvGrpSpPr/>
      </xdr:nvGrpSpPr>
      <xdr:grpSpPr>
        <a:xfrm>
          <a:off x="20098257" y="43916837"/>
          <a:ext cx="1046373" cy="364276"/>
          <a:chOff x="9940445" y="2701018"/>
          <a:chExt cx="1005840" cy="374141"/>
        </a:xfrm>
      </xdr:grpSpPr>
      <xdr:cxnSp macro="">
        <xdr:nvCxnSpPr>
          <xdr:cNvPr id="121" name="Straight Connector 120">
            <a:extLst>
              <a:ext uri="{FF2B5EF4-FFF2-40B4-BE49-F238E27FC236}">
                <a16:creationId xmlns:a16="http://schemas.microsoft.com/office/drawing/2014/main" id="{F4207A2D-1D6F-6588-29FA-AEF400DE0CD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2" name="TextBox 121">
            <a:extLst>
              <a:ext uri="{FF2B5EF4-FFF2-40B4-BE49-F238E27FC236}">
                <a16:creationId xmlns:a16="http://schemas.microsoft.com/office/drawing/2014/main" id="{334A5B81-692E-579A-D59F-984CB1DE6FDC}"/>
              </a:ext>
            </a:extLst>
          </xdr:cNvPr>
          <xdr:cNvSpPr txBox="1"/>
        </xdr:nvSpPr>
        <xdr:spPr>
          <a:xfrm>
            <a:off x="10293803" y="2701018"/>
            <a:ext cx="299634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800"/>
              <a:t>*</a:t>
            </a:r>
            <a:endParaRPr kumimoji="1" lang="ja-JP" altLang="en-US" sz="1800"/>
          </a:p>
        </xdr:txBody>
      </xdr:sp>
    </xdr:grpSp>
    <xdr:clientData/>
  </xdr:twoCellAnchor>
  <xdr:twoCellAnchor>
    <xdr:from>
      <xdr:col>16</xdr:col>
      <xdr:colOff>151994</xdr:colOff>
      <xdr:row>192</xdr:row>
      <xdr:rowOff>111461</xdr:rowOff>
    </xdr:from>
    <xdr:to>
      <xdr:col>17</xdr:col>
      <xdr:colOff>349223</xdr:colOff>
      <xdr:row>193</xdr:row>
      <xdr:rowOff>160343</xdr:rowOff>
    </xdr:to>
    <xdr:grpSp>
      <xdr:nvGrpSpPr>
        <xdr:cNvPr id="123" name="Group 122">
          <a:extLst>
            <a:ext uri="{FF2B5EF4-FFF2-40B4-BE49-F238E27FC236}">
              <a16:creationId xmlns:a16="http://schemas.microsoft.com/office/drawing/2014/main" id="{E684F881-3B38-475D-B453-B1AF07171AC3}"/>
            </a:ext>
          </a:extLst>
        </xdr:cNvPr>
        <xdr:cNvGrpSpPr/>
      </xdr:nvGrpSpPr>
      <xdr:grpSpPr>
        <a:xfrm>
          <a:off x="13260777" y="43545461"/>
          <a:ext cx="1006854" cy="275102"/>
          <a:chOff x="9940445" y="2701018"/>
          <a:chExt cx="1005840" cy="280205"/>
        </a:xfrm>
      </xdr:grpSpPr>
      <xdr:cxnSp macro="">
        <xdr:nvCxnSpPr>
          <xdr:cNvPr id="124" name="Straight Connector 123">
            <a:extLst>
              <a:ext uri="{FF2B5EF4-FFF2-40B4-BE49-F238E27FC236}">
                <a16:creationId xmlns:a16="http://schemas.microsoft.com/office/drawing/2014/main" id="{A1997337-83ED-EDF9-417A-183BC16D1563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5" name="TextBox 124">
            <a:extLst>
              <a:ext uri="{FF2B5EF4-FFF2-40B4-BE49-F238E27FC236}">
                <a16:creationId xmlns:a16="http://schemas.microsoft.com/office/drawing/2014/main" id="{A7F31357-FD26-01E8-64A0-B2843F704302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20</xdr:col>
      <xdr:colOff>567852</xdr:colOff>
      <xdr:row>192</xdr:row>
      <xdr:rowOff>223330</xdr:rowOff>
    </xdr:from>
    <xdr:to>
      <xdr:col>21</xdr:col>
      <xdr:colOff>724549</xdr:colOff>
      <xdr:row>194</xdr:row>
      <xdr:rowOff>39153</xdr:rowOff>
    </xdr:to>
    <xdr:grpSp>
      <xdr:nvGrpSpPr>
        <xdr:cNvPr id="126" name="Group 125">
          <a:extLst>
            <a:ext uri="{FF2B5EF4-FFF2-40B4-BE49-F238E27FC236}">
              <a16:creationId xmlns:a16="http://schemas.microsoft.com/office/drawing/2014/main" id="{92D13496-F9A2-4E91-A59A-DAD27F77CF16}"/>
            </a:ext>
          </a:extLst>
        </xdr:cNvPr>
        <xdr:cNvGrpSpPr/>
      </xdr:nvGrpSpPr>
      <xdr:grpSpPr>
        <a:xfrm>
          <a:off x="16915135" y="43657330"/>
          <a:ext cx="1073477" cy="268261"/>
          <a:chOff x="9940445" y="2701018"/>
          <a:chExt cx="1005840" cy="280205"/>
        </a:xfrm>
      </xdr:grpSpPr>
      <xdr:cxnSp macro="">
        <xdr:nvCxnSpPr>
          <xdr:cNvPr id="127" name="Straight Connector 126">
            <a:extLst>
              <a:ext uri="{FF2B5EF4-FFF2-40B4-BE49-F238E27FC236}">
                <a16:creationId xmlns:a16="http://schemas.microsoft.com/office/drawing/2014/main" id="{6A44D6D9-6E5B-28BC-BB58-DDF6945DC816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8" name="TextBox 127">
            <a:extLst>
              <a:ext uri="{FF2B5EF4-FFF2-40B4-BE49-F238E27FC236}">
                <a16:creationId xmlns:a16="http://schemas.microsoft.com/office/drawing/2014/main" id="{24E02FBD-3A61-7350-80EB-2ECAAA7E9468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  <xdr:twoCellAnchor>
    <xdr:from>
      <xdr:col>12</xdr:col>
      <xdr:colOff>314935</xdr:colOff>
      <xdr:row>194</xdr:row>
      <xdr:rowOff>41341</xdr:rowOff>
    </xdr:from>
    <xdr:to>
      <xdr:col>13</xdr:col>
      <xdr:colOff>441231</xdr:colOff>
      <xdr:row>195</xdr:row>
      <xdr:rowOff>90223</xdr:rowOff>
    </xdr:to>
    <xdr:grpSp>
      <xdr:nvGrpSpPr>
        <xdr:cNvPr id="129" name="Group 128">
          <a:extLst>
            <a:ext uri="{FF2B5EF4-FFF2-40B4-BE49-F238E27FC236}">
              <a16:creationId xmlns:a16="http://schemas.microsoft.com/office/drawing/2014/main" id="{37BE510C-7189-4D58-946E-897B24E7908D}"/>
            </a:ext>
          </a:extLst>
        </xdr:cNvPr>
        <xdr:cNvGrpSpPr/>
      </xdr:nvGrpSpPr>
      <xdr:grpSpPr>
        <a:xfrm>
          <a:off x="10113780" y="43927779"/>
          <a:ext cx="1007359" cy="275102"/>
          <a:chOff x="9940445" y="2701018"/>
          <a:chExt cx="1005840" cy="280205"/>
        </a:xfrm>
      </xdr:grpSpPr>
      <xdr:cxnSp macro="">
        <xdr:nvCxnSpPr>
          <xdr:cNvPr id="130" name="Straight Connector 129">
            <a:extLst>
              <a:ext uri="{FF2B5EF4-FFF2-40B4-BE49-F238E27FC236}">
                <a16:creationId xmlns:a16="http://schemas.microsoft.com/office/drawing/2014/main" id="{2F0694FC-23DB-575F-74FE-A619C9AD5E68}"/>
              </a:ext>
            </a:extLst>
          </xdr:cNvPr>
          <xdr:cNvCxnSpPr/>
        </xdr:nvCxnSpPr>
        <xdr:spPr>
          <a:xfrm>
            <a:off x="9940445" y="2936180"/>
            <a:ext cx="1005840" cy="24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1" name="TextBox 130">
            <a:extLst>
              <a:ext uri="{FF2B5EF4-FFF2-40B4-BE49-F238E27FC236}">
                <a16:creationId xmlns:a16="http://schemas.microsoft.com/office/drawing/2014/main" id="{74FB8F88-B441-2D1E-5A44-5AE9E9426299}"/>
              </a:ext>
            </a:extLst>
          </xdr:cNvPr>
          <xdr:cNvSpPr txBox="1"/>
        </xdr:nvSpPr>
        <xdr:spPr>
          <a:xfrm>
            <a:off x="10239371" y="2701018"/>
            <a:ext cx="4034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200"/>
              <a:t>n.s.</a:t>
            </a:r>
            <a:endParaRPr kumimoji="1" lang="ja-JP" altLang="en-US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44A6-0E37-4D2F-B135-C23FF4ED8BD1}">
  <dimension ref="A1:Y199"/>
  <sheetViews>
    <sheetView tabSelected="1" topLeftCell="A52" zoomScale="40" zoomScaleNormal="40" workbookViewId="0">
      <selection activeCell="AB138" sqref="AB138"/>
    </sheetView>
  </sheetViews>
  <sheetFormatPr defaultRowHeight="17.649999999999999" x14ac:dyDescent="0.7"/>
  <cols>
    <col min="1" max="1" width="11.75" style="1" customWidth="1"/>
    <col min="2" max="12" width="10.625" customWidth="1"/>
    <col min="13" max="13" width="11.625" customWidth="1"/>
    <col min="14" max="20" width="10.625" customWidth="1"/>
    <col min="21" max="21" width="12" customWidth="1"/>
    <col min="22" max="33" width="10.625" customWidth="1"/>
  </cols>
  <sheetData>
    <row r="1" spans="1:25" ht="18" thickBot="1" x14ac:dyDescent="0.75"/>
    <row r="2" spans="1:25" ht="18" thickBot="1" x14ac:dyDescent="0.75">
      <c r="B2" s="2"/>
      <c r="C2" s="3" t="s">
        <v>0</v>
      </c>
      <c r="D2" s="3" t="s">
        <v>1</v>
      </c>
      <c r="E2" s="4" t="s">
        <v>2</v>
      </c>
      <c r="F2" s="5" t="s">
        <v>3</v>
      </c>
      <c r="G2" s="6" t="s">
        <v>4</v>
      </c>
      <c r="H2" s="7" t="s">
        <v>5</v>
      </c>
      <c r="I2" s="3" t="s">
        <v>6</v>
      </c>
      <c r="J2" s="8" t="s">
        <v>7</v>
      </c>
      <c r="M2" s="23" t="s">
        <v>8</v>
      </c>
      <c r="N2" s="43" t="s">
        <v>2</v>
      </c>
      <c r="O2" s="44" t="s">
        <v>3</v>
      </c>
      <c r="P2" s="7" t="s">
        <v>4</v>
      </c>
      <c r="Q2" s="42" t="s">
        <v>5</v>
      </c>
      <c r="U2" s="23" t="s">
        <v>8</v>
      </c>
      <c r="V2" s="43" t="s">
        <v>2</v>
      </c>
      <c r="W2" s="44" t="s">
        <v>3</v>
      </c>
      <c r="X2" s="7" t="s">
        <v>4</v>
      </c>
      <c r="Y2" s="42" t="s">
        <v>5</v>
      </c>
    </row>
    <row r="3" spans="1:25" x14ac:dyDescent="0.7">
      <c r="A3" s="101">
        <v>44794</v>
      </c>
      <c r="B3" s="10" t="s">
        <v>8</v>
      </c>
      <c r="C3" s="11">
        <v>1</v>
      </c>
      <c r="D3" s="11">
        <v>1</v>
      </c>
      <c r="E3" s="12">
        <v>1.24</v>
      </c>
      <c r="F3" s="13">
        <v>7.13</v>
      </c>
      <c r="G3" s="14">
        <v>1.3</v>
      </c>
      <c r="H3" s="15">
        <v>0.5</v>
      </c>
      <c r="I3" s="31">
        <v>1E-3</v>
      </c>
      <c r="J3" s="32">
        <v>1E-3</v>
      </c>
      <c r="L3" s="1"/>
      <c r="M3" s="35">
        <f>A3</f>
        <v>44794</v>
      </c>
      <c r="N3" s="60">
        <f>E5</f>
        <v>0.70857142857142852</v>
      </c>
      <c r="O3" s="61">
        <f>F5</f>
        <v>3.713541666666667</v>
      </c>
      <c r="P3" s="62">
        <f>G5</f>
        <v>1.1926605504587156</v>
      </c>
      <c r="Q3" s="63">
        <f>H5</f>
        <v>0.51020408163265307</v>
      </c>
      <c r="R3" s="1"/>
      <c r="U3" s="35">
        <f>A3</f>
        <v>44794</v>
      </c>
      <c r="V3" s="79">
        <f>E6</f>
        <v>1</v>
      </c>
      <c r="W3" s="80">
        <f>F6</f>
        <v>5.2408854166666679</v>
      </c>
      <c r="X3" s="81">
        <f>G6</f>
        <v>1</v>
      </c>
      <c r="Y3" s="82">
        <f>H6</f>
        <v>0.42778649921507067</v>
      </c>
    </row>
    <row r="4" spans="1:25" ht="18" thickBot="1" x14ac:dyDescent="0.75">
      <c r="A4" s="102"/>
      <c r="B4" s="16" t="s">
        <v>9</v>
      </c>
      <c r="C4" s="17">
        <v>1</v>
      </c>
      <c r="D4" s="17">
        <v>1.2</v>
      </c>
      <c r="E4" s="18">
        <v>1.75</v>
      </c>
      <c r="F4" s="19">
        <v>1.92</v>
      </c>
      <c r="G4" s="20">
        <v>1.0900000000000001</v>
      </c>
      <c r="H4" s="21">
        <v>0.98</v>
      </c>
      <c r="I4" s="17">
        <v>2.73</v>
      </c>
      <c r="J4" s="22">
        <v>2.63</v>
      </c>
      <c r="L4" s="1"/>
      <c r="M4" s="36">
        <f>A9</f>
        <v>44819</v>
      </c>
      <c r="N4" s="64">
        <f>E11</f>
        <v>0.9732142857142857</v>
      </c>
      <c r="O4" s="65">
        <f>F11</f>
        <v>9.2547169811320753</v>
      </c>
      <c r="P4" s="66">
        <f>G11</f>
        <v>2.2929292929292928</v>
      </c>
      <c r="Q4" s="67">
        <f>H11</f>
        <v>1.2616822429906542</v>
      </c>
      <c r="R4" s="1"/>
      <c r="U4" s="36">
        <f>A9</f>
        <v>44819</v>
      </c>
      <c r="V4" s="83">
        <f>E12</f>
        <v>1</v>
      </c>
      <c r="W4" s="84">
        <f>F12</f>
        <v>9.5094339622641506</v>
      </c>
      <c r="X4" s="85">
        <f>G12</f>
        <v>1</v>
      </c>
      <c r="Y4" s="86">
        <f>H12</f>
        <v>0.55024908394746597</v>
      </c>
    </row>
    <row r="5" spans="1:25" ht="18" thickBot="1" x14ac:dyDescent="0.75">
      <c r="A5" s="102"/>
      <c r="B5" s="103" t="s">
        <v>8</v>
      </c>
      <c r="C5" s="50">
        <f t="shared" ref="C5:H5" si="0">C3/C4</f>
        <v>1</v>
      </c>
      <c r="D5" s="51">
        <f t="shared" si="0"/>
        <v>0.83333333333333337</v>
      </c>
      <c r="E5" s="104">
        <f t="shared" si="0"/>
        <v>0.70857142857142852</v>
      </c>
      <c r="F5" s="105">
        <f t="shared" si="0"/>
        <v>3.713541666666667</v>
      </c>
      <c r="G5" s="106">
        <f t="shared" si="0"/>
        <v>1.1926605504587156</v>
      </c>
      <c r="H5" s="107">
        <f t="shared" si="0"/>
        <v>0.51020408163265307</v>
      </c>
      <c r="I5" s="51">
        <v>1E-3</v>
      </c>
      <c r="J5" s="55">
        <v>1E-3</v>
      </c>
      <c r="L5" s="1"/>
      <c r="M5" s="48">
        <f>A15</f>
        <v>44824</v>
      </c>
      <c r="N5" s="68">
        <f>E17</f>
        <v>0.81355932203389836</v>
      </c>
      <c r="O5" s="69">
        <f>F17</f>
        <v>10.247706422018348</v>
      </c>
      <c r="P5" s="70">
        <f>G17</f>
        <v>1.7289719626168225</v>
      </c>
      <c r="Q5" s="71">
        <f>H17</f>
        <v>0.8666666666666667</v>
      </c>
      <c r="R5" s="1"/>
      <c r="U5" s="48">
        <f>A15</f>
        <v>44824</v>
      </c>
      <c r="V5" s="87">
        <f>E18</f>
        <v>1</v>
      </c>
      <c r="W5" s="88">
        <f>F18</f>
        <v>12.596139143730886</v>
      </c>
      <c r="X5" s="89">
        <f>G18</f>
        <v>1</v>
      </c>
      <c r="Y5" s="90">
        <f>H18</f>
        <v>0.50126126126126125</v>
      </c>
    </row>
    <row r="6" spans="1:25" ht="18" thickBot="1" x14ac:dyDescent="0.75">
      <c r="A6" s="102"/>
      <c r="B6" s="108" t="s">
        <v>8</v>
      </c>
      <c r="C6" s="56">
        <f>C5/C5</f>
        <v>1</v>
      </c>
      <c r="D6" s="57">
        <f>D5/C5</f>
        <v>0.83333333333333337</v>
      </c>
      <c r="E6" s="109">
        <f>E5/E5</f>
        <v>1</v>
      </c>
      <c r="F6" s="110">
        <f>F5/E5</f>
        <v>5.2408854166666679</v>
      </c>
      <c r="G6" s="111">
        <f>G5/G5</f>
        <v>1</v>
      </c>
      <c r="H6" s="112">
        <f>H5/G5</f>
        <v>0.42778649921507067</v>
      </c>
      <c r="I6" s="56">
        <f>I5/I5</f>
        <v>1</v>
      </c>
      <c r="J6" s="59">
        <f>J5/I5</f>
        <v>1</v>
      </c>
      <c r="L6" s="1"/>
      <c r="M6" s="23" t="s">
        <v>14</v>
      </c>
      <c r="N6" s="72">
        <f>AVERAGE(N3:N5)</f>
        <v>0.83178167877320419</v>
      </c>
      <c r="O6" s="73">
        <f>AVERAGE(O3:O5)</f>
        <v>7.7386550232723623</v>
      </c>
      <c r="P6" s="54">
        <f>AVERAGE(P3:P5)</f>
        <v>1.7381872686682769</v>
      </c>
      <c r="Q6" s="74">
        <f>AVERAGE(Q3:Q5)</f>
        <v>0.87951766376332463</v>
      </c>
      <c r="R6" s="1"/>
      <c r="U6" s="23" t="s">
        <v>14</v>
      </c>
      <c r="V6" s="91">
        <f>AVERAGE(V3:V5)</f>
        <v>1</v>
      </c>
      <c r="W6" s="92">
        <f>AVERAGE(W3:W5)</f>
        <v>9.1154861742205693</v>
      </c>
      <c r="X6" s="58">
        <f>AVERAGE(X3:X5)</f>
        <v>1</v>
      </c>
      <c r="Y6" s="93">
        <f>AVERAGE(Y3:Y5)</f>
        <v>0.49309894814126598</v>
      </c>
    </row>
    <row r="7" spans="1:25" ht="18" thickBot="1" x14ac:dyDescent="0.75">
      <c r="A7" s="102"/>
      <c r="L7" s="1"/>
      <c r="M7" s="37" t="s">
        <v>15</v>
      </c>
      <c r="N7" s="75">
        <f>_xlfn.STDEV.S(N3:N5)</f>
        <v>0.13325915042890862</v>
      </c>
      <c r="O7" s="76">
        <f>_xlfn.STDEV.S(O3:O5)</f>
        <v>3.5210311213580772</v>
      </c>
      <c r="P7" s="77">
        <f>_xlfn.STDEV.S(P3:P5)</f>
        <v>0.55019225531959592</v>
      </c>
      <c r="Q7" s="78">
        <f>_xlfn.STDEV.S(Q3:Q5)</f>
        <v>0.37590386782299062</v>
      </c>
      <c r="R7" s="1"/>
      <c r="U7" s="37" t="s">
        <v>15</v>
      </c>
      <c r="V7" s="94">
        <f>_xlfn.STDEV.S(V3:V5)</f>
        <v>0</v>
      </c>
      <c r="W7" s="95">
        <f>_xlfn.STDEV.S(W3:W5)</f>
        <v>3.6934178604852343</v>
      </c>
      <c r="X7" s="96">
        <f>_xlfn.STDEV.S(X3:X5)</f>
        <v>0</v>
      </c>
      <c r="Y7" s="97">
        <f>_xlfn.STDEV.S(Y3:Y5)</f>
        <v>6.1637964611401551E-2</v>
      </c>
    </row>
    <row r="8" spans="1:25" ht="18" thickBot="1" x14ac:dyDescent="0.75">
      <c r="A8" s="102"/>
      <c r="B8" s="2"/>
      <c r="C8" s="3" t="s">
        <v>0</v>
      </c>
      <c r="D8" s="24" t="s">
        <v>1</v>
      </c>
      <c r="E8" s="4" t="s">
        <v>2</v>
      </c>
      <c r="F8" s="5" t="s">
        <v>3</v>
      </c>
      <c r="G8" s="25" t="s">
        <v>4</v>
      </c>
      <c r="H8" s="7" t="s">
        <v>5</v>
      </c>
      <c r="I8" s="3" t="s">
        <v>6</v>
      </c>
      <c r="J8" s="8" t="s">
        <v>7</v>
      </c>
      <c r="L8" s="1"/>
      <c r="M8" s="23" t="s">
        <v>16</v>
      </c>
      <c r="N8" s="127">
        <f>_xlfn.T.TEST(N3:N5,O3:O5,1,3)</f>
        <v>3.8287632154782439E-2</v>
      </c>
      <c r="O8" s="128"/>
      <c r="P8" s="125">
        <f>_xlfn.T.TEST(P3:P5,Q3:Q5,1,3)</f>
        <v>4.9153507477304695E-2</v>
      </c>
      <c r="Q8" s="126"/>
      <c r="R8" s="1"/>
      <c r="U8" s="23" t="s">
        <v>16</v>
      </c>
      <c r="V8" s="129">
        <f>_xlfn.T.TEST(V3:V5,W3:W5,1,3)</f>
        <v>3.1312621089796155E-2</v>
      </c>
      <c r="W8" s="130"/>
      <c r="X8" s="131">
        <f>_xlfn.T.TEST(X3:X5,Y3:Y5,1,3)</f>
        <v>2.4462600523320992E-3</v>
      </c>
      <c r="Y8" s="132"/>
    </row>
    <row r="9" spans="1:25" x14ac:dyDescent="0.7">
      <c r="A9" s="101">
        <v>44819</v>
      </c>
      <c r="B9" s="26" t="s">
        <v>8</v>
      </c>
      <c r="C9">
        <v>1</v>
      </c>
      <c r="D9">
        <v>1.28</v>
      </c>
      <c r="E9" s="27">
        <v>1.0900000000000001</v>
      </c>
      <c r="F9" s="28">
        <v>9.81</v>
      </c>
      <c r="G9" s="29">
        <v>2.27</v>
      </c>
      <c r="H9" s="30">
        <v>1.35</v>
      </c>
      <c r="I9" s="31">
        <v>1E-3</v>
      </c>
      <c r="J9" s="32">
        <v>1E-3</v>
      </c>
      <c r="L9" s="1"/>
      <c r="R9" s="1"/>
    </row>
    <row r="10" spans="1:25" ht="18" thickBot="1" x14ac:dyDescent="0.75">
      <c r="A10" s="102"/>
      <c r="B10" s="26" t="s">
        <v>9</v>
      </c>
      <c r="C10">
        <v>1</v>
      </c>
      <c r="D10">
        <v>1.07</v>
      </c>
      <c r="E10" s="27">
        <v>1.1200000000000001</v>
      </c>
      <c r="F10" s="28">
        <v>1.06</v>
      </c>
      <c r="G10" s="29">
        <v>0.99</v>
      </c>
      <c r="H10" s="30">
        <v>1.07</v>
      </c>
      <c r="I10">
        <v>1.25</v>
      </c>
      <c r="J10" s="33">
        <v>1.1499999999999999</v>
      </c>
      <c r="L10" s="1"/>
      <c r="M10" s="1"/>
      <c r="N10" s="1"/>
      <c r="O10" s="1"/>
      <c r="P10" s="1"/>
      <c r="Q10" s="1"/>
      <c r="R10" s="1"/>
      <c r="T10" s="39"/>
      <c r="U10" s="49"/>
      <c r="V10" s="49"/>
      <c r="W10" s="49"/>
      <c r="X10" s="49"/>
    </row>
    <row r="11" spans="1:25" ht="18" thickBot="1" x14ac:dyDescent="0.75">
      <c r="A11" s="102"/>
      <c r="B11" s="103" t="s">
        <v>8</v>
      </c>
      <c r="C11" s="50">
        <f t="shared" ref="C11:H11" si="1">C9/C10</f>
        <v>1</v>
      </c>
      <c r="D11" s="51">
        <f t="shared" si="1"/>
        <v>1.1962616822429906</v>
      </c>
      <c r="E11" s="104">
        <f t="shared" si="1"/>
        <v>0.9732142857142857</v>
      </c>
      <c r="F11" s="105">
        <f t="shared" si="1"/>
        <v>9.2547169811320753</v>
      </c>
      <c r="G11" s="113">
        <f t="shared" si="1"/>
        <v>2.2929292929292928</v>
      </c>
      <c r="H11" s="107">
        <f t="shared" si="1"/>
        <v>1.2616822429906542</v>
      </c>
      <c r="I11" s="51">
        <v>1E-3</v>
      </c>
      <c r="J11" s="55">
        <v>1E-3</v>
      </c>
      <c r="L11" s="34"/>
      <c r="M11" s="40"/>
      <c r="N11" s="41"/>
      <c r="T11" s="41"/>
      <c r="U11" s="45"/>
      <c r="V11" s="31"/>
      <c r="W11" s="31"/>
      <c r="X11" s="31"/>
    </row>
    <row r="12" spans="1:25" ht="18" thickBot="1" x14ac:dyDescent="0.75">
      <c r="A12" s="102"/>
      <c r="B12" s="114" t="s">
        <v>8</v>
      </c>
      <c r="C12" s="98">
        <f>C11/C11</f>
        <v>1</v>
      </c>
      <c r="D12" s="99">
        <f>D11/C11</f>
        <v>1.1962616822429906</v>
      </c>
      <c r="E12" s="115">
        <f>E11/E11</f>
        <v>1</v>
      </c>
      <c r="F12" s="116">
        <f>F11/E11</f>
        <v>9.5094339622641506</v>
      </c>
      <c r="G12" s="117">
        <f>G11/G11</f>
        <v>1</v>
      </c>
      <c r="H12" s="96">
        <f>H11/G11</f>
        <v>0.55024908394746597</v>
      </c>
      <c r="I12" s="99">
        <f>I11/I11</f>
        <v>1</v>
      </c>
      <c r="J12" s="100">
        <f>J11/I11</f>
        <v>1</v>
      </c>
      <c r="M12" s="40"/>
      <c r="N12" s="41"/>
      <c r="T12" s="41"/>
      <c r="U12" s="45"/>
      <c r="V12" s="31"/>
      <c r="W12" s="31"/>
      <c r="X12" s="31"/>
    </row>
    <row r="13" spans="1:25" ht="18" thickBot="1" x14ac:dyDescent="0.75">
      <c r="A13" s="102"/>
      <c r="M13" s="38"/>
      <c r="N13" s="41"/>
    </row>
    <row r="14" spans="1:25" ht="18" thickBot="1" x14ac:dyDescent="0.75">
      <c r="A14" s="102"/>
      <c r="B14" s="2"/>
      <c r="C14" s="3" t="s">
        <v>0</v>
      </c>
      <c r="D14" s="24" t="s">
        <v>1</v>
      </c>
      <c r="E14" s="4" t="s">
        <v>2</v>
      </c>
      <c r="F14" s="5" t="s">
        <v>3</v>
      </c>
      <c r="G14" s="25" t="s">
        <v>4</v>
      </c>
      <c r="H14" s="7" t="s">
        <v>5</v>
      </c>
      <c r="I14" s="3" t="s">
        <v>6</v>
      </c>
      <c r="J14" s="8" t="s">
        <v>7</v>
      </c>
      <c r="M14" s="41"/>
      <c r="N14" s="41"/>
    </row>
    <row r="15" spans="1:25" x14ac:dyDescent="0.7">
      <c r="A15" s="101">
        <v>44824</v>
      </c>
      <c r="B15" s="26" t="s">
        <v>8</v>
      </c>
      <c r="C15">
        <v>1</v>
      </c>
      <c r="D15">
        <v>1.25</v>
      </c>
      <c r="E15" s="27">
        <v>0.96</v>
      </c>
      <c r="F15" s="28">
        <v>11.17</v>
      </c>
      <c r="G15" s="29">
        <v>1.85</v>
      </c>
      <c r="H15" s="30">
        <v>1.04</v>
      </c>
      <c r="I15" s="31">
        <v>1E-3</v>
      </c>
      <c r="J15" s="32">
        <v>1E-3</v>
      </c>
    </row>
    <row r="16" spans="1:25" ht="18" thickBot="1" x14ac:dyDescent="0.75">
      <c r="A16" s="102"/>
      <c r="B16" s="26" t="s">
        <v>9</v>
      </c>
      <c r="C16">
        <v>1</v>
      </c>
      <c r="D16">
        <v>1.05</v>
      </c>
      <c r="E16" s="27">
        <v>1.18</v>
      </c>
      <c r="F16" s="28">
        <v>1.0900000000000001</v>
      </c>
      <c r="G16" s="29">
        <v>1.07</v>
      </c>
      <c r="H16" s="30">
        <v>1.2</v>
      </c>
      <c r="I16">
        <v>1.19</v>
      </c>
      <c r="J16" s="33">
        <v>1.1200000000000001</v>
      </c>
    </row>
    <row r="17" spans="2:25" ht="18" thickBot="1" x14ac:dyDescent="0.75">
      <c r="B17" s="103" t="s">
        <v>8</v>
      </c>
      <c r="C17" s="50">
        <f t="shared" ref="C17:H17" si="2">C15/C16</f>
        <v>1</v>
      </c>
      <c r="D17" s="51">
        <f t="shared" si="2"/>
        <v>1.1904761904761905</v>
      </c>
      <c r="E17" s="104">
        <f t="shared" si="2"/>
        <v>0.81355932203389836</v>
      </c>
      <c r="F17" s="105">
        <f t="shared" si="2"/>
        <v>10.247706422018348</v>
      </c>
      <c r="G17" s="113">
        <f t="shared" si="2"/>
        <v>1.7289719626168225</v>
      </c>
      <c r="H17" s="107">
        <f t="shared" si="2"/>
        <v>0.8666666666666667</v>
      </c>
      <c r="I17" s="51">
        <v>1E-3</v>
      </c>
      <c r="J17" s="55">
        <v>1E-3</v>
      </c>
    </row>
    <row r="18" spans="2:25" ht="18" thickBot="1" x14ac:dyDescent="0.75">
      <c r="B18" s="114" t="s">
        <v>8</v>
      </c>
      <c r="C18" s="98">
        <f>C17/C17</f>
        <v>1</v>
      </c>
      <c r="D18" s="99">
        <f>D17/C17</f>
        <v>1.1904761904761905</v>
      </c>
      <c r="E18" s="115">
        <f>E17/E17</f>
        <v>1</v>
      </c>
      <c r="F18" s="116">
        <f>F17/E17</f>
        <v>12.596139143730886</v>
      </c>
      <c r="G18" s="117">
        <f>G17/G17</f>
        <v>1</v>
      </c>
      <c r="H18" s="96">
        <f>H17/G17</f>
        <v>0.50126126126126125</v>
      </c>
      <c r="I18" s="99">
        <f>I17/I17</f>
        <v>1</v>
      </c>
      <c r="J18" s="100">
        <f>J17/I17</f>
        <v>1</v>
      </c>
    </row>
    <row r="31" spans="2:25" ht="18" thickBot="1" x14ac:dyDescent="0.75"/>
    <row r="32" spans="2:25" ht="18" thickBot="1" x14ac:dyDescent="0.75">
      <c r="B32" s="2"/>
      <c r="C32" s="3" t="s">
        <v>0</v>
      </c>
      <c r="D32" s="24" t="s">
        <v>1</v>
      </c>
      <c r="E32" s="4" t="s">
        <v>2</v>
      </c>
      <c r="F32" s="5" t="s">
        <v>3</v>
      </c>
      <c r="G32" s="25" t="s">
        <v>4</v>
      </c>
      <c r="H32" s="7" t="s">
        <v>5</v>
      </c>
      <c r="I32" s="3" t="s">
        <v>6</v>
      </c>
      <c r="J32" s="8" t="s">
        <v>7</v>
      </c>
      <c r="M32" s="23" t="s">
        <v>10</v>
      </c>
      <c r="N32" s="5" t="s">
        <v>2</v>
      </c>
      <c r="O32" s="4" t="s">
        <v>3</v>
      </c>
      <c r="P32" s="46" t="s">
        <v>4</v>
      </c>
      <c r="Q32" s="42" t="s">
        <v>5</v>
      </c>
      <c r="U32" s="23" t="s">
        <v>10</v>
      </c>
      <c r="V32" s="43" t="s">
        <v>2</v>
      </c>
      <c r="W32" s="44" t="s">
        <v>3</v>
      </c>
      <c r="X32" s="7" t="s">
        <v>4</v>
      </c>
      <c r="Y32" s="42" t="s">
        <v>5</v>
      </c>
    </row>
    <row r="33" spans="1:25" x14ac:dyDescent="0.7">
      <c r="A33" s="101">
        <v>44796</v>
      </c>
      <c r="B33" s="26" t="s">
        <v>10</v>
      </c>
      <c r="C33">
        <v>1</v>
      </c>
      <c r="D33">
        <v>1.05</v>
      </c>
      <c r="E33" s="27">
        <v>0.71</v>
      </c>
      <c r="F33" s="28">
        <v>0.23</v>
      </c>
      <c r="G33" s="29">
        <v>1.47</v>
      </c>
      <c r="H33" s="30">
        <v>5.22</v>
      </c>
      <c r="I33" s="31">
        <v>1E-3</v>
      </c>
      <c r="J33" s="32">
        <v>1E-3</v>
      </c>
      <c r="M33" s="35">
        <f>A33</f>
        <v>44796</v>
      </c>
      <c r="N33" s="60">
        <f>E35</f>
        <v>0.73958333333333337</v>
      </c>
      <c r="O33" s="61">
        <f>F35</f>
        <v>0.23469387755102042</v>
      </c>
      <c r="P33" s="62">
        <f>G35</f>
        <v>1.8846153846153846</v>
      </c>
      <c r="Q33" s="63">
        <f>H35</f>
        <v>7.0540540540540535</v>
      </c>
      <c r="U33" s="35">
        <f>A33</f>
        <v>44796</v>
      </c>
      <c r="V33" s="79">
        <f>E36</f>
        <v>1</v>
      </c>
      <c r="W33" s="80">
        <f>F36</f>
        <v>0.31733256682954875</v>
      </c>
      <c r="X33" s="81">
        <f>G36</f>
        <v>1</v>
      </c>
      <c r="Y33" s="82">
        <f>H36</f>
        <v>3.7429674572531715</v>
      </c>
    </row>
    <row r="34" spans="1:25" ht="18" thickBot="1" x14ac:dyDescent="0.75">
      <c r="A34" s="102"/>
      <c r="B34" s="26" t="s">
        <v>9</v>
      </c>
      <c r="C34">
        <v>1</v>
      </c>
      <c r="D34">
        <v>0.99</v>
      </c>
      <c r="E34" s="27">
        <v>0.96</v>
      </c>
      <c r="F34" s="28">
        <v>0.98</v>
      </c>
      <c r="G34" s="29">
        <v>0.78</v>
      </c>
      <c r="H34" s="30">
        <v>0.74</v>
      </c>
      <c r="I34">
        <v>1.1399999999999999</v>
      </c>
      <c r="J34" s="33">
        <v>1.17</v>
      </c>
      <c r="M34" s="36">
        <f>A39</f>
        <v>44817</v>
      </c>
      <c r="N34" s="64">
        <f>E41</f>
        <v>0.47368421052631576</v>
      </c>
      <c r="O34" s="65">
        <f>F41</f>
        <v>9.929078014184399E-2</v>
      </c>
      <c r="P34" s="66">
        <f>G41</f>
        <v>0.90322580645161277</v>
      </c>
      <c r="Q34" s="67">
        <f>H41</f>
        <v>6.3699421965317917</v>
      </c>
      <c r="U34" s="36">
        <f>A39</f>
        <v>44817</v>
      </c>
      <c r="V34" s="83">
        <f>E42</f>
        <v>1</v>
      </c>
      <c r="W34" s="84">
        <f>F42</f>
        <v>0.20961386918833733</v>
      </c>
      <c r="X34" s="85">
        <f>G42</f>
        <v>1</v>
      </c>
      <c r="Y34" s="86">
        <f>H42</f>
        <v>7.0524360033030558</v>
      </c>
    </row>
    <row r="35" spans="1:25" ht="18" thickBot="1" x14ac:dyDescent="0.75">
      <c r="A35" s="102"/>
      <c r="B35" s="103" t="s">
        <v>10</v>
      </c>
      <c r="C35" s="50">
        <f t="shared" ref="C35:H35" si="3">C33/C34</f>
        <v>1</v>
      </c>
      <c r="D35" s="51">
        <f t="shared" si="3"/>
        <v>1.0606060606060606</v>
      </c>
      <c r="E35" s="104">
        <f t="shared" si="3"/>
        <v>0.73958333333333337</v>
      </c>
      <c r="F35" s="105">
        <f t="shared" si="3"/>
        <v>0.23469387755102042</v>
      </c>
      <c r="G35" s="113">
        <f t="shared" si="3"/>
        <v>1.8846153846153846</v>
      </c>
      <c r="H35" s="107">
        <f t="shared" si="3"/>
        <v>7.0540540540540535</v>
      </c>
      <c r="I35" s="51">
        <v>1E-3</v>
      </c>
      <c r="J35" s="55">
        <v>1E-3</v>
      </c>
      <c r="M35" s="48">
        <f>A45</f>
        <v>44824</v>
      </c>
      <c r="N35" s="68">
        <f>E47</f>
        <v>0.87068965517241381</v>
      </c>
      <c r="O35" s="69">
        <f>F47</f>
        <v>5.3571428571428562E-2</v>
      </c>
      <c r="P35" s="70">
        <f>G47</f>
        <v>2.0674157303370788</v>
      </c>
      <c r="Q35" s="71">
        <f>H47</f>
        <v>13.934579439252335</v>
      </c>
      <c r="U35" s="48">
        <f>A45</f>
        <v>44824</v>
      </c>
      <c r="V35" s="87">
        <f>E48</f>
        <v>1</v>
      </c>
      <c r="W35" s="88">
        <f>F48</f>
        <v>6.1527581329561515E-2</v>
      </c>
      <c r="X35" s="89">
        <f>G48</f>
        <v>1</v>
      </c>
      <c r="Y35" s="90">
        <f>H48</f>
        <v>6.7400954896383576</v>
      </c>
    </row>
    <row r="36" spans="1:25" ht="18" thickBot="1" x14ac:dyDescent="0.75">
      <c r="A36" s="102"/>
      <c r="B36" s="114" t="s">
        <v>10</v>
      </c>
      <c r="C36" s="98">
        <f>C35/C35</f>
        <v>1</v>
      </c>
      <c r="D36" s="99">
        <f>D35/C35</f>
        <v>1.0606060606060606</v>
      </c>
      <c r="E36" s="115">
        <f>E35/E35</f>
        <v>1</v>
      </c>
      <c r="F36" s="116">
        <f>F35/E35</f>
        <v>0.31733256682954875</v>
      </c>
      <c r="G36" s="117">
        <f>G35/G35</f>
        <v>1</v>
      </c>
      <c r="H36" s="96">
        <f>H35/G35</f>
        <v>3.7429674572531715</v>
      </c>
      <c r="I36" s="99">
        <f>I35/I35</f>
        <v>1</v>
      </c>
      <c r="J36" s="100">
        <f>J35/I35</f>
        <v>1</v>
      </c>
      <c r="M36" s="23" t="s">
        <v>14</v>
      </c>
      <c r="N36" s="53">
        <f>AVERAGE(N33:N35)</f>
        <v>0.69465239967735437</v>
      </c>
      <c r="O36" s="52">
        <f>AVERAGE(O33:O35)</f>
        <v>0.12918536208809764</v>
      </c>
      <c r="P36" s="119">
        <f>AVERAGE(P33:P35)</f>
        <v>1.6184189738013586</v>
      </c>
      <c r="Q36" s="74">
        <f>AVERAGE(Q33:Q35)</f>
        <v>9.1195252299460599</v>
      </c>
      <c r="U36" s="23" t="s">
        <v>14</v>
      </c>
      <c r="V36" s="91">
        <f>AVERAGE(V33:V35)</f>
        <v>1</v>
      </c>
      <c r="W36" s="92">
        <f>AVERAGE(W33:W35)</f>
        <v>0.19615800578248252</v>
      </c>
      <c r="X36" s="58">
        <f>AVERAGE(X33:X35)</f>
        <v>1</v>
      </c>
      <c r="Y36" s="93">
        <f>AVERAGE(Y33:Y35)</f>
        <v>5.845166316731528</v>
      </c>
    </row>
    <row r="37" spans="1:25" ht="18" thickBot="1" x14ac:dyDescent="0.75">
      <c r="A37" s="102"/>
      <c r="M37" s="47" t="s">
        <v>15</v>
      </c>
      <c r="N37" s="120">
        <f>_xlfn.STDEV.S(N33:N35)</f>
        <v>0.20228055361072111</v>
      </c>
      <c r="O37" s="121">
        <f>_xlfn.STDEV.S(O33:O35)</f>
        <v>9.4189170839312386E-2</v>
      </c>
      <c r="P37" s="122">
        <f>_xlfn.STDEV.S(P33:P35)</f>
        <v>0.62608301491640483</v>
      </c>
      <c r="Q37" s="123">
        <f>_xlfn.STDEV.S(Q33:Q35)</f>
        <v>4.1839649302209985</v>
      </c>
      <c r="U37" s="37" t="s">
        <v>15</v>
      </c>
      <c r="V37" s="94">
        <f>_xlfn.STDEV.S(V33:V35)</f>
        <v>0</v>
      </c>
      <c r="W37" s="95">
        <f>_xlfn.STDEV.S(W33:W35)</f>
        <v>0.12843225002568456</v>
      </c>
      <c r="X37" s="96">
        <f>_xlfn.STDEV.S(X33:X35)</f>
        <v>0</v>
      </c>
      <c r="Y37" s="97">
        <f>_xlfn.STDEV.S(Y33:Y35)</f>
        <v>1.8272436024551224</v>
      </c>
    </row>
    <row r="38" spans="1:25" ht="18" thickBot="1" x14ac:dyDescent="0.75">
      <c r="A38" s="102"/>
      <c r="B38" s="2"/>
      <c r="C38" s="3" t="s">
        <v>0</v>
      </c>
      <c r="D38" s="24" t="s">
        <v>1</v>
      </c>
      <c r="E38" s="4" t="s">
        <v>2</v>
      </c>
      <c r="F38" s="5" t="s">
        <v>3</v>
      </c>
      <c r="G38" s="25" t="s">
        <v>4</v>
      </c>
      <c r="H38" s="7" t="s">
        <v>5</v>
      </c>
      <c r="I38" s="3" t="s">
        <v>6</v>
      </c>
      <c r="J38" s="8" t="s">
        <v>7</v>
      </c>
      <c r="M38" s="23" t="s">
        <v>16</v>
      </c>
      <c r="N38" s="127">
        <f>_xlfn.T.TEST(N33:N35,O33:O35,1,3)</f>
        <v>1.2362364754425238E-2</v>
      </c>
      <c r="O38" s="128"/>
      <c r="P38" s="125">
        <f>_xlfn.T.TEST(P33:P35,Q33:Q35,1,3)</f>
        <v>4.3408647551052851E-2</v>
      </c>
      <c r="Q38" s="126"/>
      <c r="U38" s="23" t="s">
        <v>16</v>
      </c>
      <c r="V38" s="129">
        <f>_xlfn.T.TEST(V33:V35,W33:W35,1,3)</f>
        <v>4.2010235651473793E-3</v>
      </c>
      <c r="W38" s="130"/>
      <c r="X38" s="131">
        <f>_xlfn.T.TEST(X33:X35,Y33:Y35,1,3)</f>
        <v>2.2141492316442225E-2</v>
      </c>
      <c r="Y38" s="132"/>
    </row>
    <row r="39" spans="1:25" x14ac:dyDescent="0.7">
      <c r="A39" s="101">
        <v>44817</v>
      </c>
      <c r="B39" s="26" t="s">
        <v>10</v>
      </c>
      <c r="C39">
        <v>1</v>
      </c>
      <c r="D39">
        <v>1.1200000000000001</v>
      </c>
      <c r="E39" s="27">
        <v>0.63</v>
      </c>
      <c r="F39" s="28">
        <v>0.14000000000000001</v>
      </c>
      <c r="G39" s="29">
        <v>1.4</v>
      </c>
      <c r="H39" s="30">
        <v>11.02</v>
      </c>
      <c r="I39" s="31">
        <v>1E-3</v>
      </c>
      <c r="J39" s="32">
        <v>1E-3</v>
      </c>
      <c r="L39" s="34"/>
      <c r="M39" s="38"/>
      <c r="N39" s="39"/>
      <c r="T39" s="39"/>
      <c r="U39" s="49"/>
      <c r="V39" s="49"/>
      <c r="W39" s="49"/>
      <c r="X39" s="49"/>
    </row>
    <row r="40" spans="1:25" ht="18" thickBot="1" x14ac:dyDescent="0.75">
      <c r="A40" s="102"/>
      <c r="B40" s="26" t="s">
        <v>9</v>
      </c>
      <c r="C40">
        <v>1</v>
      </c>
      <c r="D40">
        <v>1.0900000000000001</v>
      </c>
      <c r="E40" s="27">
        <v>1.33</v>
      </c>
      <c r="F40" s="28">
        <v>1.41</v>
      </c>
      <c r="G40" s="29">
        <v>1.55</v>
      </c>
      <c r="H40" s="30">
        <v>1.73</v>
      </c>
      <c r="I40">
        <v>1.64</v>
      </c>
      <c r="J40" s="33">
        <v>1</v>
      </c>
      <c r="L40" s="34"/>
      <c r="M40" s="40"/>
      <c r="N40" s="41"/>
      <c r="T40" s="41"/>
      <c r="U40" s="45"/>
      <c r="V40" s="45"/>
      <c r="W40" s="45"/>
      <c r="X40" s="45"/>
    </row>
    <row r="41" spans="1:25" ht="18" thickBot="1" x14ac:dyDescent="0.75">
      <c r="A41" s="102"/>
      <c r="B41" s="118" t="s">
        <v>10</v>
      </c>
      <c r="C41" s="50">
        <f t="shared" ref="C41:H41" si="4">C39/C40</f>
        <v>1</v>
      </c>
      <c r="D41" s="51">
        <f t="shared" si="4"/>
        <v>1.0275229357798166</v>
      </c>
      <c r="E41" s="104">
        <f t="shared" si="4"/>
        <v>0.47368421052631576</v>
      </c>
      <c r="F41" s="105">
        <f t="shared" si="4"/>
        <v>9.929078014184399E-2</v>
      </c>
      <c r="G41" s="113">
        <f t="shared" si="4"/>
        <v>0.90322580645161277</v>
      </c>
      <c r="H41" s="107">
        <f t="shared" si="4"/>
        <v>6.3699421965317917</v>
      </c>
      <c r="I41" s="51">
        <v>1E-3</v>
      </c>
      <c r="J41" s="55">
        <v>1E-3</v>
      </c>
      <c r="L41" s="34"/>
      <c r="M41" s="40"/>
      <c r="N41" s="41"/>
      <c r="T41" s="41"/>
      <c r="U41" s="45"/>
      <c r="V41" s="45"/>
      <c r="W41" s="45"/>
      <c r="X41" s="45"/>
    </row>
    <row r="42" spans="1:25" ht="18" thickBot="1" x14ac:dyDescent="0.75">
      <c r="A42" s="102"/>
      <c r="B42" s="114" t="s">
        <v>10</v>
      </c>
      <c r="C42" s="98">
        <f>C41/C41</f>
        <v>1</v>
      </c>
      <c r="D42" s="99">
        <f>D41/C41</f>
        <v>1.0275229357798166</v>
      </c>
      <c r="E42" s="115">
        <f>E41/E41</f>
        <v>1</v>
      </c>
      <c r="F42" s="116">
        <f>F41/E41</f>
        <v>0.20961386918833733</v>
      </c>
      <c r="G42" s="117">
        <f>G41/G41</f>
        <v>1</v>
      </c>
      <c r="H42" s="96">
        <f>H41/G41</f>
        <v>7.0524360033030558</v>
      </c>
      <c r="I42" s="99">
        <f>I41/I41</f>
        <v>1</v>
      </c>
      <c r="J42" s="100">
        <f>J41/I41</f>
        <v>1</v>
      </c>
      <c r="L42" s="34"/>
      <c r="M42" s="40"/>
      <c r="N42" s="41"/>
      <c r="T42" s="41"/>
      <c r="U42" s="45"/>
      <c r="V42" s="45"/>
      <c r="W42" s="45"/>
      <c r="X42" s="45"/>
    </row>
    <row r="43" spans="1:25" ht="18" thickBot="1" x14ac:dyDescent="0.75">
      <c r="A43" s="102"/>
      <c r="L43" s="34"/>
      <c r="M43" s="40"/>
      <c r="N43" s="41"/>
      <c r="T43" s="41"/>
      <c r="U43" s="45"/>
      <c r="V43" s="45"/>
      <c r="W43" s="45"/>
      <c r="X43" s="45"/>
    </row>
    <row r="44" spans="1:25" ht="18" thickBot="1" x14ac:dyDescent="0.75">
      <c r="A44" s="102"/>
      <c r="B44" s="2"/>
      <c r="C44" s="3" t="s">
        <v>0</v>
      </c>
      <c r="D44" s="24" t="s">
        <v>1</v>
      </c>
      <c r="E44" s="4" t="s">
        <v>2</v>
      </c>
      <c r="F44" s="5" t="s">
        <v>3</v>
      </c>
      <c r="G44" s="25" t="s">
        <v>4</v>
      </c>
      <c r="H44" s="7" t="s">
        <v>5</v>
      </c>
      <c r="I44" s="3" t="s">
        <v>6</v>
      </c>
      <c r="J44" s="8" t="s">
        <v>7</v>
      </c>
      <c r="L44" s="34"/>
      <c r="M44" s="40"/>
      <c r="N44" s="41"/>
      <c r="T44" s="41"/>
      <c r="U44" s="45"/>
      <c r="V44" s="45"/>
      <c r="W44" s="45"/>
      <c r="X44" s="45"/>
    </row>
    <row r="45" spans="1:25" x14ac:dyDescent="0.7">
      <c r="A45" s="101">
        <v>44824</v>
      </c>
      <c r="B45" s="26" t="s">
        <v>10</v>
      </c>
      <c r="C45">
        <v>1</v>
      </c>
      <c r="D45">
        <v>1.62</v>
      </c>
      <c r="E45" s="27">
        <v>1.01</v>
      </c>
      <c r="F45" s="28">
        <v>0.06</v>
      </c>
      <c r="G45" s="29">
        <v>1.84</v>
      </c>
      <c r="H45" s="30">
        <v>14.91</v>
      </c>
      <c r="I45" s="31">
        <v>1E-3</v>
      </c>
      <c r="J45" s="32">
        <v>1E-3</v>
      </c>
      <c r="L45" s="34"/>
      <c r="M45" s="40"/>
      <c r="N45" s="41"/>
      <c r="T45" s="41"/>
      <c r="U45" s="45"/>
      <c r="V45" s="45"/>
      <c r="W45" s="45"/>
      <c r="X45" s="45"/>
    </row>
    <row r="46" spans="1:25" ht="18" thickBot="1" x14ac:dyDescent="0.75">
      <c r="A46" s="102"/>
      <c r="B46" s="26" t="s">
        <v>9</v>
      </c>
      <c r="C46">
        <v>1</v>
      </c>
      <c r="D46">
        <v>0.96</v>
      </c>
      <c r="E46" s="27">
        <v>1.1599999999999999</v>
      </c>
      <c r="F46" s="28">
        <v>1.1200000000000001</v>
      </c>
      <c r="G46" s="29">
        <v>0.89</v>
      </c>
      <c r="H46" s="30">
        <v>1.07</v>
      </c>
      <c r="I46">
        <v>1.45</v>
      </c>
      <c r="J46" s="33">
        <v>1.29</v>
      </c>
      <c r="L46" s="34"/>
      <c r="M46" s="40"/>
      <c r="N46" s="41"/>
      <c r="T46" s="41"/>
      <c r="U46" s="45"/>
      <c r="V46" s="45"/>
      <c r="W46" s="45"/>
      <c r="X46" s="45"/>
    </row>
    <row r="47" spans="1:25" ht="18" thickBot="1" x14ac:dyDescent="0.75">
      <c r="A47" s="102"/>
      <c r="B47" s="118" t="s">
        <v>10</v>
      </c>
      <c r="C47" s="50">
        <f t="shared" ref="C47:H47" si="5">C45/C46</f>
        <v>1</v>
      </c>
      <c r="D47" s="51">
        <f t="shared" si="5"/>
        <v>1.6875000000000002</v>
      </c>
      <c r="E47" s="104">
        <f t="shared" si="5"/>
        <v>0.87068965517241381</v>
      </c>
      <c r="F47" s="105">
        <f t="shared" si="5"/>
        <v>5.3571428571428562E-2</v>
      </c>
      <c r="G47" s="113">
        <f t="shared" si="5"/>
        <v>2.0674157303370788</v>
      </c>
      <c r="H47" s="107">
        <f t="shared" si="5"/>
        <v>13.934579439252335</v>
      </c>
      <c r="I47" s="51">
        <v>1E-3</v>
      </c>
      <c r="J47" s="55">
        <v>1E-3</v>
      </c>
      <c r="L47" s="34"/>
      <c r="M47" s="40"/>
      <c r="N47" s="41"/>
      <c r="T47" s="41"/>
      <c r="U47" s="45"/>
      <c r="V47" s="45"/>
      <c r="W47" s="45"/>
      <c r="X47" s="45"/>
    </row>
    <row r="48" spans="1:25" ht="18" thickBot="1" x14ac:dyDescent="0.75">
      <c r="A48" s="102"/>
      <c r="B48" s="114" t="s">
        <v>10</v>
      </c>
      <c r="C48" s="98">
        <f>C47/C47</f>
        <v>1</v>
      </c>
      <c r="D48" s="99">
        <f>D47/C47</f>
        <v>1.6875000000000002</v>
      </c>
      <c r="E48" s="115">
        <f>E47/E47</f>
        <v>1</v>
      </c>
      <c r="F48" s="116">
        <f>F47/E47</f>
        <v>6.1527581329561515E-2</v>
      </c>
      <c r="G48" s="117">
        <f>G47/G47</f>
        <v>1</v>
      </c>
      <c r="H48" s="96">
        <f>H47/G47</f>
        <v>6.7400954896383576</v>
      </c>
      <c r="I48" s="99">
        <f>I47/I47</f>
        <v>1</v>
      </c>
      <c r="J48" s="100">
        <f>J47/I47</f>
        <v>1</v>
      </c>
      <c r="L48" s="34"/>
      <c r="M48" s="40"/>
      <c r="N48" s="41"/>
      <c r="T48" s="41"/>
      <c r="U48" s="45"/>
      <c r="V48" s="45"/>
      <c r="W48" s="45"/>
      <c r="X48" s="45"/>
    </row>
    <row r="49" spans="1:25" x14ac:dyDescent="0.7">
      <c r="L49" s="34"/>
      <c r="M49" s="40"/>
      <c r="N49" s="41"/>
      <c r="T49" s="41"/>
      <c r="U49" s="45"/>
      <c r="V49" s="45"/>
      <c r="W49" s="45"/>
      <c r="X49" s="45"/>
    </row>
    <row r="50" spans="1:25" x14ac:dyDescent="0.7">
      <c r="L50" s="34"/>
      <c r="M50" s="40"/>
      <c r="N50" s="41"/>
      <c r="T50" s="41"/>
      <c r="U50" s="45"/>
      <c r="V50" s="45"/>
      <c r="W50" s="45"/>
      <c r="X50" s="45"/>
    </row>
    <row r="51" spans="1:25" x14ac:dyDescent="0.7">
      <c r="L51" s="34"/>
      <c r="M51" s="40"/>
      <c r="N51" s="41"/>
      <c r="T51" s="41"/>
      <c r="U51" s="45"/>
      <c r="V51" s="45"/>
      <c r="W51" s="45"/>
      <c r="X51" s="45"/>
    </row>
    <row r="52" spans="1:25" x14ac:dyDescent="0.7">
      <c r="L52" s="34"/>
      <c r="M52" s="40"/>
      <c r="N52" s="41"/>
      <c r="T52" s="41"/>
      <c r="U52" s="45"/>
      <c r="V52" s="45"/>
      <c r="W52" s="45"/>
      <c r="X52" s="45"/>
    </row>
    <row r="53" spans="1:25" x14ac:dyDescent="0.7">
      <c r="M53" s="40"/>
      <c r="N53" s="41"/>
      <c r="T53" s="41"/>
      <c r="U53" s="45"/>
      <c r="V53" s="45"/>
      <c r="W53" s="45"/>
      <c r="X53" s="45"/>
    </row>
    <row r="54" spans="1:25" x14ac:dyDescent="0.7">
      <c r="M54" s="38"/>
      <c r="N54" s="41"/>
      <c r="T54" s="41"/>
      <c r="U54" s="31"/>
      <c r="V54" s="31"/>
      <c r="W54" s="31"/>
      <c r="X54" s="31"/>
    </row>
    <row r="55" spans="1:25" x14ac:dyDescent="0.7">
      <c r="M55" s="41"/>
      <c r="N55" s="41"/>
      <c r="T55" s="41"/>
    </row>
    <row r="56" spans="1:25" x14ac:dyDescent="0.7">
      <c r="U56" s="41"/>
    </row>
    <row r="57" spans="1:25" x14ac:dyDescent="0.7">
      <c r="U57" s="41"/>
    </row>
    <row r="58" spans="1:25" x14ac:dyDescent="0.7">
      <c r="U58" s="41"/>
    </row>
    <row r="61" spans="1:25" ht="18" thickBot="1" x14ac:dyDescent="0.75"/>
    <row r="62" spans="1:25" ht="18" thickBot="1" x14ac:dyDescent="0.75">
      <c r="A62" s="102"/>
      <c r="B62" s="2"/>
      <c r="C62" s="3" t="s">
        <v>0</v>
      </c>
      <c r="D62" s="24" t="s">
        <v>1</v>
      </c>
      <c r="E62" s="4" t="s">
        <v>2</v>
      </c>
      <c r="F62" s="5" t="s">
        <v>3</v>
      </c>
      <c r="G62" s="25" t="s">
        <v>4</v>
      </c>
      <c r="H62" s="7" t="s">
        <v>5</v>
      </c>
      <c r="I62" s="3" t="s">
        <v>6</v>
      </c>
      <c r="J62" s="8" t="s">
        <v>7</v>
      </c>
      <c r="M62" s="23" t="s">
        <v>11</v>
      </c>
      <c r="N62" s="5" t="s">
        <v>2</v>
      </c>
      <c r="O62" s="4" t="s">
        <v>3</v>
      </c>
      <c r="P62" s="46" t="s">
        <v>4</v>
      </c>
      <c r="Q62" s="42" t="s">
        <v>5</v>
      </c>
      <c r="U62" s="23" t="s">
        <v>11</v>
      </c>
      <c r="V62" s="43" t="s">
        <v>2</v>
      </c>
      <c r="W62" s="44" t="s">
        <v>3</v>
      </c>
      <c r="X62" s="7" t="s">
        <v>4</v>
      </c>
      <c r="Y62" s="42" t="s">
        <v>5</v>
      </c>
    </row>
    <row r="63" spans="1:25" x14ac:dyDescent="0.7">
      <c r="A63" s="101">
        <v>44796</v>
      </c>
      <c r="B63" s="26" t="s">
        <v>11</v>
      </c>
      <c r="C63">
        <v>1</v>
      </c>
      <c r="D63">
        <v>1.01</v>
      </c>
      <c r="E63" s="27">
        <v>0.65</v>
      </c>
      <c r="F63" s="28">
        <v>1</v>
      </c>
      <c r="G63" s="29">
        <v>0.86</v>
      </c>
      <c r="H63" s="30">
        <v>1.37</v>
      </c>
      <c r="I63" s="31">
        <v>1E-3</v>
      </c>
      <c r="J63" s="32">
        <v>1E-3</v>
      </c>
      <c r="M63" s="35">
        <f>A63</f>
        <v>44796</v>
      </c>
      <c r="N63" s="60">
        <f>E65</f>
        <v>0.67708333333333337</v>
      </c>
      <c r="O63" s="61">
        <f>F65</f>
        <v>1.0204081632653061</v>
      </c>
      <c r="P63" s="62">
        <f>G65</f>
        <v>1.1025641025641024</v>
      </c>
      <c r="Q63" s="63">
        <f>H65</f>
        <v>1.8513513513513515</v>
      </c>
      <c r="U63" s="35">
        <f>A63</f>
        <v>44796</v>
      </c>
      <c r="V63" s="79">
        <f>E66</f>
        <v>1</v>
      </c>
      <c r="W63" s="80">
        <f>F66</f>
        <v>1.5070643642072212</v>
      </c>
      <c r="X63" s="81">
        <f>G66</f>
        <v>1</v>
      </c>
      <c r="Y63" s="82">
        <f>H66</f>
        <v>1.6791326209930866</v>
      </c>
    </row>
    <row r="64" spans="1:25" ht="18" thickBot="1" x14ac:dyDescent="0.75">
      <c r="A64" s="102"/>
      <c r="B64" s="26" t="s">
        <v>9</v>
      </c>
      <c r="C64">
        <v>1</v>
      </c>
      <c r="D64">
        <v>0.99</v>
      </c>
      <c r="E64" s="27">
        <v>0.96</v>
      </c>
      <c r="F64" s="28">
        <v>0.98</v>
      </c>
      <c r="G64" s="29">
        <v>0.78</v>
      </c>
      <c r="H64" s="30">
        <v>0.74</v>
      </c>
      <c r="I64">
        <v>1.1399999999999999</v>
      </c>
      <c r="J64" s="33">
        <v>1.17</v>
      </c>
      <c r="M64" s="36">
        <f>A69</f>
        <v>44817</v>
      </c>
      <c r="N64" s="64">
        <f>E71</f>
        <v>0.41666666666666669</v>
      </c>
      <c r="O64" s="65">
        <f>F71</f>
        <v>0.67999999999999994</v>
      </c>
      <c r="P64" s="66">
        <f>G71</f>
        <v>0.72388059701492535</v>
      </c>
      <c r="Q64" s="67">
        <f>H71</f>
        <v>1.3066666666666666</v>
      </c>
      <c r="U64" s="36">
        <f>A69</f>
        <v>44817</v>
      </c>
      <c r="V64" s="83">
        <f>E72</f>
        <v>1</v>
      </c>
      <c r="W64" s="84">
        <f>F72</f>
        <v>1.6319999999999997</v>
      </c>
      <c r="X64" s="85">
        <f>G72</f>
        <v>1</v>
      </c>
      <c r="Y64" s="86">
        <f>H72</f>
        <v>1.8050859106529209</v>
      </c>
    </row>
    <row r="65" spans="1:25" ht="18" thickBot="1" x14ac:dyDescent="0.75">
      <c r="A65" s="102"/>
      <c r="B65" s="118" t="s">
        <v>11</v>
      </c>
      <c r="C65" s="50">
        <f t="shared" ref="C65:H65" si="6">C63/C64</f>
        <v>1</v>
      </c>
      <c r="D65" s="51">
        <f t="shared" si="6"/>
        <v>1.0202020202020201</v>
      </c>
      <c r="E65" s="104">
        <f t="shared" si="6"/>
        <v>0.67708333333333337</v>
      </c>
      <c r="F65" s="105">
        <f t="shared" si="6"/>
        <v>1.0204081632653061</v>
      </c>
      <c r="G65" s="113">
        <f t="shared" si="6"/>
        <v>1.1025641025641024</v>
      </c>
      <c r="H65" s="107">
        <f t="shared" si="6"/>
        <v>1.8513513513513515</v>
      </c>
      <c r="I65" s="51">
        <v>1E-3</v>
      </c>
      <c r="J65" s="55">
        <v>1E-3</v>
      </c>
      <c r="M65" s="48">
        <f>A75</f>
        <v>44824</v>
      </c>
      <c r="N65" s="68">
        <f>E77</f>
        <v>0.81034482758620696</v>
      </c>
      <c r="O65" s="69">
        <f>F77</f>
        <v>1.4553571428571426</v>
      </c>
      <c r="P65" s="70">
        <f>G77</f>
        <v>1.4831460674157304</v>
      </c>
      <c r="Q65" s="71">
        <f>H77</f>
        <v>1.6728971962616821</v>
      </c>
      <c r="U65" s="48">
        <f>A75</f>
        <v>44824</v>
      </c>
      <c r="V65" s="87">
        <f>E78</f>
        <v>1</v>
      </c>
      <c r="W65" s="88">
        <f>F78</f>
        <v>1.7959726443768993</v>
      </c>
      <c r="X65" s="89">
        <f>G78</f>
        <v>1</v>
      </c>
      <c r="Y65" s="90">
        <f>H78</f>
        <v>1.1279382611158311</v>
      </c>
    </row>
    <row r="66" spans="1:25" ht="18" thickBot="1" x14ac:dyDescent="0.75">
      <c r="A66" s="102"/>
      <c r="B66" s="114" t="s">
        <v>11</v>
      </c>
      <c r="C66" s="98">
        <f>C65/C65</f>
        <v>1</v>
      </c>
      <c r="D66" s="99">
        <f>D65/C65</f>
        <v>1.0202020202020201</v>
      </c>
      <c r="E66" s="115">
        <f>E65/E65</f>
        <v>1</v>
      </c>
      <c r="F66" s="116">
        <f>F65/E65</f>
        <v>1.5070643642072212</v>
      </c>
      <c r="G66" s="117">
        <f>G65/G65</f>
        <v>1</v>
      </c>
      <c r="H66" s="96">
        <f>H65/G65</f>
        <v>1.6791326209930866</v>
      </c>
      <c r="I66" s="99">
        <f>I65/I65</f>
        <v>1</v>
      </c>
      <c r="J66" s="100">
        <f>J65/I65</f>
        <v>1</v>
      </c>
      <c r="M66" s="23" t="s">
        <v>14</v>
      </c>
      <c r="N66" s="53">
        <f>AVERAGE(N63:N65)</f>
        <v>0.63469827586206895</v>
      </c>
      <c r="O66" s="52">
        <f>AVERAGE(O63:O65)</f>
        <v>1.0519217687074829</v>
      </c>
      <c r="P66" s="119">
        <f>AVERAGE(P63:P65)</f>
        <v>1.1031969223315861</v>
      </c>
      <c r="Q66" s="74">
        <f>AVERAGE(Q63:Q65)</f>
        <v>1.610305071426567</v>
      </c>
      <c r="U66" s="23" t="s">
        <v>14</v>
      </c>
      <c r="V66" s="91">
        <f>AVERAGE(V63:V65)</f>
        <v>1</v>
      </c>
      <c r="W66" s="92">
        <f>AVERAGE(W63:W65)</f>
        <v>1.6450123361947069</v>
      </c>
      <c r="X66" s="58">
        <f>AVERAGE(X63:X65)</f>
        <v>1</v>
      </c>
      <c r="Y66" s="93">
        <f>AVERAGE(Y63:Y65)</f>
        <v>1.5373855975872797</v>
      </c>
    </row>
    <row r="67" spans="1:25" ht="18" thickBot="1" x14ac:dyDescent="0.75">
      <c r="A67" s="102"/>
      <c r="M67" s="47" t="s">
        <v>15</v>
      </c>
      <c r="N67" s="120">
        <f>_xlfn.STDEV.S(N63:N65)</f>
        <v>0.2002323485825398</v>
      </c>
      <c r="O67" s="121">
        <f>_xlfn.STDEV.S(O63:O65)</f>
        <v>0.38863801311872659</v>
      </c>
      <c r="P67" s="122">
        <f>_xlfn.STDEV.S(P63:P65)</f>
        <v>0.37963313077414934</v>
      </c>
      <c r="Q67" s="123">
        <f>_xlfn.STDEV.S(Q63:Q65)</f>
        <v>0.27768450082970708</v>
      </c>
      <c r="U67" s="37" t="s">
        <v>15</v>
      </c>
      <c r="V67" s="94">
        <f>_xlfn.STDEV.S(V63:V65)</f>
        <v>0</v>
      </c>
      <c r="W67" s="95">
        <f>_xlfn.STDEV.S(W63:W65)</f>
        <v>0.14489302694603134</v>
      </c>
      <c r="X67" s="96">
        <f>_xlfn.STDEV.S(X63:X65)</f>
        <v>0</v>
      </c>
      <c r="Y67" s="97">
        <f>_xlfn.STDEV.S(Y63:Y65)</f>
        <v>0.36014080413319632</v>
      </c>
    </row>
    <row r="68" spans="1:25" ht="18" thickBot="1" x14ac:dyDescent="0.75">
      <c r="A68" s="102"/>
      <c r="B68" s="2"/>
      <c r="C68" s="3" t="s">
        <v>0</v>
      </c>
      <c r="D68" s="24" t="s">
        <v>1</v>
      </c>
      <c r="E68" s="4" t="s">
        <v>2</v>
      </c>
      <c r="F68" s="5" t="s">
        <v>3</v>
      </c>
      <c r="G68" s="25" t="s">
        <v>4</v>
      </c>
      <c r="H68" s="7" t="s">
        <v>5</v>
      </c>
      <c r="I68" s="3" t="s">
        <v>6</v>
      </c>
      <c r="J68" s="8" t="s">
        <v>7</v>
      </c>
      <c r="M68" s="23" t="s">
        <v>16</v>
      </c>
      <c r="N68" s="127">
        <f>_xlfn.T.TEST(N63:N65,O63:O65,1,3)</f>
        <v>9.8577676455586738E-2</v>
      </c>
      <c r="O68" s="128"/>
      <c r="P68" s="125">
        <f>_xlfn.T.TEST(P63:P65,Q63:Q65,1,3)</f>
        <v>7.0882502842049833E-2</v>
      </c>
      <c r="Q68" s="126"/>
      <c r="U68" s="23" t="s">
        <v>16</v>
      </c>
      <c r="V68" s="129">
        <f>_xlfn.T.TEST(V63:V65,W63:W65,1,3)</f>
        <v>8.2038092729373562E-3</v>
      </c>
      <c r="W68" s="130"/>
      <c r="X68" s="131">
        <f>_xlfn.T.TEST(X63:X65,Y63:Y65,1,3)</f>
        <v>6.1373195810463244E-2</v>
      </c>
      <c r="Y68" s="132"/>
    </row>
    <row r="69" spans="1:25" x14ac:dyDescent="0.7">
      <c r="A69" s="101">
        <v>44817</v>
      </c>
      <c r="B69" s="26" t="s">
        <v>11</v>
      </c>
      <c r="C69">
        <v>1</v>
      </c>
      <c r="D69">
        <v>1</v>
      </c>
      <c r="E69" s="27">
        <v>0.5</v>
      </c>
      <c r="F69" s="28">
        <v>0.85</v>
      </c>
      <c r="G69" s="29">
        <v>0.97</v>
      </c>
      <c r="H69" s="30">
        <v>1.96</v>
      </c>
      <c r="I69" s="31">
        <v>1E-3</v>
      </c>
      <c r="J69" s="32">
        <v>1E-3</v>
      </c>
    </row>
    <row r="70" spans="1:25" ht="18" thickBot="1" x14ac:dyDescent="0.75">
      <c r="A70" s="102"/>
      <c r="B70" s="26" t="s">
        <v>9</v>
      </c>
      <c r="C70">
        <v>1</v>
      </c>
      <c r="D70">
        <v>1.08</v>
      </c>
      <c r="E70" s="27">
        <v>1.2</v>
      </c>
      <c r="F70" s="28">
        <v>1.25</v>
      </c>
      <c r="G70" s="29">
        <v>1.34</v>
      </c>
      <c r="H70" s="30">
        <v>1.5</v>
      </c>
      <c r="I70">
        <v>1.44</v>
      </c>
      <c r="J70" s="33">
        <v>1.05</v>
      </c>
    </row>
    <row r="71" spans="1:25" ht="18" thickBot="1" x14ac:dyDescent="0.75">
      <c r="A71" s="102"/>
      <c r="B71" s="118" t="s">
        <v>11</v>
      </c>
      <c r="C71" s="50">
        <f t="shared" ref="C71:H71" si="7">C69/C70</f>
        <v>1</v>
      </c>
      <c r="D71" s="51">
        <f t="shared" si="7"/>
        <v>0.92592592592592582</v>
      </c>
      <c r="E71" s="104">
        <f t="shared" si="7"/>
        <v>0.41666666666666669</v>
      </c>
      <c r="F71" s="105">
        <f t="shared" si="7"/>
        <v>0.67999999999999994</v>
      </c>
      <c r="G71" s="113">
        <f t="shared" si="7"/>
        <v>0.72388059701492535</v>
      </c>
      <c r="H71" s="107">
        <f t="shared" si="7"/>
        <v>1.3066666666666666</v>
      </c>
      <c r="I71" s="51">
        <v>1E-3</v>
      </c>
      <c r="J71" s="55">
        <v>1E-3</v>
      </c>
    </row>
    <row r="72" spans="1:25" ht="18" thickBot="1" x14ac:dyDescent="0.75">
      <c r="A72" s="102"/>
      <c r="B72" s="114" t="s">
        <v>11</v>
      </c>
      <c r="C72" s="98">
        <f>C71/C71</f>
        <v>1</v>
      </c>
      <c r="D72" s="99">
        <f>D71/C71</f>
        <v>0.92592592592592582</v>
      </c>
      <c r="E72" s="115">
        <f>E71/E71</f>
        <v>1</v>
      </c>
      <c r="F72" s="116">
        <f>F71/E71</f>
        <v>1.6319999999999997</v>
      </c>
      <c r="G72" s="117">
        <f>G71/G71</f>
        <v>1</v>
      </c>
      <c r="H72" s="96">
        <f>H71/G71</f>
        <v>1.8050859106529209</v>
      </c>
      <c r="I72" s="99">
        <f>I71/I71</f>
        <v>1</v>
      </c>
      <c r="J72" s="100">
        <f>J71/I71</f>
        <v>1</v>
      </c>
    </row>
    <row r="73" spans="1:25" ht="18" thickBot="1" x14ac:dyDescent="0.75">
      <c r="A73" s="102"/>
    </row>
    <row r="74" spans="1:25" ht="18" thickBot="1" x14ac:dyDescent="0.75">
      <c r="A74" s="102"/>
      <c r="B74" s="2"/>
      <c r="C74" s="3" t="s">
        <v>0</v>
      </c>
      <c r="D74" s="24" t="s">
        <v>1</v>
      </c>
      <c r="E74" s="4" t="s">
        <v>2</v>
      </c>
      <c r="F74" s="5" t="s">
        <v>3</v>
      </c>
      <c r="G74" s="25" t="s">
        <v>4</v>
      </c>
      <c r="H74" s="7" t="s">
        <v>5</v>
      </c>
      <c r="I74" s="3" t="s">
        <v>6</v>
      </c>
      <c r="J74" s="8" t="s">
        <v>7</v>
      </c>
    </row>
    <row r="75" spans="1:25" x14ac:dyDescent="0.7">
      <c r="A75" s="101">
        <v>44824</v>
      </c>
      <c r="B75" s="26" t="s">
        <v>11</v>
      </c>
      <c r="C75">
        <v>1</v>
      </c>
      <c r="D75">
        <v>1.1100000000000001</v>
      </c>
      <c r="E75" s="27">
        <v>0.94</v>
      </c>
      <c r="F75" s="28">
        <v>1.63</v>
      </c>
      <c r="G75" s="29">
        <v>1.32</v>
      </c>
      <c r="H75" s="30">
        <v>1.79</v>
      </c>
      <c r="I75" s="31">
        <v>1E-3</v>
      </c>
      <c r="J75" s="32">
        <v>1E-3</v>
      </c>
    </row>
    <row r="76" spans="1:25" ht="18" thickBot="1" x14ac:dyDescent="0.75">
      <c r="A76" s="102"/>
      <c r="B76" s="26" t="s">
        <v>9</v>
      </c>
      <c r="C76">
        <v>1</v>
      </c>
      <c r="D76">
        <v>0.96</v>
      </c>
      <c r="E76" s="27">
        <v>1.1599999999999999</v>
      </c>
      <c r="F76" s="28">
        <v>1.1200000000000001</v>
      </c>
      <c r="G76" s="29">
        <v>0.89</v>
      </c>
      <c r="H76" s="30">
        <v>1.07</v>
      </c>
      <c r="I76">
        <v>1.45</v>
      </c>
      <c r="J76" s="33">
        <v>1.29</v>
      </c>
      <c r="L76" s="34"/>
      <c r="M76" s="38"/>
      <c r="N76" s="39"/>
      <c r="T76" s="39"/>
      <c r="U76" s="39"/>
    </row>
    <row r="77" spans="1:25" ht="18" thickBot="1" x14ac:dyDescent="0.75">
      <c r="A77" s="102"/>
      <c r="B77" s="118" t="s">
        <v>11</v>
      </c>
      <c r="C77" s="50">
        <f t="shared" ref="C77:H77" si="8">C75/C76</f>
        <v>1</v>
      </c>
      <c r="D77" s="51">
        <f t="shared" si="8"/>
        <v>1.1562500000000002</v>
      </c>
      <c r="E77" s="104">
        <f t="shared" si="8"/>
        <v>0.81034482758620696</v>
      </c>
      <c r="F77" s="105">
        <f t="shared" si="8"/>
        <v>1.4553571428571426</v>
      </c>
      <c r="G77" s="113">
        <f t="shared" si="8"/>
        <v>1.4831460674157304</v>
      </c>
      <c r="H77" s="107">
        <f t="shared" si="8"/>
        <v>1.6728971962616821</v>
      </c>
      <c r="I77" s="51">
        <v>1E-3</v>
      </c>
      <c r="J77" s="55">
        <v>1E-3</v>
      </c>
      <c r="L77" s="34"/>
      <c r="M77" s="40"/>
      <c r="N77" s="41"/>
      <c r="T77" s="41"/>
      <c r="U77" s="41"/>
    </row>
    <row r="78" spans="1:25" ht="18" thickBot="1" x14ac:dyDescent="0.75">
      <c r="A78" s="102"/>
      <c r="B78" s="114" t="s">
        <v>11</v>
      </c>
      <c r="C78" s="98">
        <f>C77/C77</f>
        <v>1</v>
      </c>
      <c r="D78" s="99">
        <f>D77/C77</f>
        <v>1.1562500000000002</v>
      </c>
      <c r="E78" s="115">
        <f>E77/E77</f>
        <v>1</v>
      </c>
      <c r="F78" s="116">
        <f>F77/E77</f>
        <v>1.7959726443768993</v>
      </c>
      <c r="G78" s="117">
        <f>G77/G77</f>
        <v>1</v>
      </c>
      <c r="H78" s="96">
        <f>H77/G77</f>
        <v>1.1279382611158311</v>
      </c>
      <c r="I78" s="99">
        <f>I77/I77</f>
        <v>1</v>
      </c>
      <c r="J78" s="100">
        <f>J77/I77</f>
        <v>1</v>
      </c>
      <c r="M78" s="40"/>
      <c r="N78" s="41"/>
      <c r="T78" s="41"/>
      <c r="U78" s="41"/>
    </row>
    <row r="79" spans="1:25" x14ac:dyDescent="0.7">
      <c r="A79" s="102"/>
      <c r="M79" s="38"/>
      <c r="N79" s="41"/>
      <c r="T79" s="41"/>
      <c r="U79" s="41"/>
    </row>
    <row r="80" spans="1:25" x14ac:dyDescent="0.7">
      <c r="M80" s="41"/>
      <c r="N80" s="41"/>
      <c r="T80" s="41"/>
      <c r="U80" s="41"/>
    </row>
    <row r="92" spans="1:25" ht="18" thickBot="1" x14ac:dyDescent="0.75"/>
    <row r="93" spans="1:25" ht="18" thickBot="1" x14ac:dyDescent="0.75">
      <c r="A93" s="102"/>
      <c r="B93" s="2"/>
      <c r="C93" s="3" t="s">
        <v>0</v>
      </c>
      <c r="D93" s="24" t="s">
        <v>1</v>
      </c>
      <c r="E93" s="4" t="s">
        <v>2</v>
      </c>
      <c r="F93" s="5" t="s">
        <v>3</v>
      </c>
      <c r="G93" s="25" t="s">
        <v>4</v>
      </c>
      <c r="H93" s="7" t="s">
        <v>5</v>
      </c>
      <c r="I93" s="3" t="s">
        <v>6</v>
      </c>
      <c r="J93" s="8" t="s">
        <v>7</v>
      </c>
      <c r="M93" s="23" t="s">
        <v>12</v>
      </c>
      <c r="N93" s="5" t="s">
        <v>2</v>
      </c>
      <c r="O93" s="4" t="s">
        <v>3</v>
      </c>
      <c r="P93" s="46" t="s">
        <v>4</v>
      </c>
      <c r="Q93" s="42" t="s">
        <v>5</v>
      </c>
      <c r="U93" s="23" t="s">
        <v>12</v>
      </c>
      <c r="V93" s="43" t="s">
        <v>2</v>
      </c>
      <c r="W93" s="44" t="s">
        <v>3</v>
      </c>
      <c r="X93" s="7" t="s">
        <v>4</v>
      </c>
      <c r="Y93" s="42" t="s">
        <v>5</v>
      </c>
    </row>
    <row r="94" spans="1:25" x14ac:dyDescent="0.7">
      <c r="A94" s="101">
        <v>44785</v>
      </c>
      <c r="B94" s="26" t="s">
        <v>12</v>
      </c>
      <c r="C94">
        <v>1</v>
      </c>
      <c r="D94">
        <v>1.1299999999999999</v>
      </c>
      <c r="E94" s="27">
        <v>1.19</v>
      </c>
      <c r="F94" s="28">
        <v>1.65</v>
      </c>
      <c r="G94" s="29">
        <v>1.3</v>
      </c>
      <c r="H94" s="30">
        <v>1.6</v>
      </c>
      <c r="I94" s="31">
        <v>0.26</v>
      </c>
      <c r="J94" s="32">
        <v>0.36</v>
      </c>
      <c r="M94" s="35">
        <f>A94</f>
        <v>44785</v>
      </c>
      <c r="N94" s="60">
        <f>E96</f>
        <v>0.67999999999999994</v>
      </c>
      <c r="O94" s="61">
        <f>F96</f>
        <v>0.859375</v>
      </c>
      <c r="P94" s="62">
        <f>G96</f>
        <v>1.1926605504587156</v>
      </c>
      <c r="Q94" s="63">
        <f>H96</f>
        <v>1.6326530612244898</v>
      </c>
      <c r="U94" s="35">
        <f>A94</f>
        <v>44785</v>
      </c>
      <c r="V94" s="79">
        <f>E97</f>
        <v>1</v>
      </c>
      <c r="W94" s="80">
        <f>F97</f>
        <v>1.2637867647058825</v>
      </c>
      <c r="X94" s="81">
        <f>G97</f>
        <v>1</v>
      </c>
      <c r="Y94" s="82">
        <f>H97</f>
        <v>1.3689167974882261</v>
      </c>
    </row>
    <row r="95" spans="1:25" ht="18" thickBot="1" x14ac:dyDescent="0.75">
      <c r="A95" s="102"/>
      <c r="B95" s="26" t="s">
        <v>9</v>
      </c>
      <c r="C95">
        <v>1</v>
      </c>
      <c r="D95">
        <v>1.2</v>
      </c>
      <c r="E95" s="27">
        <v>1.75</v>
      </c>
      <c r="F95" s="28">
        <v>1.92</v>
      </c>
      <c r="G95" s="29">
        <v>1.0900000000000001</v>
      </c>
      <c r="H95" s="30">
        <v>0.98</v>
      </c>
      <c r="I95">
        <v>2.73</v>
      </c>
      <c r="J95" s="33">
        <v>2.63</v>
      </c>
      <c r="M95" s="36">
        <f>A100</f>
        <v>44819</v>
      </c>
      <c r="N95" s="64">
        <f>E102</f>
        <v>0.88392857142857129</v>
      </c>
      <c r="O95" s="65">
        <f>F102</f>
        <v>1.311320754716981</v>
      </c>
      <c r="P95" s="66">
        <f>G102</f>
        <v>1.2323232323232323</v>
      </c>
      <c r="Q95" s="67">
        <f>H102</f>
        <v>1.3271028037383177</v>
      </c>
      <c r="U95" s="36">
        <f>A100</f>
        <v>44819</v>
      </c>
      <c r="V95" s="83">
        <f>E103</f>
        <v>1</v>
      </c>
      <c r="W95" s="84">
        <f>F103</f>
        <v>1.4835143891747666</v>
      </c>
      <c r="X95" s="85">
        <f>G103</f>
        <v>1</v>
      </c>
      <c r="Y95" s="86">
        <f>H103</f>
        <v>1.0769112915581431</v>
      </c>
    </row>
    <row r="96" spans="1:25" ht="18" thickBot="1" x14ac:dyDescent="0.75">
      <c r="A96" s="102"/>
      <c r="B96" s="118" t="s">
        <v>12</v>
      </c>
      <c r="C96" s="50">
        <f t="shared" ref="C96:J96" si="9">C94/C95</f>
        <v>1</v>
      </c>
      <c r="D96" s="51">
        <f t="shared" si="9"/>
        <v>0.94166666666666665</v>
      </c>
      <c r="E96" s="104">
        <f t="shared" si="9"/>
        <v>0.67999999999999994</v>
      </c>
      <c r="F96" s="105">
        <f t="shared" si="9"/>
        <v>0.859375</v>
      </c>
      <c r="G96" s="113">
        <f t="shared" si="9"/>
        <v>1.1926605504587156</v>
      </c>
      <c r="H96" s="107">
        <f t="shared" si="9"/>
        <v>1.6326530612244898</v>
      </c>
      <c r="I96" s="51">
        <f t="shared" si="9"/>
        <v>9.5238095238095247E-2</v>
      </c>
      <c r="J96" s="55">
        <f t="shared" si="9"/>
        <v>0.13688212927756654</v>
      </c>
      <c r="M96" s="48">
        <f>A106</f>
        <v>44824</v>
      </c>
      <c r="N96" s="68">
        <f>E108</f>
        <v>0.70338983050847459</v>
      </c>
      <c r="O96" s="69">
        <f>F108</f>
        <v>1.0550458715596329</v>
      </c>
      <c r="P96" s="70">
        <f>G108</f>
        <v>0.98130841121495327</v>
      </c>
      <c r="Q96" s="71">
        <f>H108</f>
        <v>1.2916666666666667</v>
      </c>
      <c r="U96" s="48">
        <f>A106</f>
        <v>44824</v>
      </c>
      <c r="V96" s="87">
        <f>E109</f>
        <v>1</v>
      </c>
      <c r="W96" s="88">
        <f>F109</f>
        <v>1.499944733060683</v>
      </c>
      <c r="X96" s="89">
        <f>G109</f>
        <v>1</v>
      </c>
      <c r="Y96" s="90">
        <f>H109</f>
        <v>1.3162698412698413</v>
      </c>
    </row>
    <row r="97" spans="1:25" ht="18" thickBot="1" x14ac:dyDescent="0.75">
      <c r="A97" s="102"/>
      <c r="B97" s="114" t="s">
        <v>12</v>
      </c>
      <c r="C97" s="98">
        <f>C96/C96</f>
        <v>1</v>
      </c>
      <c r="D97" s="99">
        <f>D96/C96</f>
        <v>0.94166666666666665</v>
      </c>
      <c r="E97" s="115">
        <f>E96/E96</f>
        <v>1</v>
      </c>
      <c r="F97" s="116">
        <f>F96/E96</f>
        <v>1.2637867647058825</v>
      </c>
      <c r="G97" s="117">
        <f>G96/G96</f>
        <v>1</v>
      </c>
      <c r="H97" s="96">
        <f>H96/G96</f>
        <v>1.3689167974882261</v>
      </c>
      <c r="I97" s="99">
        <f>I96/I96</f>
        <v>1</v>
      </c>
      <c r="J97" s="100">
        <f>J96/I96</f>
        <v>1.4372623574144485</v>
      </c>
      <c r="M97" s="23" t="s">
        <v>14</v>
      </c>
      <c r="N97" s="53">
        <f>AVERAGE(N94:N96)</f>
        <v>0.75577280064568197</v>
      </c>
      <c r="O97" s="52">
        <f>AVERAGE(O94:O96)</f>
        <v>1.0752472087588714</v>
      </c>
      <c r="P97" s="119">
        <f>AVERAGE(P94:P96)</f>
        <v>1.1354307313323002</v>
      </c>
      <c r="Q97" s="74">
        <f>AVERAGE(Q94:Q96)</f>
        <v>1.4171408438764914</v>
      </c>
      <c r="U97" s="23" t="s">
        <v>14</v>
      </c>
      <c r="V97" s="91">
        <f>AVERAGE(V94:V96)</f>
        <v>1</v>
      </c>
      <c r="W97" s="92">
        <f>AVERAGE(W94:W96)</f>
        <v>1.4157486289804442</v>
      </c>
      <c r="X97" s="58">
        <f>AVERAGE(X94:X96)</f>
        <v>1</v>
      </c>
      <c r="Y97" s="93">
        <f>AVERAGE(Y94:Y96)</f>
        <v>1.2540326434387368</v>
      </c>
    </row>
    <row r="98" spans="1:25" ht="18" thickBot="1" x14ac:dyDescent="0.75">
      <c r="A98" s="102"/>
      <c r="M98" s="47" t="s">
        <v>15</v>
      </c>
      <c r="N98" s="120">
        <f>_xlfn.STDEV.S(N94:N96)</f>
        <v>0.11160061483487015</v>
      </c>
      <c r="O98" s="121">
        <f>_xlfn.STDEV.S(O94:O96)</f>
        <v>0.22664909402014674</v>
      </c>
      <c r="P98" s="122">
        <f>_xlfn.STDEV.S(P94:P96)</f>
        <v>0.13493905754797969</v>
      </c>
      <c r="Q98" s="123">
        <f>_xlfn.STDEV.S(Q94:Q96)</f>
        <v>0.18747817692288368</v>
      </c>
      <c r="U98" s="37" t="s">
        <v>15</v>
      </c>
      <c r="V98" s="94">
        <f>_xlfn.STDEV.S(V94:V96)</f>
        <v>0</v>
      </c>
      <c r="W98" s="95">
        <f>_xlfn.STDEV.S(W94:W96)</f>
        <v>0.13185899740026302</v>
      </c>
      <c r="X98" s="96">
        <f>_xlfn.STDEV.S(X94:X96)</f>
        <v>0</v>
      </c>
      <c r="Y98" s="97">
        <f>_xlfn.STDEV.S(Y94:Y96)</f>
        <v>0.15563388277869389</v>
      </c>
    </row>
    <row r="99" spans="1:25" ht="18" thickBot="1" x14ac:dyDescent="0.75">
      <c r="A99" s="102"/>
      <c r="B99" s="2"/>
      <c r="C99" s="3" t="s">
        <v>0</v>
      </c>
      <c r="D99" s="24" t="s">
        <v>1</v>
      </c>
      <c r="E99" s="4" t="s">
        <v>2</v>
      </c>
      <c r="F99" s="5" t="s">
        <v>3</v>
      </c>
      <c r="G99" s="25" t="s">
        <v>4</v>
      </c>
      <c r="H99" s="7" t="s">
        <v>5</v>
      </c>
      <c r="I99" s="3" t="s">
        <v>6</v>
      </c>
      <c r="J99" s="8" t="s">
        <v>7</v>
      </c>
      <c r="M99" s="23" t="s">
        <v>16</v>
      </c>
      <c r="N99" s="127">
        <f>_xlfn.T.TEST(N94:N96,O94:O96,1,3)</f>
        <v>5.9400689078055083E-2</v>
      </c>
      <c r="O99" s="128"/>
      <c r="P99" s="125">
        <f>_xlfn.T.TEST(P94:P96,Q94:Q96,1,3)</f>
        <v>5.4587169747185207E-2</v>
      </c>
      <c r="Q99" s="126"/>
      <c r="U99" s="23" t="s">
        <v>16</v>
      </c>
      <c r="V99" s="129">
        <f>_xlfn.T.TEST(V94:V96,W94:W96,1,3)</f>
        <v>1.596642503634978E-2</v>
      </c>
      <c r="W99" s="130"/>
      <c r="X99" s="131">
        <f>_xlfn.T.TEST(X94:X96,Y94:Y96,1,3)</f>
        <v>5.2827399759182492E-2</v>
      </c>
      <c r="Y99" s="132"/>
    </row>
    <row r="100" spans="1:25" x14ac:dyDescent="0.7">
      <c r="A100" s="101">
        <v>44819</v>
      </c>
      <c r="B100" s="26" t="s">
        <v>12</v>
      </c>
      <c r="C100">
        <v>1</v>
      </c>
      <c r="D100">
        <v>0.74</v>
      </c>
      <c r="E100" s="27">
        <v>0.99</v>
      </c>
      <c r="F100" s="28">
        <v>1.39</v>
      </c>
      <c r="G100" s="29">
        <v>1.22</v>
      </c>
      <c r="H100" s="30">
        <v>1.42</v>
      </c>
      <c r="I100" s="31">
        <v>1E-3</v>
      </c>
      <c r="J100" s="32">
        <v>1E-3</v>
      </c>
    </row>
    <row r="101" spans="1:25" ht="18" thickBot="1" x14ac:dyDescent="0.75">
      <c r="A101" s="102"/>
      <c r="B101" s="26" t="s">
        <v>9</v>
      </c>
      <c r="C101">
        <v>1</v>
      </c>
      <c r="D101">
        <v>1.07</v>
      </c>
      <c r="E101" s="27">
        <v>1.1200000000000001</v>
      </c>
      <c r="F101" s="28">
        <v>1.06</v>
      </c>
      <c r="G101" s="29">
        <v>0.99</v>
      </c>
      <c r="H101" s="30">
        <v>1.07</v>
      </c>
      <c r="I101">
        <v>1.25</v>
      </c>
      <c r="J101" s="33">
        <v>1.1499999999999999</v>
      </c>
    </row>
    <row r="102" spans="1:25" ht="18" thickBot="1" x14ac:dyDescent="0.75">
      <c r="A102" s="102"/>
      <c r="B102" s="118" t="s">
        <v>12</v>
      </c>
      <c r="C102" s="50">
        <f t="shared" ref="C102:H102" si="10">C100/C101</f>
        <v>1</v>
      </c>
      <c r="D102" s="51">
        <f t="shared" si="10"/>
        <v>0.69158878504672894</v>
      </c>
      <c r="E102" s="104">
        <f t="shared" si="10"/>
        <v>0.88392857142857129</v>
      </c>
      <c r="F102" s="105">
        <f t="shared" si="10"/>
        <v>1.311320754716981</v>
      </c>
      <c r="G102" s="113">
        <f t="shared" si="10"/>
        <v>1.2323232323232323</v>
      </c>
      <c r="H102" s="107">
        <f t="shared" si="10"/>
        <v>1.3271028037383177</v>
      </c>
      <c r="I102" s="51">
        <v>1E-3</v>
      </c>
      <c r="J102" s="55">
        <v>1E-3</v>
      </c>
    </row>
    <row r="103" spans="1:25" ht="18" thickBot="1" x14ac:dyDescent="0.75">
      <c r="A103" s="102"/>
      <c r="B103" s="114" t="s">
        <v>12</v>
      </c>
      <c r="C103" s="98">
        <f>C102/C102</f>
        <v>1</v>
      </c>
      <c r="D103" s="99">
        <f>D102/C102</f>
        <v>0.69158878504672894</v>
      </c>
      <c r="E103" s="115">
        <f>E102/E102</f>
        <v>1</v>
      </c>
      <c r="F103" s="116">
        <f>F102/E102</f>
        <v>1.4835143891747666</v>
      </c>
      <c r="G103" s="117">
        <f>G102/G102</f>
        <v>1</v>
      </c>
      <c r="H103" s="96">
        <f>H102/G102</f>
        <v>1.0769112915581431</v>
      </c>
      <c r="I103" s="99">
        <f>I102/I102</f>
        <v>1</v>
      </c>
      <c r="J103" s="100">
        <f>J102/I102</f>
        <v>1</v>
      </c>
    </row>
    <row r="104" spans="1:25" ht="18" thickBot="1" x14ac:dyDescent="0.75">
      <c r="A104" s="102"/>
    </row>
    <row r="105" spans="1:25" ht="18" thickBot="1" x14ac:dyDescent="0.75">
      <c r="A105" s="102"/>
      <c r="B105" s="2"/>
      <c r="C105" s="3" t="s">
        <v>0</v>
      </c>
      <c r="D105" s="24" t="s">
        <v>1</v>
      </c>
      <c r="E105" s="4" t="s">
        <v>2</v>
      </c>
      <c r="F105" s="5" t="s">
        <v>3</v>
      </c>
      <c r="G105" s="25" t="s">
        <v>4</v>
      </c>
      <c r="H105" s="7" t="s">
        <v>5</v>
      </c>
      <c r="I105" s="3" t="s">
        <v>6</v>
      </c>
      <c r="J105" s="8" t="s">
        <v>7</v>
      </c>
    </row>
    <row r="106" spans="1:25" x14ac:dyDescent="0.7">
      <c r="A106" s="101">
        <v>44824</v>
      </c>
      <c r="B106" s="26" t="s">
        <v>12</v>
      </c>
      <c r="C106">
        <v>1</v>
      </c>
      <c r="D106">
        <v>0.93</v>
      </c>
      <c r="E106" s="27">
        <v>0.83</v>
      </c>
      <c r="F106" s="28">
        <v>1.1499999999999999</v>
      </c>
      <c r="G106" s="29">
        <v>1.05</v>
      </c>
      <c r="H106" s="30">
        <v>1.55</v>
      </c>
      <c r="I106" s="31">
        <v>0.28000000000000003</v>
      </c>
      <c r="J106" s="32">
        <v>0.31</v>
      </c>
    </row>
    <row r="107" spans="1:25" ht="18" thickBot="1" x14ac:dyDescent="0.75">
      <c r="A107" s="102"/>
      <c r="B107" s="26" t="s">
        <v>9</v>
      </c>
      <c r="C107">
        <v>1</v>
      </c>
      <c r="D107">
        <v>1.05</v>
      </c>
      <c r="E107" s="27">
        <v>1.18</v>
      </c>
      <c r="F107" s="28">
        <v>1.0900000000000001</v>
      </c>
      <c r="G107" s="29">
        <v>1.07</v>
      </c>
      <c r="H107" s="30">
        <v>1.2</v>
      </c>
      <c r="I107">
        <v>1.19</v>
      </c>
      <c r="J107" s="33">
        <v>1.1200000000000001</v>
      </c>
    </row>
    <row r="108" spans="1:25" ht="18" thickBot="1" x14ac:dyDescent="0.75">
      <c r="A108" s="102"/>
      <c r="B108" s="118" t="s">
        <v>12</v>
      </c>
      <c r="C108" s="50">
        <f t="shared" ref="C108:H108" si="11">C106/C107</f>
        <v>1</v>
      </c>
      <c r="D108" s="51">
        <f t="shared" si="11"/>
        <v>0.88571428571428568</v>
      </c>
      <c r="E108" s="104">
        <f t="shared" si="11"/>
        <v>0.70338983050847459</v>
      </c>
      <c r="F108" s="105">
        <f t="shared" si="11"/>
        <v>1.0550458715596329</v>
      </c>
      <c r="G108" s="113">
        <f t="shared" si="11"/>
        <v>0.98130841121495327</v>
      </c>
      <c r="H108" s="107">
        <f t="shared" si="11"/>
        <v>1.2916666666666667</v>
      </c>
      <c r="I108" s="51">
        <v>1E-3</v>
      </c>
      <c r="J108" s="55">
        <v>1E-3</v>
      </c>
    </row>
    <row r="109" spans="1:25" ht="18" thickBot="1" x14ac:dyDescent="0.75">
      <c r="B109" s="114" t="s">
        <v>12</v>
      </c>
      <c r="C109" s="98">
        <f>C108/C108</f>
        <v>1</v>
      </c>
      <c r="D109" s="99">
        <f>D108/C108</f>
        <v>0.88571428571428568</v>
      </c>
      <c r="E109" s="115">
        <f>E108/E108</f>
        <v>1</v>
      </c>
      <c r="F109" s="116">
        <f>F108/E108</f>
        <v>1.499944733060683</v>
      </c>
      <c r="G109" s="117">
        <f>G108/G108</f>
        <v>1</v>
      </c>
      <c r="H109" s="96">
        <f>H108/G108</f>
        <v>1.3162698412698413</v>
      </c>
      <c r="I109" s="99">
        <f>I108/I108</f>
        <v>1</v>
      </c>
      <c r="J109" s="100">
        <f>J108/I108</f>
        <v>1</v>
      </c>
    </row>
    <row r="113" spans="1:25" x14ac:dyDescent="0.7">
      <c r="L113" s="34"/>
      <c r="M113" s="38"/>
      <c r="N113" s="39"/>
      <c r="T113" s="39"/>
      <c r="U113" s="39"/>
    </row>
    <row r="114" spans="1:25" x14ac:dyDescent="0.7">
      <c r="L114" s="34"/>
      <c r="M114" s="40"/>
      <c r="N114" s="41"/>
      <c r="T114" s="41"/>
      <c r="U114" s="41"/>
    </row>
    <row r="115" spans="1:25" x14ac:dyDescent="0.7">
      <c r="M115" s="40"/>
      <c r="N115" s="41"/>
      <c r="T115" s="41"/>
      <c r="U115" s="41"/>
    </row>
    <row r="116" spans="1:25" x14ac:dyDescent="0.7">
      <c r="M116" s="38"/>
      <c r="N116" s="41"/>
      <c r="T116" s="41"/>
      <c r="U116" s="41"/>
    </row>
    <row r="117" spans="1:25" x14ac:dyDescent="0.7">
      <c r="M117" s="41"/>
      <c r="N117" s="41"/>
      <c r="T117" s="41"/>
      <c r="U117" s="41"/>
    </row>
    <row r="118" spans="1:25" x14ac:dyDescent="0.7">
      <c r="M118" s="41"/>
      <c r="N118" s="41"/>
      <c r="T118" s="41"/>
      <c r="U118" s="41"/>
    </row>
    <row r="119" spans="1:25" x14ac:dyDescent="0.7">
      <c r="M119" s="41"/>
      <c r="N119" s="41"/>
      <c r="T119" s="41"/>
      <c r="U119" s="41"/>
    </row>
    <row r="122" spans="1:25" ht="18" thickBot="1" x14ac:dyDescent="0.75"/>
    <row r="123" spans="1:25" ht="18" thickBot="1" x14ac:dyDescent="0.75">
      <c r="B123" s="2"/>
      <c r="C123" s="3" t="s">
        <v>0</v>
      </c>
      <c r="D123" s="24" t="s">
        <v>1</v>
      </c>
      <c r="E123" s="4" t="s">
        <v>2</v>
      </c>
      <c r="F123" s="5" t="s">
        <v>3</v>
      </c>
      <c r="G123" s="25" t="s">
        <v>4</v>
      </c>
      <c r="H123" s="7" t="s">
        <v>5</v>
      </c>
      <c r="I123" s="3" t="s">
        <v>6</v>
      </c>
      <c r="J123" s="8" t="s">
        <v>7</v>
      </c>
      <c r="M123" s="23" t="s">
        <v>13</v>
      </c>
      <c r="N123" s="5" t="s">
        <v>2</v>
      </c>
      <c r="O123" s="4" t="s">
        <v>3</v>
      </c>
      <c r="P123" s="46" t="s">
        <v>4</v>
      </c>
      <c r="Q123" s="42" t="s">
        <v>5</v>
      </c>
      <c r="U123" s="23" t="s">
        <v>13</v>
      </c>
      <c r="V123" s="43" t="s">
        <v>2</v>
      </c>
      <c r="W123" s="44" t="s">
        <v>3</v>
      </c>
      <c r="X123" s="7" t="s">
        <v>4</v>
      </c>
      <c r="Y123" s="42" t="s">
        <v>5</v>
      </c>
    </row>
    <row r="124" spans="1:25" x14ac:dyDescent="0.7">
      <c r="A124" s="101">
        <v>44798</v>
      </c>
      <c r="B124" s="26" t="s">
        <v>13</v>
      </c>
      <c r="C124">
        <v>1</v>
      </c>
      <c r="D124">
        <v>1.1100000000000001</v>
      </c>
      <c r="E124" s="27">
        <v>0.85</v>
      </c>
      <c r="F124" s="28">
        <v>1.05</v>
      </c>
      <c r="G124" s="29">
        <v>1.82</v>
      </c>
      <c r="H124" s="30">
        <v>2</v>
      </c>
      <c r="I124" s="31">
        <v>2.36</v>
      </c>
      <c r="J124" s="32">
        <v>2.0099999999999998</v>
      </c>
      <c r="M124" s="35">
        <f>A124</f>
        <v>44798</v>
      </c>
      <c r="N124" s="60">
        <f>E126</f>
        <v>0.88541666666666663</v>
      </c>
      <c r="O124" s="61">
        <f>F126</f>
        <v>1.1666666666666667</v>
      </c>
      <c r="P124" s="62">
        <f>G126</f>
        <v>2.2195121951219514</v>
      </c>
      <c r="Q124" s="63">
        <f>H126</f>
        <v>2.4096385542168677</v>
      </c>
      <c r="U124" s="35">
        <f>A124</f>
        <v>44798</v>
      </c>
      <c r="V124" s="79">
        <f>E127</f>
        <v>1</v>
      </c>
      <c r="W124" s="80">
        <f>F127</f>
        <v>1.3176470588235296</v>
      </c>
      <c r="X124" s="81">
        <f>G127</f>
        <v>1</v>
      </c>
      <c r="Y124" s="82">
        <f>H127</f>
        <v>1.085661326625182</v>
      </c>
    </row>
    <row r="125" spans="1:25" ht="18" thickBot="1" x14ac:dyDescent="0.75">
      <c r="A125" s="102"/>
      <c r="B125" s="26" t="s">
        <v>9</v>
      </c>
      <c r="C125">
        <v>1</v>
      </c>
      <c r="D125">
        <v>0.97</v>
      </c>
      <c r="E125" s="27">
        <v>0.96</v>
      </c>
      <c r="F125" s="28">
        <v>0.9</v>
      </c>
      <c r="G125" s="29">
        <v>0.82</v>
      </c>
      <c r="H125" s="30">
        <v>0.83</v>
      </c>
      <c r="I125">
        <v>1.1599999999999999</v>
      </c>
      <c r="J125" s="33">
        <v>1.1399999999999999</v>
      </c>
      <c r="M125" s="36">
        <f>A130</f>
        <v>44850</v>
      </c>
      <c r="N125" s="64">
        <f>E132</f>
        <v>0.67716535433070868</v>
      </c>
      <c r="O125" s="65">
        <f>F132</f>
        <v>0.66935483870967738</v>
      </c>
      <c r="P125" s="66">
        <f>G132</f>
        <v>0.96268656716417911</v>
      </c>
      <c r="Q125" s="67">
        <f>H132</f>
        <v>1.0604026845637584</v>
      </c>
      <c r="U125" s="36">
        <f>A130</f>
        <v>44850</v>
      </c>
      <c r="V125" s="83">
        <f>E133</f>
        <v>1</v>
      </c>
      <c r="W125" s="84">
        <f>F133</f>
        <v>0.98846586646661661</v>
      </c>
      <c r="X125" s="85">
        <f>G133</f>
        <v>1</v>
      </c>
      <c r="Y125" s="86">
        <f>H133</f>
        <v>1.1015035638104158</v>
      </c>
    </row>
    <row r="126" spans="1:25" ht="18" thickBot="1" x14ac:dyDescent="0.75">
      <c r="A126" s="102"/>
      <c r="B126" s="118" t="s">
        <v>13</v>
      </c>
      <c r="C126" s="50">
        <f t="shared" ref="C126:J126" si="12">C124/C125</f>
        <v>1</v>
      </c>
      <c r="D126" s="51">
        <f t="shared" si="12"/>
        <v>1.1443298969072166</v>
      </c>
      <c r="E126" s="104">
        <f t="shared" si="12"/>
        <v>0.88541666666666663</v>
      </c>
      <c r="F126" s="105">
        <f t="shared" si="12"/>
        <v>1.1666666666666667</v>
      </c>
      <c r="G126" s="113">
        <f t="shared" si="12"/>
        <v>2.2195121951219514</v>
      </c>
      <c r="H126" s="107">
        <f t="shared" si="12"/>
        <v>2.4096385542168677</v>
      </c>
      <c r="I126" s="51">
        <f t="shared" si="12"/>
        <v>2.0344827586206895</v>
      </c>
      <c r="J126" s="55">
        <f t="shared" si="12"/>
        <v>1.763157894736842</v>
      </c>
      <c r="M126" s="48">
        <f>A135</f>
        <v>44853</v>
      </c>
      <c r="N126" s="68">
        <f>E138</f>
        <v>0.9107142857142857</v>
      </c>
      <c r="O126" s="69">
        <f>F138</f>
        <v>0.97272727272727266</v>
      </c>
      <c r="P126" s="70">
        <f>G138</f>
        <v>1.5730337078651684</v>
      </c>
      <c r="Q126" s="71">
        <f>H138</f>
        <v>1.4144144144144144</v>
      </c>
      <c r="U126" s="48">
        <f>A135</f>
        <v>44853</v>
      </c>
      <c r="V126" s="87">
        <f>E139</f>
        <v>1</v>
      </c>
      <c r="W126" s="88">
        <f>F139</f>
        <v>1.0680926916221034</v>
      </c>
      <c r="X126" s="89">
        <f>G139</f>
        <v>1</v>
      </c>
      <c r="Y126" s="90">
        <f>H139</f>
        <v>0.89916344916344926</v>
      </c>
    </row>
    <row r="127" spans="1:25" ht="18" thickBot="1" x14ac:dyDescent="0.75">
      <c r="A127" s="102"/>
      <c r="B127" s="114" t="s">
        <v>13</v>
      </c>
      <c r="C127" s="98">
        <f>C126/C126</f>
        <v>1</v>
      </c>
      <c r="D127" s="99">
        <f>D126/C126</f>
        <v>1.1443298969072166</v>
      </c>
      <c r="E127" s="115">
        <f>E126/E126</f>
        <v>1</v>
      </c>
      <c r="F127" s="116">
        <f>F126/E126</f>
        <v>1.3176470588235296</v>
      </c>
      <c r="G127" s="117">
        <f>G126/G126</f>
        <v>1</v>
      </c>
      <c r="H127" s="96">
        <f>H126/G126</f>
        <v>1.085661326625182</v>
      </c>
      <c r="I127" s="99">
        <f>I126/I126</f>
        <v>1</v>
      </c>
      <c r="J127" s="100">
        <f>J126/I126</f>
        <v>0.86663693131132924</v>
      </c>
      <c r="M127" s="23" t="s">
        <v>14</v>
      </c>
      <c r="N127" s="53">
        <f>AVERAGE(N124:N126)</f>
        <v>0.8244321022372203</v>
      </c>
      <c r="O127" s="52">
        <f>AVERAGE(O124:O126)</f>
        <v>0.93624959270120556</v>
      </c>
      <c r="P127" s="119">
        <f>AVERAGE(P124:P126)</f>
        <v>1.585077490050433</v>
      </c>
      <c r="Q127" s="74">
        <f>AVERAGE(Q124:Q126)</f>
        <v>1.6281518843983467</v>
      </c>
      <c r="U127" s="23" t="s">
        <v>14</v>
      </c>
      <c r="V127" s="91">
        <f>AVERAGE(V124:V126)</f>
        <v>1</v>
      </c>
      <c r="W127" s="92">
        <f>AVERAGE(W124:W126)</f>
        <v>1.1247352056374167</v>
      </c>
      <c r="X127" s="58">
        <f>AVERAGE(X124:X126)</f>
        <v>1</v>
      </c>
      <c r="Y127" s="93">
        <f>AVERAGE(Y124:Y126)</f>
        <v>1.0287761131996824</v>
      </c>
    </row>
    <row r="128" spans="1:25" ht="18" thickBot="1" x14ac:dyDescent="0.75">
      <c r="A128" s="102"/>
      <c r="M128" s="47" t="s">
        <v>15</v>
      </c>
      <c r="N128" s="120">
        <f>_xlfn.STDEV.S(N124:N126)</f>
        <v>0.12816245027928297</v>
      </c>
      <c r="O128" s="121">
        <f>_xlfn.STDEV.S(O124:O126)</f>
        <v>0.25065460181601257</v>
      </c>
      <c r="P128" s="122">
        <f>_xlfn.STDEV.S(P124:P126)</f>
        <v>0.62849936697649667</v>
      </c>
      <c r="Q128" s="123">
        <f>_xlfn.STDEV.S(Q124:Q126)</f>
        <v>0.69955138306345654</v>
      </c>
      <c r="U128" s="37" t="s">
        <v>15</v>
      </c>
      <c r="V128" s="94">
        <f>_xlfn.STDEV.S(V124:V126)</f>
        <v>0</v>
      </c>
      <c r="W128" s="95">
        <f>_xlfn.STDEV.S(W124:W126)</f>
        <v>0.17174500035185974</v>
      </c>
      <c r="X128" s="96">
        <f>_xlfn.STDEV.S(X124:X126)</f>
        <v>0</v>
      </c>
      <c r="Y128" s="97">
        <f>_xlfn.STDEV.S(Y124:Y126)</f>
        <v>0.11252700177595321</v>
      </c>
    </row>
    <row r="129" spans="1:25" ht="18" thickBot="1" x14ac:dyDescent="0.75">
      <c r="A129" s="102"/>
      <c r="B129" s="2"/>
      <c r="C129" s="3" t="s">
        <v>0</v>
      </c>
      <c r="D129" s="24" t="s">
        <v>1</v>
      </c>
      <c r="E129" s="4" t="s">
        <v>2</v>
      </c>
      <c r="F129" s="5" t="s">
        <v>3</v>
      </c>
      <c r="G129" s="25" t="s">
        <v>4</v>
      </c>
      <c r="H129" s="7" t="s">
        <v>5</v>
      </c>
      <c r="I129" s="3" t="s">
        <v>6</v>
      </c>
      <c r="J129" s="8" t="s">
        <v>7</v>
      </c>
      <c r="M129" s="23" t="s">
        <v>16</v>
      </c>
      <c r="N129" s="127">
        <f>_xlfn.T.TEST(N124:N126,O124:O126,1,3)</f>
        <v>0.2706108459179592</v>
      </c>
      <c r="O129" s="128"/>
      <c r="P129" s="125">
        <f>_xlfn.T.TEST(P124:P126,Q124:Q126,1,3)</f>
        <v>0.4703093081689671</v>
      </c>
      <c r="Q129" s="126"/>
      <c r="U129" s="23" t="s">
        <v>16</v>
      </c>
      <c r="V129" s="129">
        <f>_xlfn.T.TEST(V124:V126,W124:W126,1,3)</f>
        <v>0.16768858949677795</v>
      </c>
      <c r="W129" s="130"/>
      <c r="X129" s="131">
        <f>_xlfn.T.TEST(X124:X126,Y124:Y126,1,3)</f>
        <v>0.35055847909665511</v>
      </c>
      <c r="Y129" s="132"/>
    </row>
    <row r="130" spans="1:25" x14ac:dyDescent="0.7">
      <c r="A130" s="101">
        <v>44850</v>
      </c>
      <c r="B130" s="26" t="s">
        <v>13</v>
      </c>
      <c r="C130">
        <v>1</v>
      </c>
      <c r="D130">
        <v>1.1399999999999999</v>
      </c>
      <c r="E130" s="27">
        <v>0.86</v>
      </c>
      <c r="F130" s="28">
        <v>0.83</v>
      </c>
      <c r="G130" s="29">
        <v>1.29</v>
      </c>
      <c r="H130" s="30">
        <v>1.58</v>
      </c>
      <c r="I130" s="31">
        <v>2.6</v>
      </c>
      <c r="J130" s="32">
        <v>2.58</v>
      </c>
      <c r="W130" s="1"/>
    </row>
    <row r="131" spans="1:25" ht="18" thickBot="1" x14ac:dyDescent="0.75">
      <c r="A131" s="102"/>
      <c r="B131" s="26" t="s">
        <v>9</v>
      </c>
      <c r="C131">
        <v>1</v>
      </c>
      <c r="D131">
        <v>1.18</v>
      </c>
      <c r="E131" s="27">
        <v>1.27</v>
      </c>
      <c r="F131" s="28">
        <v>1.24</v>
      </c>
      <c r="G131" s="29">
        <v>1.34</v>
      </c>
      <c r="H131" s="30">
        <v>1.49</v>
      </c>
      <c r="I131">
        <v>1.72</v>
      </c>
      <c r="J131" s="33">
        <v>1.58</v>
      </c>
      <c r="W131" s="9"/>
    </row>
    <row r="132" spans="1:25" ht="18" thickBot="1" x14ac:dyDescent="0.75">
      <c r="A132" s="102"/>
      <c r="B132" s="118" t="s">
        <v>13</v>
      </c>
      <c r="C132" s="50">
        <f t="shared" ref="C132:J132" si="13">C130/C131</f>
        <v>1</v>
      </c>
      <c r="D132" s="51">
        <f t="shared" si="13"/>
        <v>0.96610169491525422</v>
      </c>
      <c r="E132" s="104">
        <f t="shared" si="13"/>
        <v>0.67716535433070868</v>
      </c>
      <c r="F132" s="105">
        <f t="shared" si="13"/>
        <v>0.66935483870967738</v>
      </c>
      <c r="G132" s="113">
        <f t="shared" si="13"/>
        <v>0.96268656716417911</v>
      </c>
      <c r="H132" s="107">
        <f t="shared" si="13"/>
        <v>1.0604026845637584</v>
      </c>
      <c r="I132" s="51">
        <f t="shared" si="13"/>
        <v>1.5116279069767442</v>
      </c>
      <c r="J132" s="55">
        <f t="shared" si="13"/>
        <v>1.6329113924050633</v>
      </c>
      <c r="W132" s="1"/>
    </row>
    <row r="133" spans="1:25" ht="18" thickBot="1" x14ac:dyDescent="0.75">
      <c r="A133" s="102"/>
      <c r="B133" s="114" t="s">
        <v>13</v>
      </c>
      <c r="C133" s="98">
        <f>C132/C132</f>
        <v>1</v>
      </c>
      <c r="D133" s="99">
        <f>D132/C132</f>
        <v>0.96610169491525422</v>
      </c>
      <c r="E133" s="115">
        <f>E132/E132</f>
        <v>1</v>
      </c>
      <c r="F133" s="116">
        <f>F132/E132</f>
        <v>0.98846586646661661</v>
      </c>
      <c r="G133" s="117">
        <f>G132/G132</f>
        <v>1</v>
      </c>
      <c r="H133" s="96">
        <f>H132/G132</f>
        <v>1.1015035638104158</v>
      </c>
      <c r="I133" s="99">
        <f>I132/I132</f>
        <v>1</v>
      </c>
      <c r="J133" s="100">
        <f>J132/I132</f>
        <v>1.0802336903602727</v>
      </c>
      <c r="W133" s="1"/>
    </row>
    <row r="134" spans="1:25" ht="18" thickBot="1" x14ac:dyDescent="0.75">
      <c r="A134" s="102"/>
      <c r="W134" s="1"/>
    </row>
    <row r="135" spans="1:25" ht="18" thickBot="1" x14ac:dyDescent="0.75">
      <c r="A135" s="101">
        <v>44853</v>
      </c>
      <c r="B135" s="2"/>
      <c r="C135" s="3" t="s">
        <v>0</v>
      </c>
      <c r="D135" s="24" t="s">
        <v>1</v>
      </c>
      <c r="E135" s="4" t="s">
        <v>2</v>
      </c>
      <c r="F135" s="5" t="s">
        <v>3</v>
      </c>
      <c r="G135" s="25" t="s">
        <v>4</v>
      </c>
      <c r="H135" s="7" t="s">
        <v>5</v>
      </c>
      <c r="I135" s="3" t="s">
        <v>6</v>
      </c>
      <c r="J135" s="8" t="s">
        <v>7</v>
      </c>
    </row>
    <row r="136" spans="1:25" x14ac:dyDescent="0.7">
      <c r="A136" s="102"/>
      <c r="B136" s="26" t="s">
        <v>13</v>
      </c>
      <c r="C136">
        <v>1</v>
      </c>
      <c r="D136">
        <v>1.1100000000000001</v>
      </c>
      <c r="E136" s="27">
        <v>1.02</v>
      </c>
      <c r="F136" s="28">
        <v>1.07</v>
      </c>
      <c r="G136" s="29">
        <v>1.4</v>
      </c>
      <c r="H136" s="30">
        <v>1.57</v>
      </c>
      <c r="I136" s="31">
        <v>2.23</v>
      </c>
      <c r="J136" s="32">
        <v>2.2000000000000002</v>
      </c>
    </row>
    <row r="137" spans="1:25" ht="18" thickBot="1" x14ac:dyDescent="0.75">
      <c r="B137" s="26" t="s">
        <v>9</v>
      </c>
      <c r="C137">
        <v>1</v>
      </c>
      <c r="D137">
        <v>0.9</v>
      </c>
      <c r="E137" s="27">
        <v>1.1200000000000001</v>
      </c>
      <c r="F137" s="28">
        <v>1.1000000000000001</v>
      </c>
      <c r="G137" s="29">
        <v>0.89</v>
      </c>
      <c r="H137" s="30">
        <v>1.1100000000000001</v>
      </c>
      <c r="I137">
        <v>1.43</v>
      </c>
      <c r="J137" s="33">
        <v>1.27</v>
      </c>
    </row>
    <row r="138" spans="1:25" ht="18" thickBot="1" x14ac:dyDescent="0.75">
      <c r="B138" s="118" t="s">
        <v>13</v>
      </c>
      <c r="C138" s="50">
        <f t="shared" ref="C138:J138" si="14">C136/C137</f>
        <v>1</v>
      </c>
      <c r="D138" s="51">
        <f t="shared" si="14"/>
        <v>1.2333333333333334</v>
      </c>
      <c r="E138" s="104">
        <f t="shared" si="14"/>
        <v>0.9107142857142857</v>
      </c>
      <c r="F138" s="105">
        <f t="shared" si="14"/>
        <v>0.97272727272727266</v>
      </c>
      <c r="G138" s="113">
        <f t="shared" si="14"/>
        <v>1.5730337078651684</v>
      </c>
      <c r="H138" s="107">
        <f t="shared" si="14"/>
        <v>1.4144144144144144</v>
      </c>
      <c r="I138" s="51">
        <f t="shared" si="14"/>
        <v>1.5594405594405596</v>
      </c>
      <c r="J138" s="55">
        <f t="shared" si="14"/>
        <v>1.7322834645669292</v>
      </c>
    </row>
    <row r="139" spans="1:25" ht="18" thickBot="1" x14ac:dyDescent="0.75">
      <c r="B139" s="114" t="s">
        <v>13</v>
      </c>
      <c r="C139" s="98">
        <f>C138/C138</f>
        <v>1</v>
      </c>
      <c r="D139" s="99">
        <f>D138/C138</f>
        <v>1.2333333333333334</v>
      </c>
      <c r="E139" s="115">
        <f>E138/E138</f>
        <v>1</v>
      </c>
      <c r="F139" s="116">
        <f>F138/E138</f>
        <v>1.0680926916221034</v>
      </c>
      <c r="G139" s="117">
        <f>G138/G138</f>
        <v>1</v>
      </c>
      <c r="H139" s="96">
        <f>H138/G138</f>
        <v>0.89916344916344926</v>
      </c>
      <c r="I139" s="99">
        <f>I138/I138</f>
        <v>1</v>
      </c>
      <c r="J139" s="100">
        <f>J138/I138</f>
        <v>1.1108364817626495</v>
      </c>
    </row>
    <row r="152" spans="1:25" ht="18" thickBot="1" x14ac:dyDescent="0.75"/>
    <row r="153" spans="1:25" ht="18" thickBot="1" x14ac:dyDescent="0.75">
      <c r="B153" s="2"/>
      <c r="C153" s="3" t="s">
        <v>0</v>
      </c>
      <c r="D153" s="24" t="s">
        <v>1</v>
      </c>
      <c r="E153" s="4" t="s">
        <v>2</v>
      </c>
      <c r="F153" s="5" t="s">
        <v>3</v>
      </c>
      <c r="G153" s="25" t="s">
        <v>4</v>
      </c>
      <c r="H153" s="7" t="s">
        <v>5</v>
      </c>
      <c r="I153" s="3" t="s">
        <v>6</v>
      </c>
      <c r="J153" s="8" t="s">
        <v>7</v>
      </c>
      <c r="M153" s="23" t="s">
        <v>17</v>
      </c>
      <c r="N153" s="5" t="s">
        <v>2</v>
      </c>
      <c r="O153" s="4" t="s">
        <v>3</v>
      </c>
      <c r="P153" s="46" t="s">
        <v>4</v>
      </c>
      <c r="Q153" s="42" t="s">
        <v>5</v>
      </c>
      <c r="U153" s="23" t="s">
        <v>17</v>
      </c>
      <c r="V153" s="43" t="s">
        <v>2</v>
      </c>
      <c r="W153" s="44" t="s">
        <v>3</v>
      </c>
      <c r="X153" s="7" t="s">
        <v>4</v>
      </c>
      <c r="Y153" s="42" t="s">
        <v>5</v>
      </c>
    </row>
    <row r="154" spans="1:25" x14ac:dyDescent="0.7">
      <c r="A154" s="101">
        <v>44811</v>
      </c>
      <c r="B154" s="26" t="s">
        <v>17</v>
      </c>
      <c r="C154">
        <v>1</v>
      </c>
      <c r="D154">
        <v>1.18</v>
      </c>
      <c r="E154" s="27">
        <v>0.96</v>
      </c>
      <c r="F154" s="28">
        <v>1.03</v>
      </c>
      <c r="G154" s="29">
        <v>1.37</v>
      </c>
      <c r="H154" s="30">
        <v>1.42</v>
      </c>
      <c r="I154" s="31">
        <v>1.04</v>
      </c>
      <c r="J154" s="32">
        <v>1.0900000000000001</v>
      </c>
      <c r="M154" s="35">
        <f>A154</f>
        <v>44811</v>
      </c>
      <c r="N154" s="60">
        <f>E156</f>
        <v>0.82758620689655171</v>
      </c>
      <c r="O154" s="61">
        <f>F156</f>
        <v>1.0198019801980198</v>
      </c>
      <c r="P154" s="62">
        <f>G156</f>
        <v>1.0538461538461539</v>
      </c>
      <c r="Q154" s="63">
        <f>H156</f>
        <v>1.1932773109243697</v>
      </c>
      <c r="U154" s="35">
        <f>A154</f>
        <v>44811</v>
      </c>
      <c r="V154" s="79">
        <f>E157</f>
        <v>1</v>
      </c>
      <c r="W154" s="80">
        <f>F157</f>
        <v>1.2322607260726073</v>
      </c>
      <c r="X154" s="81">
        <f>G157</f>
        <v>1</v>
      </c>
      <c r="Y154" s="82">
        <f>H157</f>
        <v>1.1323069373734895</v>
      </c>
    </row>
    <row r="155" spans="1:25" ht="18" thickBot="1" x14ac:dyDescent="0.75">
      <c r="A155" s="102"/>
      <c r="B155" s="26" t="s">
        <v>9</v>
      </c>
      <c r="C155">
        <v>1</v>
      </c>
      <c r="D155">
        <v>1.36</v>
      </c>
      <c r="E155" s="27">
        <v>1.1599999999999999</v>
      </c>
      <c r="F155" s="28">
        <v>1.01</v>
      </c>
      <c r="G155" s="29">
        <v>1.3</v>
      </c>
      <c r="H155" s="30">
        <v>1.19</v>
      </c>
      <c r="I155">
        <v>1.17</v>
      </c>
      <c r="J155" s="33">
        <v>1.19</v>
      </c>
      <c r="M155" s="36">
        <f>A160</f>
        <v>44850</v>
      </c>
      <c r="N155" s="64">
        <f>E162</f>
        <v>0.88695652173913053</v>
      </c>
      <c r="O155" s="65">
        <f>F162</f>
        <v>1.0495867768595042</v>
      </c>
      <c r="P155" s="66">
        <f>G162</f>
        <v>1.0672268907563025</v>
      </c>
      <c r="Q155" s="67">
        <f>H162</f>
        <v>1.3688524590163935</v>
      </c>
      <c r="U155" s="36">
        <f>A160</f>
        <v>44850</v>
      </c>
      <c r="V155" s="83">
        <f>E163</f>
        <v>1</v>
      </c>
      <c r="W155" s="84">
        <f>F163</f>
        <v>1.1833576405768917</v>
      </c>
      <c r="X155" s="85">
        <f>G163</f>
        <v>1</v>
      </c>
      <c r="Y155" s="86">
        <f>H163</f>
        <v>1.2826255324641798</v>
      </c>
    </row>
    <row r="156" spans="1:25" ht="18" thickBot="1" x14ac:dyDescent="0.75">
      <c r="A156" s="102"/>
      <c r="B156" s="118" t="s">
        <v>17</v>
      </c>
      <c r="C156" s="50">
        <f t="shared" ref="C156:J156" si="15">C154/C155</f>
        <v>1</v>
      </c>
      <c r="D156" s="51">
        <f t="shared" si="15"/>
        <v>0.86764705882352933</v>
      </c>
      <c r="E156" s="104">
        <f t="shared" si="15"/>
        <v>0.82758620689655171</v>
      </c>
      <c r="F156" s="105">
        <f t="shared" si="15"/>
        <v>1.0198019801980198</v>
      </c>
      <c r="G156" s="113">
        <f t="shared" si="15"/>
        <v>1.0538461538461539</v>
      </c>
      <c r="H156" s="107">
        <f t="shared" si="15"/>
        <v>1.1932773109243697</v>
      </c>
      <c r="I156" s="51">
        <f t="shared" si="15"/>
        <v>0.88888888888888895</v>
      </c>
      <c r="J156" s="55">
        <f t="shared" si="15"/>
        <v>0.91596638655462193</v>
      </c>
      <c r="M156" s="48">
        <f>A166</f>
        <v>44852</v>
      </c>
      <c r="N156" s="68">
        <f>E168</f>
        <v>0.96116504854368934</v>
      </c>
      <c r="O156" s="69">
        <f>F168</f>
        <v>1.1919191919191918</v>
      </c>
      <c r="P156" s="70">
        <f>G168</f>
        <v>1.4943820224719102</v>
      </c>
      <c r="Q156" s="71">
        <f>H168</f>
        <v>1.7254901960784315</v>
      </c>
      <c r="U156" s="48">
        <f>A166</f>
        <v>44852</v>
      </c>
      <c r="V156" s="87">
        <f>E169</f>
        <v>1</v>
      </c>
      <c r="W156" s="88">
        <f>F169</f>
        <v>1.2400775431078461</v>
      </c>
      <c r="X156" s="89">
        <f>G169</f>
        <v>1</v>
      </c>
      <c r="Y156" s="90">
        <f>H169</f>
        <v>1.1546513342178977</v>
      </c>
    </row>
    <row r="157" spans="1:25" ht="18" thickBot="1" x14ac:dyDescent="0.75">
      <c r="A157" s="102"/>
      <c r="B157" s="114" t="s">
        <v>17</v>
      </c>
      <c r="C157" s="98">
        <f>C156/C156</f>
        <v>1</v>
      </c>
      <c r="D157" s="99">
        <f>D156/C156</f>
        <v>0.86764705882352933</v>
      </c>
      <c r="E157" s="115">
        <f>E156/E156</f>
        <v>1</v>
      </c>
      <c r="F157" s="116">
        <f>F156/E156</f>
        <v>1.2322607260726073</v>
      </c>
      <c r="G157" s="117">
        <f>G156/G156</f>
        <v>1</v>
      </c>
      <c r="H157" s="96">
        <f>H156/G156</f>
        <v>1.1323069373734895</v>
      </c>
      <c r="I157" s="99">
        <f>I156/I156</f>
        <v>1</v>
      </c>
      <c r="J157" s="100">
        <f>J156/I156</f>
        <v>1.0304621848739497</v>
      </c>
      <c r="M157" s="23" t="s">
        <v>14</v>
      </c>
      <c r="N157" s="53">
        <f>AVERAGE(N154:N156)</f>
        <v>0.89190259239312386</v>
      </c>
      <c r="O157" s="52">
        <f>AVERAGE(O154:O156)</f>
        <v>1.0871026496589054</v>
      </c>
      <c r="P157" s="119">
        <f>AVERAGE(P154:P156)</f>
        <v>1.2051516890247889</v>
      </c>
      <c r="Q157" s="74">
        <f>AVERAGE(Q154:Q156)</f>
        <v>1.4292066553397316</v>
      </c>
      <c r="U157" s="23" t="s">
        <v>14</v>
      </c>
      <c r="V157" s="91">
        <f>AVERAGE(V154:V156)</f>
        <v>1</v>
      </c>
      <c r="W157" s="92">
        <f>AVERAGE(W154:W156)</f>
        <v>1.2185653032524484</v>
      </c>
      <c r="X157" s="58">
        <f>AVERAGE(X154:X156)</f>
        <v>1</v>
      </c>
      <c r="Y157" s="93">
        <f>AVERAGE(Y154:Y156)</f>
        <v>1.1898612680185223</v>
      </c>
    </row>
    <row r="158" spans="1:25" ht="18" thickBot="1" x14ac:dyDescent="0.75">
      <c r="A158" s="102"/>
      <c r="M158" s="47" t="s">
        <v>15</v>
      </c>
      <c r="N158" s="120">
        <f>_xlfn.STDEV.S(N154:N156)</f>
        <v>6.6926634796122E-2</v>
      </c>
      <c r="O158" s="121">
        <f>_xlfn.STDEV.S(O154:O156)</f>
        <v>9.198730443160795E-2</v>
      </c>
      <c r="P158" s="122">
        <f>_xlfn.STDEV.S(P154:P156)</f>
        <v>0.2505701505956261</v>
      </c>
      <c r="Q158" s="123">
        <f>_xlfn.STDEV.S(Q154:Q156)</f>
        <v>0.27119109598469437</v>
      </c>
      <c r="U158" s="37" t="s">
        <v>15</v>
      </c>
      <c r="V158" s="94">
        <f>_xlfn.STDEV.S(V154:V156)</f>
        <v>0</v>
      </c>
      <c r="W158" s="95">
        <f>_xlfn.STDEV.S(W154:W156)</f>
        <v>3.0740206415172916E-2</v>
      </c>
      <c r="X158" s="96">
        <f>_xlfn.STDEV.S(X154:X156)</f>
        <v>0</v>
      </c>
      <c r="Y158" s="97">
        <f>_xlfn.STDEV.S(Y154:Y156)</f>
        <v>8.1109337231868681E-2</v>
      </c>
    </row>
    <row r="159" spans="1:25" ht="18" thickBot="1" x14ac:dyDescent="0.75">
      <c r="A159" s="102"/>
      <c r="B159" s="2"/>
      <c r="C159" s="3" t="s">
        <v>0</v>
      </c>
      <c r="D159" s="24" t="s">
        <v>1</v>
      </c>
      <c r="E159" s="4" t="s">
        <v>2</v>
      </c>
      <c r="F159" s="5" t="s">
        <v>3</v>
      </c>
      <c r="G159" s="25" t="s">
        <v>4</v>
      </c>
      <c r="H159" s="7" t="s">
        <v>5</v>
      </c>
      <c r="I159" s="3" t="s">
        <v>6</v>
      </c>
      <c r="J159" s="8" t="s">
        <v>7</v>
      </c>
      <c r="M159" s="23" t="s">
        <v>16</v>
      </c>
      <c r="N159" s="127">
        <f>_xlfn.T.TEST(N154:N156,O154:O156,1,3)</f>
        <v>2.3006602507671156E-2</v>
      </c>
      <c r="O159" s="128"/>
      <c r="P159" s="125">
        <f>_xlfn.T.TEST(P154:P156,Q154:Q156,1,3)</f>
        <v>0.1764429963078249</v>
      </c>
      <c r="Q159" s="126"/>
      <c r="U159" s="23" t="s">
        <v>16</v>
      </c>
      <c r="V159" s="129">
        <f>_xlfn.T.TEST(V154:V156,W154:W156,1,3)</f>
        <v>3.2646016623655255E-3</v>
      </c>
      <c r="W159" s="130"/>
      <c r="X159" s="131">
        <f>_xlfn.T.TEST(X154:X156,Y154:Y156,1,3)</f>
        <v>2.7895904951582284E-2</v>
      </c>
      <c r="Y159" s="132"/>
    </row>
    <row r="160" spans="1:25" x14ac:dyDescent="0.7">
      <c r="A160" s="101">
        <v>44850</v>
      </c>
      <c r="B160" s="26" t="s">
        <v>17</v>
      </c>
      <c r="C160">
        <v>1</v>
      </c>
      <c r="D160">
        <v>1.06</v>
      </c>
      <c r="E160" s="27">
        <v>1.02</v>
      </c>
      <c r="F160" s="28">
        <v>1.27</v>
      </c>
      <c r="G160" s="29">
        <v>1.27</v>
      </c>
      <c r="H160" s="30">
        <v>1.67</v>
      </c>
      <c r="I160" s="31">
        <v>1.54</v>
      </c>
      <c r="J160" s="32">
        <v>1.86</v>
      </c>
    </row>
    <row r="161" spans="1:10" ht="18" thickBot="1" x14ac:dyDescent="0.75">
      <c r="A161" s="102"/>
      <c r="B161" s="26" t="s">
        <v>9</v>
      </c>
      <c r="C161">
        <v>1</v>
      </c>
      <c r="D161">
        <v>0.98</v>
      </c>
      <c r="E161" s="27">
        <v>1.1499999999999999</v>
      </c>
      <c r="F161" s="28">
        <v>1.21</v>
      </c>
      <c r="G161" s="29">
        <v>1.19</v>
      </c>
      <c r="H161" s="30">
        <v>1.22</v>
      </c>
      <c r="I161">
        <v>1.44</v>
      </c>
      <c r="J161" s="33">
        <v>1.43</v>
      </c>
    </row>
    <row r="162" spans="1:10" ht="18" thickBot="1" x14ac:dyDescent="0.75">
      <c r="A162" s="102"/>
      <c r="B162" s="118" t="s">
        <v>17</v>
      </c>
      <c r="C162" s="50">
        <f t="shared" ref="C162:J162" si="16">C160/C161</f>
        <v>1</v>
      </c>
      <c r="D162" s="51">
        <f t="shared" si="16"/>
        <v>1.0816326530612246</v>
      </c>
      <c r="E162" s="104">
        <f t="shared" si="16"/>
        <v>0.88695652173913053</v>
      </c>
      <c r="F162" s="105">
        <f t="shared" si="16"/>
        <v>1.0495867768595042</v>
      </c>
      <c r="G162" s="113">
        <f t="shared" si="16"/>
        <v>1.0672268907563025</v>
      </c>
      <c r="H162" s="107">
        <f t="shared" si="16"/>
        <v>1.3688524590163935</v>
      </c>
      <c r="I162" s="51">
        <f t="shared" si="16"/>
        <v>1.0694444444444444</v>
      </c>
      <c r="J162" s="55">
        <f t="shared" si="16"/>
        <v>1.3006993006993008</v>
      </c>
    </row>
    <row r="163" spans="1:10" ht="18" thickBot="1" x14ac:dyDescent="0.75">
      <c r="A163" s="102"/>
      <c r="B163" s="114" t="s">
        <v>17</v>
      </c>
      <c r="C163" s="98">
        <f>C162/C162</f>
        <v>1</v>
      </c>
      <c r="D163" s="99">
        <f>D162/C162</f>
        <v>1.0816326530612246</v>
      </c>
      <c r="E163" s="115">
        <f>E162/E162</f>
        <v>1</v>
      </c>
      <c r="F163" s="116">
        <f>F162/E162</f>
        <v>1.1833576405768917</v>
      </c>
      <c r="G163" s="117">
        <f>G162/G162</f>
        <v>1</v>
      </c>
      <c r="H163" s="96">
        <f>H162/G162</f>
        <v>1.2826255324641798</v>
      </c>
      <c r="I163" s="99">
        <f>I162/I162</f>
        <v>1</v>
      </c>
      <c r="J163" s="100">
        <f>J162/I162</f>
        <v>1.2162383071473981</v>
      </c>
    </row>
    <row r="164" spans="1:10" ht="18" thickBot="1" x14ac:dyDescent="0.75">
      <c r="A164" s="102"/>
    </row>
    <row r="165" spans="1:10" ht="18" thickBot="1" x14ac:dyDescent="0.75">
      <c r="A165" s="41"/>
      <c r="B165" s="2"/>
      <c r="C165" s="3" t="s">
        <v>0</v>
      </c>
      <c r="D165" s="24" t="s">
        <v>1</v>
      </c>
      <c r="E165" s="4" t="s">
        <v>2</v>
      </c>
      <c r="F165" s="5" t="s">
        <v>3</v>
      </c>
      <c r="G165" s="25" t="s">
        <v>4</v>
      </c>
      <c r="H165" s="7" t="s">
        <v>5</v>
      </c>
      <c r="I165" s="3" t="s">
        <v>6</v>
      </c>
      <c r="J165" s="8" t="s">
        <v>7</v>
      </c>
    </row>
    <row r="166" spans="1:10" x14ac:dyDescent="0.7">
      <c r="A166" s="40">
        <v>44852</v>
      </c>
      <c r="B166" s="26" t="s">
        <v>17</v>
      </c>
      <c r="C166">
        <v>1</v>
      </c>
      <c r="D166">
        <v>1</v>
      </c>
      <c r="E166" s="27">
        <v>0.99</v>
      </c>
      <c r="F166" s="28">
        <v>1.18</v>
      </c>
      <c r="G166" s="29">
        <v>1.33</v>
      </c>
      <c r="H166" s="30">
        <v>1.76</v>
      </c>
      <c r="I166" s="31">
        <v>1.39</v>
      </c>
      <c r="J166" s="32">
        <v>1.4</v>
      </c>
    </row>
    <row r="167" spans="1:10" ht="18" thickBot="1" x14ac:dyDescent="0.75">
      <c r="A167" s="41"/>
      <c r="B167" s="26" t="s">
        <v>9</v>
      </c>
      <c r="C167">
        <v>1</v>
      </c>
      <c r="D167">
        <v>0.97</v>
      </c>
      <c r="E167" s="27">
        <v>1.03</v>
      </c>
      <c r="F167" s="28">
        <v>0.99</v>
      </c>
      <c r="G167" s="29">
        <v>0.89</v>
      </c>
      <c r="H167" s="30">
        <v>1.02</v>
      </c>
      <c r="I167">
        <v>1.23</v>
      </c>
      <c r="J167" s="33">
        <v>1.2</v>
      </c>
    </row>
    <row r="168" spans="1:10" ht="18" thickBot="1" x14ac:dyDescent="0.75">
      <c r="A168"/>
      <c r="B168" s="118" t="s">
        <v>17</v>
      </c>
      <c r="C168" s="50">
        <f t="shared" ref="C168:J168" si="17">C166/C167</f>
        <v>1</v>
      </c>
      <c r="D168" s="51">
        <f t="shared" si="17"/>
        <v>1.0309278350515465</v>
      </c>
      <c r="E168" s="104">
        <f t="shared" si="17"/>
        <v>0.96116504854368934</v>
      </c>
      <c r="F168" s="105">
        <f t="shared" si="17"/>
        <v>1.1919191919191918</v>
      </c>
      <c r="G168" s="113">
        <f t="shared" si="17"/>
        <v>1.4943820224719102</v>
      </c>
      <c r="H168" s="107">
        <f t="shared" si="17"/>
        <v>1.7254901960784315</v>
      </c>
      <c r="I168" s="51">
        <f t="shared" si="17"/>
        <v>1.1300813008130082</v>
      </c>
      <c r="J168" s="55">
        <f t="shared" si="17"/>
        <v>1.1666666666666667</v>
      </c>
    </row>
    <row r="169" spans="1:10" ht="18" thickBot="1" x14ac:dyDescent="0.75">
      <c r="A169"/>
      <c r="B169" s="114" t="s">
        <v>17</v>
      </c>
      <c r="C169" s="98">
        <f>C168/C168</f>
        <v>1</v>
      </c>
      <c r="D169" s="99">
        <f>D168/C168</f>
        <v>1.0309278350515465</v>
      </c>
      <c r="E169" s="115">
        <f>E168/E168</f>
        <v>1</v>
      </c>
      <c r="F169" s="116">
        <f>F168/E168</f>
        <v>1.2400775431078461</v>
      </c>
      <c r="G169" s="117">
        <f>G168/G168</f>
        <v>1</v>
      </c>
      <c r="H169" s="96">
        <f>H168/G168</f>
        <v>1.1546513342178977</v>
      </c>
      <c r="I169" s="99">
        <f>I168/I168</f>
        <v>1</v>
      </c>
      <c r="J169" s="100">
        <f>J168/I168</f>
        <v>1.0323741007194245</v>
      </c>
    </row>
    <row r="182" spans="1:25" ht="18" thickBot="1" x14ac:dyDescent="0.75"/>
    <row r="183" spans="1:25" ht="18" thickBot="1" x14ac:dyDescent="0.75">
      <c r="B183" s="2"/>
      <c r="C183" s="3" t="s">
        <v>0</v>
      </c>
      <c r="D183" s="24" t="s">
        <v>1</v>
      </c>
      <c r="E183" s="4" t="s">
        <v>2</v>
      </c>
      <c r="F183" s="5" t="s">
        <v>3</v>
      </c>
      <c r="G183" s="25" t="s">
        <v>4</v>
      </c>
      <c r="H183" s="7" t="s">
        <v>5</v>
      </c>
      <c r="I183" s="3" t="s">
        <v>6</v>
      </c>
      <c r="J183" s="8" t="s">
        <v>7</v>
      </c>
      <c r="M183" s="23" t="s">
        <v>18</v>
      </c>
      <c r="N183" s="5" t="s">
        <v>2</v>
      </c>
      <c r="O183" s="4" t="s">
        <v>3</v>
      </c>
      <c r="P183" s="46" t="s">
        <v>4</v>
      </c>
      <c r="Q183" s="42" t="s">
        <v>5</v>
      </c>
      <c r="U183" s="23" t="s">
        <v>18</v>
      </c>
      <c r="V183" s="43" t="s">
        <v>2</v>
      </c>
      <c r="W183" s="44" t="s">
        <v>3</v>
      </c>
      <c r="X183" s="7" t="s">
        <v>4</v>
      </c>
      <c r="Y183" s="42" t="s">
        <v>5</v>
      </c>
    </row>
    <row r="184" spans="1:25" x14ac:dyDescent="0.7">
      <c r="A184" s="101">
        <v>44817</v>
      </c>
      <c r="B184" s="26" t="s">
        <v>18</v>
      </c>
      <c r="C184">
        <v>1</v>
      </c>
      <c r="D184">
        <v>1.08</v>
      </c>
      <c r="E184" s="27">
        <v>0.98</v>
      </c>
      <c r="F184" s="28">
        <v>0.97</v>
      </c>
      <c r="G184" s="29">
        <v>1.1200000000000001</v>
      </c>
      <c r="H184" s="30">
        <v>1.32</v>
      </c>
      <c r="I184" s="31">
        <v>0.73</v>
      </c>
      <c r="J184" s="32">
        <v>0.67</v>
      </c>
      <c r="M184" s="35">
        <f>A184</f>
        <v>44817</v>
      </c>
      <c r="N184" s="60">
        <f>E186</f>
        <v>0.84482758620689657</v>
      </c>
      <c r="O184" s="61">
        <f>F186</f>
        <v>0.76377952755905509</v>
      </c>
      <c r="P184" s="62">
        <f>G186</f>
        <v>0.97391304347826102</v>
      </c>
      <c r="Q184" s="63">
        <f>H186</f>
        <v>1.03125</v>
      </c>
      <c r="U184" s="35">
        <f>A184</f>
        <v>44817</v>
      </c>
      <c r="V184" s="79">
        <f>E187</f>
        <v>1</v>
      </c>
      <c r="W184" s="80">
        <f>F187</f>
        <v>0.90406556323316722</v>
      </c>
      <c r="X184" s="81">
        <f>G187</f>
        <v>1</v>
      </c>
      <c r="Y184" s="82">
        <f>H187</f>
        <v>1.0588727678571428</v>
      </c>
    </row>
    <row r="185" spans="1:25" ht="18" thickBot="1" x14ac:dyDescent="0.75">
      <c r="A185" s="102"/>
      <c r="B185" s="26" t="s">
        <v>9</v>
      </c>
      <c r="C185">
        <v>1</v>
      </c>
      <c r="D185">
        <v>1.05</v>
      </c>
      <c r="E185" s="27">
        <v>1.1599999999999999</v>
      </c>
      <c r="F185" s="28">
        <v>1.27</v>
      </c>
      <c r="G185" s="29">
        <v>1.1499999999999999</v>
      </c>
      <c r="H185" s="30">
        <v>1.28</v>
      </c>
      <c r="I185">
        <v>1.44</v>
      </c>
      <c r="J185" s="33">
        <v>1.32</v>
      </c>
      <c r="M185" s="36">
        <f>A190</f>
        <v>44852</v>
      </c>
      <c r="N185" s="64">
        <f>E192</f>
        <v>0.68965517241379315</v>
      </c>
      <c r="O185" s="65">
        <f>F192</f>
        <v>0.64166666666666672</v>
      </c>
      <c r="P185" s="66">
        <f>G192</f>
        <v>0.70642201834862384</v>
      </c>
      <c r="Q185" s="67">
        <f>H192</f>
        <v>0.79338842975206614</v>
      </c>
      <c r="U185" s="36">
        <f>A190</f>
        <v>44852</v>
      </c>
      <c r="V185" s="83">
        <f>E193</f>
        <v>1</v>
      </c>
      <c r="W185" s="84">
        <f>F193</f>
        <v>0.93041666666666667</v>
      </c>
      <c r="X185" s="85">
        <f>G193</f>
        <v>1</v>
      </c>
      <c r="Y185" s="86">
        <f>H193</f>
        <v>1.1231082966620158</v>
      </c>
    </row>
    <row r="186" spans="1:25" ht="18" thickBot="1" x14ac:dyDescent="0.75">
      <c r="A186" s="102"/>
      <c r="B186" s="118" t="s">
        <v>18</v>
      </c>
      <c r="C186" s="50">
        <f t="shared" ref="C186:J186" si="18">C184/C185</f>
        <v>1</v>
      </c>
      <c r="D186" s="51">
        <f t="shared" si="18"/>
        <v>1.0285714285714287</v>
      </c>
      <c r="E186" s="104">
        <f t="shared" si="18"/>
        <v>0.84482758620689657</v>
      </c>
      <c r="F186" s="105">
        <f t="shared" si="18"/>
        <v>0.76377952755905509</v>
      </c>
      <c r="G186" s="113">
        <f t="shared" si="18"/>
        <v>0.97391304347826102</v>
      </c>
      <c r="H186" s="107">
        <f t="shared" si="18"/>
        <v>1.03125</v>
      </c>
      <c r="I186" s="51">
        <f t="shared" si="18"/>
        <v>0.50694444444444442</v>
      </c>
      <c r="J186" s="55">
        <f t="shared" si="18"/>
        <v>0.50757575757575757</v>
      </c>
      <c r="M186" s="48">
        <f>A196</f>
        <v>44853</v>
      </c>
      <c r="N186" s="68">
        <f>E198</f>
        <v>0.81481481481481477</v>
      </c>
      <c r="O186" s="69">
        <f>F198</f>
        <v>0.8288288288288288</v>
      </c>
      <c r="P186" s="70">
        <f>G198</f>
        <v>0.98901098901098905</v>
      </c>
      <c r="Q186" s="71">
        <f>H198</f>
        <v>1.03</v>
      </c>
      <c r="U186" s="48">
        <f>A196</f>
        <v>44853</v>
      </c>
      <c r="V186" s="87">
        <f>E199</f>
        <v>1</v>
      </c>
      <c r="W186" s="88">
        <f>F199</f>
        <v>1.0171990171990173</v>
      </c>
      <c r="X186" s="89">
        <f>G199</f>
        <v>1</v>
      </c>
      <c r="Y186" s="90">
        <f>H199</f>
        <v>1.0414444444444444</v>
      </c>
    </row>
    <row r="187" spans="1:25" ht="18" thickBot="1" x14ac:dyDescent="0.75">
      <c r="A187" s="102"/>
      <c r="B187" s="114" t="s">
        <v>18</v>
      </c>
      <c r="C187" s="98">
        <f>C186/C186</f>
        <v>1</v>
      </c>
      <c r="D187" s="99">
        <f>D186/C186</f>
        <v>1.0285714285714287</v>
      </c>
      <c r="E187" s="115">
        <f>E186/E186</f>
        <v>1</v>
      </c>
      <c r="F187" s="116">
        <f>F186/E186</f>
        <v>0.90406556323316722</v>
      </c>
      <c r="G187" s="117">
        <f>G186/G186</f>
        <v>1</v>
      </c>
      <c r="H187" s="96">
        <f>H186/G186</f>
        <v>1.0588727678571428</v>
      </c>
      <c r="I187" s="99">
        <f>I186/I186</f>
        <v>1</v>
      </c>
      <c r="J187" s="100">
        <f>J186/I186</f>
        <v>1.0012453300124533</v>
      </c>
      <c r="M187" s="23" t="s">
        <v>14</v>
      </c>
      <c r="N187" s="53">
        <f>AVERAGE(N184:N186)</f>
        <v>0.78309919114516813</v>
      </c>
      <c r="O187" s="52">
        <f>AVERAGE(O184:O186)</f>
        <v>0.7447583410181835</v>
      </c>
      <c r="P187" s="119">
        <f>AVERAGE(P184:P186)</f>
        <v>0.88978201694595793</v>
      </c>
      <c r="Q187" s="74">
        <f>AVERAGE(Q184:Q186)</f>
        <v>0.95154614325068876</v>
      </c>
      <c r="U187" s="23" t="s">
        <v>14</v>
      </c>
      <c r="V187" s="91">
        <f>AVERAGE(V184:V186)</f>
        <v>1</v>
      </c>
      <c r="W187" s="92">
        <f>AVERAGE(W184:W186)</f>
        <v>0.95056041569961691</v>
      </c>
      <c r="X187" s="58">
        <f>AVERAGE(X184:X186)</f>
        <v>1</v>
      </c>
      <c r="Y187" s="93">
        <f>AVERAGE(Y184:Y186)</f>
        <v>1.0744751696545343</v>
      </c>
    </row>
    <row r="188" spans="1:25" ht="18" thickBot="1" x14ac:dyDescent="0.75">
      <c r="A188" s="102"/>
      <c r="M188" s="47" t="s">
        <v>15</v>
      </c>
      <c r="N188" s="120">
        <f>_xlfn.STDEV.S(N184:N186)</f>
        <v>8.2304496166130045E-2</v>
      </c>
      <c r="O188" s="121">
        <f>_xlfn.STDEV.S(O184:O186)</f>
        <v>9.5019855237581705E-2</v>
      </c>
      <c r="P188" s="122">
        <f>_xlfn.STDEV.S(P184:P186)</f>
        <v>0.15897375193420518</v>
      </c>
      <c r="Q188" s="123">
        <f>_xlfn.STDEV.S(Q184:Q186)</f>
        <v>0.13697002365238192</v>
      </c>
      <c r="U188" s="37" t="s">
        <v>15</v>
      </c>
      <c r="V188" s="94">
        <f>_xlfn.STDEV.S(V184:V186)</f>
        <v>0</v>
      </c>
      <c r="W188" s="95">
        <f>_xlfn.STDEV.S(W184:W186)</f>
        <v>5.9195629656146456E-2</v>
      </c>
      <c r="X188" s="96">
        <f>_xlfn.STDEV.S(X184:X186)</f>
        <v>0</v>
      </c>
      <c r="Y188" s="97">
        <f>_xlfn.STDEV.S(Y184:Y186)</f>
        <v>4.3009561682709252E-2</v>
      </c>
    </row>
    <row r="189" spans="1:25" ht="18" thickBot="1" x14ac:dyDescent="0.75">
      <c r="A189" s="102"/>
      <c r="B189" s="2"/>
      <c r="C189" s="3" t="s">
        <v>0</v>
      </c>
      <c r="D189" s="24" t="s">
        <v>1</v>
      </c>
      <c r="E189" s="4" t="s">
        <v>2</v>
      </c>
      <c r="F189" s="5" t="s">
        <v>3</v>
      </c>
      <c r="G189" s="25" t="s">
        <v>4</v>
      </c>
      <c r="H189" s="7" t="s">
        <v>5</v>
      </c>
      <c r="I189" s="3" t="s">
        <v>6</v>
      </c>
      <c r="J189" s="8" t="s">
        <v>7</v>
      </c>
      <c r="M189" s="23" t="s">
        <v>16</v>
      </c>
      <c r="N189" s="127">
        <f>_xlfn.T.TEST(N184:N186,O184:O186,1,3)</f>
        <v>0.31290028380904278</v>
      </c>
      <c r="O189" s="128"/>
      <c r="P189" s="125">
        <f>_xlfn.T.TEST(P184:P186,Q184:Q186,1,3)</f>
        <v>0.31879122741574084</v>
      </c>
      <c r="Q189" s="126"/>
      <c r="U189" s="23" t="s">
        <v>16</v>
      </c>
      <c r="V189" s="129">
        <f>_xlfn.T.TEST(V184:V186,W184:W186,1,3)</f>
        <v>0.14246811720123048</v>
      </c>
      <c r="W189" s="130"/>
      <c r="X189" s="131">
        <f>_xlfn.T.TEST(X184:X186,Y184:Y186,1,3)</f>
        <v>4.7754599330818215E-2</v>
      </c>
      <c r="Y189" s="132"/>
    </row>
    <row r="190" spans="1:25" x14ac:dyDescent="0.7">
      <c r="A190" s="101">
        <v>44852</v>
      </c>
      <c r="B190" s="26" t="s">
        <v>18</v>
      </c>
      <c r="C190">
        <v>1</v>
      </c>
      <c r="D190">
        <v>0.95</v>
      </c>
      <c r="E190" s="27">
        <v>0.8</v>
      </c>
      <c r="F190" s="28">
        <v>0.77</v>
      </c>
      <c r="G190" s="29">
        <v>0.77</v>
      </c>
      <c r="H190" s="30">
        <v>0.96</v>
      </c>
      <c r="I190" s="31">
        <v>0.55000000000000004</v>
      </c>
      <c r="J190" s="32">
        <v>0.71</v>
      </c>
    </row>
    <row r="191" spans="1:25" ht="18" thickBot="1" x14ac:dyDescent="0.75">
      <c r="A191" s="102"/>
      <c r="B191" s="26" t="s">
        <v>9</v>
      </c>
      <c r="C191">
        <v>1</v>
      </c>
      <c r="D191">
        <v>0.95</v>
      </c>
      <c r="E191" s="27">
        <v>1.1599999999999999</v>
      </c>
      <c r="F191" s="28">
        <v>1.2</v>
      </c>
      <c r="G191" s="29">
        <v>1.0900000000000001</v>
      </c>
      <c r="H191" s="30">
        <v>1.21</v>
      </c>
      <c r="I191">
        <v>1.5</v>
      </c>
      <c r="J191" s="33">
        <v>1.46</v>
      </c>
    </row>
    <row r="192" spans="1:25" ht="18" thickBot="1" x14ac:dyDescent="0.75">
      <c r="A192" s="102"/>
      <c r="B192" s="118" t="s">
        <v>18</v>
      </c>
      <c r="C192" s="50">
        <f t="shared" ref="C192:J192" si="19">C190/C191</f>
        <v>1</v>
      </c>
      <c r="D192" s="51">
        <f t="shared" si="19"/>
        <v>1</v>
      </c>
      <c r="E192" s="104">
        <f t="shared" si="19"/>
        <v>0.68965517241379315</v>
      </c>
      <c r="F192" s="105">
        <f t="shared" si="19"/>
        <v>0.64166666666666672</v>
      </c>
      <c r="G192" s="113">
        <f t="shared" si="19"/>
        <v>0.70642201834862384</v>
      </c>
      <c r="H192" s="107">
        <f t="shared" si="19"/>
        <v>0.79338842975206614</v>
      </c>
      <c r="I192" s="51">
        <f t="shared" si="19"/>
        <v>0.3666666666666667</v>
      </c>
      <c r="J192" s="55">
        <f t="shared" si="19"/>
        <v>0.4863013698630137</v>
      </c>
    </row>
    <row r="193" spans="1:10" ht="18" thickBot="1" x14ac:dyDescent="0.75">
      <c r="A193" s="102"/>
      <c r="B193" s="114" t="s">
        <v>18</v>
      </c>
      <c r="C193" s="98">
        <f>C192/C192</f>
        <v>1</v>
      </c>
      <c r="D193" s="99">
        <f>D192/C192</f>
        <v>1</v>
      </c>
      <c r="E193" s="115">
        <f>E192/E192</f>
        <v>1</v>
      </c>
      <c r="F193" s="116">
        <f>F192/E192</f>
        <v>0.93041666666666667</v>
      </c>
      <c r="G193" s="117">
        <f>G192/G192</f>
        <v>1</v>
      </c>
      <c r="H193" s="96">
        <f>H192/G192</f>
        <v>1.1231082966620158</v>
      </c>
      <c r="I193" s="99">
        <f>I192/I192</f>
        <v>1</v>
      </c>
      <c r="J193" s="100">
        <f>J192/I192</f>
        <v>1.3262764632627646</v>
      </c>
    </row>
    <row r="194" spans="1:10" ht="18" thickBot="1" x14ac:dyDescent="0.75">
      <c r="A194" s="102"/>
    </row>
    <row r="195" spans="1:10" ht="18" thickBot="1" x14ac:dyDescent="0.75">
      <c r="A195" s="41"/>
      <c r="B195" s="2"/>
      <c r="C195" s="3" t="s">
        <v>0</v>
      </c>
      <c r="D195" s="24" t="s">
        <v>1</v>
      </c>
      <c r="E195" s="4" t="s">
        <v>2</v>
      </c>
      <c r="F195" s="5" t="s">
        <v>3</v>
      </c>
      <c r="G195" s="25" t="s">
        <v>4</v>
      </c>
      <c r="H195" s="7" t="s">
        <v>5</v>
      </c>
      <c r="I195" s="3" t="s">
        <v>6</v>
      </c>
      <c r="J195" s="8" t="s">
        <v>7</v>
      </c>
    </row>
    <row r="196" spans="1:10" x14ac:dyDescent="0.7">
      <c r="A196" s="124">
        <v>44853</v>
      </c>
      <c r="B196" s="26" t="s">
        <v>18</v>
      </c>
      <c r="C196">
        <v>1</v>
      </c>
      <c r="D196">
        <v>1.07</v>
      </c>
      <c r="E196" s="27">
        <v>0.88</v>
      </c>
      <c r="F196" s="28">
        <v>0.92</v>
      </c>
      <c r="G196" s="29">
        <v>0.9</v>
      </c>
      <c r="H196" s="30">
        <v>1.03</v>
      </c>
      <c r="I196" s="31">
        <v>0.61</v>
      </c>
      <c r="J196" s="32">
        <v>0.59</v>
      </c>
    </row>
    <row r="197" spans="1:10" ht="18" thickBot="1" x14ac:dyDescent="0.75">
      <c r="A197"/>
      <c r="B197" s="26" t="s">
        <v>9</v>
      </c>
      <c r="C197">
        <v>1</v>
      </c>
      <c r="D197">
        <v>0.99</v>
      </c>
      <c r="E197" s="27">
        <v>1.08</v>
      </c>
      <c r="F197" s="28">
        <v>1.1100000000000001</v>
      </c>
      <c r="G197" s="29">
        <v>0.91</v>
      </c>
      <c r="H197" s="30">
        <v>1</v>
      </c>
      <c r="I197">
        <v>1.36</v>
      </c>
      <c r="J197" s="33">
        <v>1.3</v>
      </c>
    </row>
    <row r="198" spans="1:10" ht="18" thickBot="1" x14ac:dyDescent="0.75">
      <c r="A198"/>
      <c r="B198" s="118" t="s">
        <v>18</v>
      </c>
      <c r="C198" s="50">
        <f t="shared" ref="C198:J198" si="20">C196/C197</f>
        <v>1</v>
      </c>
      <c r="D198" s="51">
        <f t="shared" si="20"/>
        <v>1.0808080808080809</v>
      </c>
      <c r="E198" s="104">
        <f t="shared" si="20"/>
        <v>0.81481481481481477</v>
      </c>
      <c r="F198" s="105">
        <f t="shared" si="20"/>
        <v>0.8288288288288288</v>
      </c>
      <c r="G198" s="113">
        <f t="shared" si="20"/>
        <v>0.98901098901098905</v>
      </c>
      <c r="H198" s="107">
        <f t="shared" si="20"/>
        <v>1.03</v>
      </c>
      <c r="I198" s="51">
        <f t="shared" si="20"/>
        <v>0.44852941176470584</v>
      </c>
      <c r="J198" s="55">
        <f t="shared" si="20"/>
        <v>0.45384615384615379</v>
      </c>
    </row>
    <row r="199" spans="1:10" ht="18" thickBot="1" x14ac:dyDescent="0.75">
      <c r="A199"/>
      <c r="B199" s="114" t="s">
        <v>18</v>
      </c>
      <c r="C199" s="98">
        <f>C198/C198</f>
        <v>1</v>
      </c>
      <c r="D199" s="99">
        <f>D198/C198</f>
        <v>1.0808080808080809</v>
      </c>
      <c r="E199" s="115">
        <f>E198/E198</f>
        <v>1</v>
      </c>
      <c r="F199" s="116">
        <f>F198/E198</f>
        <v>1.0171990171990173</v>
      </c>
      <c r="G199" s="117">
        <f>G198/G198</f>
        <v>1</v>
      </c>
      <c r="H199" s="96">
        <f>H198/G198</f>
        <v>1.0414444444444444</v>
      </c>
      <c r="I199" s="99">
        <f>I198/I198</f>
        <v>1</v>
      </c>
      <c r="J199" s="100">
        <f>J198/I198</f>
        <v>1.0118537200504414</v>
      </c>
    </row>
  </sheetData>
  <mergeCells count="28">
    <mergeCell ref="V99:W99"/>
    <mergeCell ref="X99:Y99"/>
    <mergeCell ref="V189:W189"/>
    <mergeCell ref="X189:Y189"/>
    <mergeCell ref="N129:O129"/>
    <mergeCell ref="P129:Q129"/>
    <mergeCell ref="V129:W129"/>
    <mergeCell ref="X129:Y129"/>
    <mergeCell ref="V159:W159"/>
    <mergeCell ref="X159:Y159"/>
    <mergeCell ref="N189:O189"/>
    <mergeCell ref="P189:Q189"/>
    <mergeCell ref="P8:Q8"/>
    <mergeCell ref="N8:O8"/>
    <mergeCell ref="V8:W8"/>
    <mergeCell ref="X8:Y8"/>
    <mergeCell ref="N159:O159"/>
    <mergeCell ref="P159:Q159"/>
    <mergeCell ref="N99:O99"/>
    <mergeCell ref="P99:Q99"/>
    <mergeCell ref="N38:O38"/>
    <mergeCell ref="P38:Q38"/>
    <mergeCell ref="N68:O68"/>
    <mergeCell ref="P68:Q68"/>
    <mergeCell ref="V38:W38"/>
    <mergeCell ref="X38:Y38"/>
    <mergeCell ref="V68:W68"/>
    <mergeCell ref="X68:Y6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 inducibles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Kajimura</dc:creator>
  <cp:lastModifiedBy>Yasuko Kajimura</cp:lastModifiedBy>
  <dcterms:created xsi:type="dcterms:W3CDTF">2022-09-08T23:16:04Z</dcterms:created>
  <dcterms:modified xsi:type="dcterms:W3CDTF">2022-11-17T06:18:32Z</dcterms:modified>
</cp:coreProperties>
</file>