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s141\Desktop\CTLH paper\Figure 1\Figure S1B\A549\"/>
    </mc:Choice>
  </mc:AlternateContent>
  <xr:revisionPtr revIDLastSave="0" documentId="13_ncr:1_{03E9F0C1-C163-47B7-9E88-D35D18353637}" xr6:coauthVersionLast="47" xr6:coauthVersionMax="47" xr10:uidLastSave="{00000000-0000-0000-0000-000000000000}"/>
  <bookViews>
    <workbookView xWindow="-98" yWindow="-98" windowWidth="20715" windowHeight="13155" xr2:uid="{0544DB65-AD4D-4642-B73C-CBC3842A56E2}"/>
  </bookViews>
  <sheets>
    <sheet name="ΔΔCt" sheetId="1" r:id="rId1"/>
    <sheet name="10-8-22_1" sheetId="5" r:id="rId2"/>
    <sheet name="10-8-22_2" sheetId="4" r:id="rId3"/>
    <sheet name="10-9-22_1" sheetId="3" r:id="rId4"/>
    <sheet name="10-9-22_2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56" i="1" l="1"/>
  <c r="P154" i="1"/>
  <c r="H150" i="1"/>
  <c r="F150" i="1"/>
  <c r="I29" i="1"/>
  <c r="J29" i="1" s="1"/>
  <c r="K29" i="1"/>
  <c r="P28" i="1"/>
  <c r="F30" i="1"/>
  <c r="H30" i="1" s="1"/>
  <c r="F31" i="1"/>
  <c r="H29" i="1"/>
  <c r="H31" i="1"/>
  <c r="F36" i="1"/>
  <c r="F6" i="1"/>
  <c r="F9" i="1"/>
  <c r="F10" i="1"/>
  <c r="F11" i="1"/>
  <c r="F12" i="1"/>
  <c r="F13" i="1"/>
  <c r="F14" i="1"/>
  <c r="F15" i="1"/>
  <c r="F20" i="1"/>
  <c r="F175" i="1"/>
  <c r="F174" i="1"/>
  <c r="F173" i="1"/>
  <c r="O172" i="1"/>
  <c r="F172" i="1"/>
  <c r="O171" i="1"/>
  <c r="F171" i="1"/>
  <c r="O170" i="1"/>
  <c r="F170" i="1"/>
  <c r="O169" i="1"/>
  <c r="F169" i="1"/>
  <c r="F168" i="1"/>
  <c r="F167" i="1"/>
  <c r="O166" i="1"/>
  <c r="F166" i="1"/>
  <c r="O165" i="1"/>
  <c r="F165" i="1"/>
  <c r="O164" i="1"/>
  <c r="F164" i="1"/>
  <c r="O163" i="1"/>
  <c r="F159" i="1"/>
  <c r="F158" i="1"/>
  <c r="F157" i="1"/>
  <c r="O156" i="1"/>
  <c r="F156" i="1"/>
  <c r="O155" i="1"/>
  <c r="F155" i="1"/>
  <c r="O154" i="1"/>
  <c r="F154" i="1"/>
  <c r="O153" i="1"/>
  <c r="F153" i="1"/>
  <c r="F152" i="1"/>
  <c r="F151" i="1"/>
  <c r="O150" i="1"/>
  <c r="O149" i="1"/>
  <c r="F149" i="1"/>
  <c r="O148" i="1"/>
  <c r="F148" i="1"/>
  <c r="O147" i="1"/>
  <c r="F143" i="1"/>
  <c r="F142" i="1"/>
  <c r="F141" i="1"/>
  <c r="O140" i="1"/>
  <c r="F140" i="1"/>
  <c r="O139" i="1"/>
  <c r="F139" i="1"/>
  <c r="O138" i="1"/>
  <c r="F138" i="1"/>
  <c r="O137" i="1"/>
  <c r="F137" i="1"/>
  <c r="F136" i="1"/>
  <c r="F135" i="1"/>
  <c r="O134" i="1"/>
  <c r="F134" i="1"/>
  <c r="O133" i="1"/>
  <c r="F133" i="1"/>
  <c r="O132" i="1"/>
  <c r="F132" i="1"/>
  <c r="O131" i="1"/>
  <c r="F123" i="1"/>
  <c r="F127" i="1"/>
  <c r="F126" i="1"/>
  <c r="F125" i="1"/>
  <c r="O124" i="1"/>
  <c r="F124" i="1"/>
  <c r="O123" i="1"/>
  <c r="O122" i="1"/>
  <c r="F122" i="1"/>
  <c r="O121" i="1"/>
  <c r="F121" i="1"/>
  <c r="F120" i="1"/>
  <c r="F119" i="1"/>
  <c r="O118" i="1"/>
  <c r="F118" i="1"/>
  <c r="O117" i="1"/>
  <c r="F117" i="1"/>
  <c r="O116" i="1"/>
  <c r="F116" i="1"/>
  <c r="O115" i="1"/>
  <c r="F111" i="1"/>
  <c r="F110" i="1"/>
  <c r="F109" i="1"/>
  <c r="O108" i="1"/>
  <c r="F108" i="1"/>
  <c r="O107" i="1"/>
  <c r="F107" i="1"/>
  <c r="O106" i="1"/>
  <c r="F106" i="1"/>
  <c r="O105" i="1"/>
  <c r="F105" i="1"/>
  <c r="F104" i="1"/>
  <c r="F103" i="1"/>
  <c r="O102" i="1"/>
  <c r="F102" i="1"/>
  <c r="O101" i="1"/>
  <c r="F101" i="1"/>
  <c r="O100" i="1"/>
  <c r="F100" i="1"/>
  <c r="P108" i="1" s="1"/>
  <c r="O99" i="1"/>
  <c r="F84" i="1"/>
  <c r="F85" i="1"/>
  <c r="F86" i="1"/>
  <c r="F87" i="1"/>
  <c r="F88" i="1"/>
  <c r="F89" i="1"/>
  <c r="F95" i="1"/>
  <c r="F94" i="1"/>
  <c r="F93" i="1"/>
  <c r="O92" i="1"/>
  <c r="F92" i="1"/>
  <c r="O91" i="1"/>
  <c r="F91" i="1"/>
  <c r="O90" i="1"/>
  <c r="F90" i="1"/>
  <c r="O89" i="1"/>
  <c r="O86" i="1"/>
  <c r="O85" i="1"/>
  <c r="O84" i="1"/>
  <c r="O83" i="1"/>
  <c r="F79" i="1"/>
  <c r="F78" i="1"/>
  <c r="F77" i="1"/>
  <c r="O76" i="1"/>
  <c r="F76" i="1"/>
  <c r="O75" i="1"/>
  <c r="F75" i="1"/>
  <c r="O74" i="1"/>
  <c r="F74" i="1"/>
  <c r="O73" i="1"/>
  <c r="F73" i="1"/>
  <c r="F72" i="1"/>
  <c r="F71" i="1"/>
  <c r="O70" i="1"/>
  <c r="F70" i="1"/>
  <c r="O69" i="1"/>
  <c r="F69" i="1"/>
  <c r="O68" i="1"/>
  <c r="F68" i="1"/>
  <c r="O67" i="1"/>
  <c r="F63" i="1"/>
  <c r="F62" i="1"/>
  <c r="F61" i="1"/>
  <c r="O60" i="1"/>
  <c r="F60" i="1"/>
  <c r="O59" i="1"/>
  <c r="F59" i="1"/>
  <c r="O58" i="1"/>
  <c r="F58" i="1"/>
  <c r="O57" i="1"/>
  <c r="F57" i="1"/>
  <c r="F56" i="1"/>
  <c r="F55" i="1"/>
  <c r="O54" i="1"/>
  <c r="F54" i="1"/>
  <c r="O53" i="1"/>
  <c r="F53" i="1"/>
  <c r="O52" i="1"/>
  <c r="F52" i="1"/>
  <c r="O51" i="1"/>
  <c r="F47" i="1"/>
  <c r="F46" i="1"/>
  <c r="F45" i="1"/>
  <c r="O44" i="1"/>
  <c r="F44" i="1"/>
  <c r="O43" i="1"/>
  <c r="F43" i="1"/>
  <c r="O42" i="1"/>
  <c r="F42" i="1"/>
  <c r="O41" i="1"/>
  <c r="F41" i="1"/>
  <c r="F40" i="1"/>
  <c r="F39" i="1"/>
  <c r="O38" i="1"/>
  <c r="F38" i="1"/>
  <c r="O37" i="1"/>
  <c r="F37" i="1"/>
  <c r="O36" i="1"/>
  <c r="O35" i="1"/>
  <c r="F29" i="1"/>
  <c r="O28" i="1"/>
  <c r="F28" i="1"/>
  <c r="O27" i="1"/>
  <c r="F27" i="1"/>
  <c r="O26" i="1"/>
  <c r="F26" i="1"/>
  <c r="O25" i="1"/>
  <c r="F25" i="1"/>
  <c r="F24" i="1"/>
  <c r="F23" i="1"/>
  <c r="O22" i="1"/>
  <c r="F22" i="1"/>
  <c r="O21" i="1"/>
  <c r="F21" i="1"/>
  <c r="G20" i="1" s="1"/>
  <c r="H20" i="1" s="1"/>
  <c r="O20" i="1"/>
  <c r="O19" i="1"/>
  <c r="P106" i="1" l="1"/>
  <c r="P107" i="1"/>
  <c r="G13" i="1"/>
  <c r="G10" i="1"/>
  <c r="G93" i="1"/>
  <c r="G77" i="1"/>
  <c r="P138" i="1"/>
  <c r="G138" i="1"/>
  <c r="G87" i="1"/>
  <c r="G71" i="1"/>
  <c r="P90" i="1"/>
  <c r="P43" i="1"/>
  <c r="P59" i="1"/>
  <c r="G55" i="1"/>
  <c r="G90" i="1"/>
  <c r="G122" i="1"/>
  <c r="P171" i="1"/>
  <c r="G45" i="1"/>
  <c r="G23" i="1"/>
  <c r="G125" i="1"/>
  <c r="P155" i="1"/>
  <c r="G167" i="1"/>
  <c r="G164" i="1"/>
  <c r="H173" i="1" s="1"/>
  <c r="G170" i="1"/>
  <c r="P170" i="1"/>
  <c r="P172" i="1"/>
  <c r="G173" i="1"/>
  <c r="G154" i="1"/>
  <c r="G148" i="1"/>
  <c r="H151" i="1" s="1"/>
  <c r="G151" i="1"/>
  <c r="G157" i="1"/>
  <c r="P140" i="1"/>
  <c r="G135" i="1"/>
  <c r="P139" i="1"/>
  <c r="G132" i="1"/>
  <c r="H135" i="1" s="1"/>
  <c r="G141" i="1"/>
  <c r="G116" i="1"/>
  <c r="H118" i="1" s="1"/>
  <c r="G119" i="1"/>
  <c r="P123" i="1"/>
  <c r="P122" i="1"/>
  <c r="P124" i="1"/>
  <c r="G103" i="1"/>
  <c r="G100" i="1"/>
  <c r="H104" i="1" s="1"/>
  <c r="G109" i="1"/>
  <c r="G106" i="1"/>
  <c r="P91" i="1"/>
  <c r="G84" i="1"/>
  <c r="H88" i="1" s="1"/>
  <c r="P92" i="1"/>
  <c r="P75" i="1"/>
  <c r="G68" i="1"/>
  <c r="G74" i="1"/>
  <c r="P74" i="1"/>
  <c r="P76" i="1"/>
  <c r="G58" i="1"/>
  <c r="P58" i="1"/>
  <c r="P60" i="1"/>
  <c r="G61" i="1"/>
  <c r="G52" i="1"/>
  <c r="P42" i="1"/>
  <c r="G42" i="1"/>
  <c r="P44" i="1"/>
  <c r="G36" i="1"/>
  <c r="H47" i="1" s="1"/>
  <c r="G39" i="1"/>
  <c r="P27" i="1"/>
  <c r="G26" i="1"/>
  <c r="P26" i="1"/>
  <c r="G29" i="1"/>
  <c r="O12" i="1"/>
  <c r="O11" i="1"/>
  <c r="O10" i="1"/>
  <c r="O9" i="1"/>
  <c r="O6" i="1"/>
  <c r="O5" i="1"/>
  <c r="O4" i="1"/>
  <c r="O3" i="1"/>
  <c r="F8" i="1"/>
  <c r="F7" i="1"/>
  <c r="F5" i="1"/>
  <c r="F4" i="1"/>
  <c r="G4" i="1" s="1"/>
  <c r="H9" i="1" s="1"/>
  <c r="H152" i="1" l="1"/>
  <c r="H138" i="1"/>
  <c r="H157" i="1"/>
  <c r="H156" i="1"/>
  <c r="H158" i="1"/>
  <c r="H159" i="1"/>
  <c r="H153" i="1"/>
  <c r="I151" i="1" s="1"/>
  <c r="H155" i="1"/>
  <c r="H154" i="1"/>
  <c r="H6" i="1"/>
  <c r="G7" i="1"/>
  <c r="H171" i="1"/>
  <c r="H137" i="1"/>
  <c r="H133" i="1"/>
  <c r="H174" i="1"/>
  <c r="H100" i="1"/>
  <c r="H101" i="1"/>
  <c r="H106" i="1"/>
  <c r="H136" i="1"/>
  <c r="H142" i="1"/>
  <c r="H172" i="1"/>
  <c r="H134" i="1"/>
  <c r="H165" i="1"/>
  <c r="H167" i="1"/>
  <c r="H164" i="1"/>
  <c r="H169" i="1"/>
  <c r="H168" i="1"/>
  <c r="H166" i="1"/>
  <c r="H139" i="1"/>
  <c r="H170" i="1"/>
  <c r="H122" i="1"/>
  <c r="H175" i="1"/>
  <c r="H148" i="1"/>
  <c r="H149" i="1"/>
  <c r="H143" i="1"/>
  <c r="H140" i="1"/>
  <c r="H132" i="1"/>
  <c r="H141" i="1"/>
  <c r="H116" i="1"/>
  <c r="H121" i="1"/>
  <c r="H124" i="1"/>
  <c r="H120" i="1"/>
  <c r="H119" i="1"/>
  <c r="H125" i="1"/>
  <c r="H126" i="1"/>
  <c r="H117" i="1"/>
  <c r="H123" i="1"/>
  <c r="H127" i="1"/>
  <c r="H102" i="1"/>
  <c r="H109" i="1"/>
  <c r="H103" i="1"/>
  <c r="H111" i="1"/>
  <c r="H108" i="1"/>
  <c r="H107" i="1"/>
  <c r="H105" i="1"/>
  <c r="H110" i="1"/>
  <c r="H85" i="1"/>
  <c r="H93" i="1"/>
  <c r="H89" i="1"/>
  <c r="H87" i="1"/>
  <c r="H84" i="1"/>
  <c r="H86" i="1"/>
  <c r="H90" i="1"/>
  <c r="H94" i="1"/>
  <c r="H91" i="1"/>
  <c r="H95" i="1"/>
  <c r="H92" i="1"/>
  <c r="H75" i="1"/>
  <c r="H69" i="1"/>
  <c r="H76" i="1"/>
  <c r="H78" i="1"/>
  <c r="H77" i="1"/>
  <c r="H68" i="1"/>
  <c r="H79" i="1"/>
  <c r="H70" i="1"/>
  <c r="H74" i="1"/>
  <c r="H71" i="1"/>
  <c r="H73" i="1"/>
  <c r="H72" i="1"/>
  <c r="H55" i="1"/>
  <c r="H52" i="1"/>
  <c r="H56" i="1"/>
  <c r="H53" i="1"/>
  <c r="H57" i="1"/>
  <c r="H54" i="1"/>
  <c r="H61" i="1"/>
  <c r="H58" i="1"/>
  <c r="H60" i="1"/>
  <c r="H59" i="1"/>
  <c r="H63" i="1"/>
  <c r="H62" i="1"/>
  <c r="H43" i="1"/>
  <c r="H41" i="1"/>
  <c r="H38" i="1"/>
  <c r="H46" i="1"/>
  <c r="H37" i="1"/>
  <c r="H44" i="1"/>
  <c r="H45" i="1"/>
  <c r="H42" i="1"/>
  <c r="H36" i="1"/>
  <c r="H40" i="1"/>
  <c r="H39" i="1"/>
  <c r="H27" i="1"/>
  <c r="H28" i="1"/>
  <c r="H23" i="1"/>
  <c r="H22" i="1"/>
  <c r="H25" i="1"/>
  <c r="H21" i="1"/>
  <c r="H24" i="1"/>
  <c r="H26" i="1"/>
  <c r="P10" i="1"/>
  <c r="P11" i="1"/>
  <c r="P12" i="1"/>
  <c r="K100" i="1" l="1"/>
  <c r="J151" i="1"/>
  <c r="I157" i="1"/>
  <c r="K157" i="1"/>
  <c r="K151" i="1"/>
  <c r="M151" i="1" s="1"/>
  <c r="I154" i="1"/>
  <c r="K154" i="1"/>
  <c r="I135" i="1"/>
  <c r="I100" i="1"/>
  <c r="L100" i="1" s="1"/>
  <c r="I20" i="1"/>
  <c r="K20" i="1"/>
  <c r="I132" i="1"/>
  <c r="J132" i="1" s="1"/>
  <c r="I170" i="1"/>
  <c r="J170" i="1" s="1"/>
  <c r="P165" i="1" s="1"/>
  <c r="H15" i="1"/>
  <c r="H13" i="1"/>
  <c r="H10" i="1"/>
  <c r="H14" i="1"/>
  <c r="H12" i="1"/>
  <c r="H11" i="1"/>
  <c r="I87" i="1"/>
  <c r="J87" i="1" s="1"/>
  <c r="I106" i="1"/>
  <c r="J106" i="1" s="1"/>
  <c r="P101" i="1" s="1"/>
  <c r="I138" i="1"/>
  <c r="I141" i="1"/>
  <c r="K138" i="1"/>
  <c r="K135" i="1"/>
  <c r="L135" i="1" s="1"/>
  <c r="K141" i="1"/>
  <c r="K170" i="1"/>
  <c r="K164" i="1"/>
  <c r="K167" i="1"/>
  <c r="K87" i="1"/>
  <c r="L87" i="1" s="1"/>
  <c r="I109" i="1"/>
  <c r="I167" i="1"/>
  <c r="J167" i="1" s="1"/>
  <c r="K109" i="1"/>
  <c r="K132" i="1"/>
  <c r="I164" i="1"/>
  <c r="J164" i="1" s="1"/>
  <c r="I84" i="1"/>
  <c r="J84" i="1" s="1"/>
  <c r="I103" i="1"/>
  <c r="J103" i="1" s="1"/>
  <c r="I116" i="1"/>
  <c r="I173" i="1"/>
  <c r="K173" i="1"/>
  <c r="K148" i="1"/>
  <c r="I148" i="1"/>
  <c r="J148" i="1" s="1"/>
  <c r="K116" i="1"/>
  <c r="K125" i="1"/>
  <c r="I125" i="1"/>
  <c r="K119" i="1"/>
  <c r="I119" i="1"/>
  <c r="K122" i="1"/>
  <c r="I122" i="1"/>
  <c r="K103" i="1"/>
  <c r="K106" i="1"/>
  <c r="K84" i="1"/>
  <c r="I93" i="1"/>
  <c r="J93" i="1" s="1"/>
  <c r="K90" i="1"/>
  <c r="I90" i="1"/>
  <c r="K93" i="1"/>
  <c r="K68" i="1"/>
  <c r="I68" i="1"/>
  <c r="I77" i="1"/>
  <c r="K77" i="1"/>
  <c r="K74" i="1"/>
  <c r="I74" i="1"/>
  <c r="K71" i="1"/>
  <c r="I71" i="1"/>
  <c r="I52" i="1"/>
  <c r="K52" i="1"/>
  <c r="K55" i="1"/>
  <c r="I55" i="1"/>
  <c r="K58" i="1"/>
  <c r="I58" i="1"/>
  <c r="I61" i="1"/>
  <c r="K61" i="1"/>
  <c r="I45" i="1"/>
  <c r="K45" i="1"/>
  <c r="K36" i="1"/>
  <c r="I36" i="1"/>
  <c r="K42" i="1"/>
  <c r="I42" i="1"/>
  <c r="K39" i="1"/>
  <c r="I39" i="1"/>
  <c r="K23" i="1"/>
  <c r="I23" i="1"/>
  <c r="K26" i="1"/>
  <c r="I26" i="1"/>
  <c r="H7" i="1"/>
  <c r="H4" i="1"/>
  <c r="H8" i="1"/>
  <c r="H5" i="1"/>
  <c r="L157" i="1" l="1"/>
  <c r="M135" i="1"/>
  <c r="J100" i="1"/>
  <c r="P99" i="1" s="1"/>
  <c r="M100" i="1"/>
  <c r="L154" i="1"/>
  <c r="L138" i="1"/>
  <c r="J154" i="1"/>
  <c r="Q149" i="1" s="1"/>
  <c r="M154" i="1"/>
  <c r="J135" i="1"/>
  <c r="P132" i="1" s="1"/>
  <c r="M132" i="1"/>
  <c r="J157" i="1"/>
  <c r="P150" i="1" s="1"/>
  <c r="M157" i="1"/>
  <c r="L151" i="1"/>
  <c r="L141" i="1"/>
  <c r="M170" i="1"/>
  <c r="R165" i="1" s="1"/>
  <c r="L84" i="1"/>
  <c r="Q83" i="1" s="1"/>
  <c r="M138" i="1"/>
  <c r="R133" i="1" s="1"/>
  <c r="K10" i="1"/>
  <c r="K13" i="1"/>
  <c r="I13" i="1"/>
  <c r="M141" i="1"/>
  <c r="J138" i="1"/>
  <c r="Q133" i="1" s="1"/>
  <c r="M87" i="1"/>
  <c r="R84" i="1" s="1"/>
  <c r="I10" i="1"/>
  <c r="M106" i="1"/>
  <c r="R101" i="1" s="1"/>
  <c r="J20" i="1"/>
  <c r="M20" i="1"/>
  <c r="L20" i="1"/>
  <c r="J141" i="1"/>
  <c r="M103" i="1"/>
  <c r="R100" i="1" s="1"/>
  <c r="L170" i="1"/>
  <c r="Q165" i="1" s="1"/>
  <c r="M93" i="1"/>
  <c r="R86" i="1" s="1"/>
  <c r="L132" i="1"/>
  <c r="Q131" i="1" s="1"/>
  <c r="L109" i="1"/>
  <c r="L68" i="1"/>
  <c r="M116" i="1"/>
  <c r="M164" i="1"/>
  <c r="R163" i="1" s="1"/>
  <c r="M84" i="1"/>
  <c r="R83" i="1" s="1"/>
  <c r="J116" i="1"/>
  <c r="P115" i="1" s="1"/>
  <c r="L167" i="1"/>
  <c r="Q164" i="1" s="1"/>
  <c r="M109" i="1"/>
  <c r="L116" i="1"/>
  <c r="M167" i="1"/>
  <c r="R164" i="1" s="1"/>
  <c r="L164" i="1"/>
  <c r="Q163" i="1" s="1"/>
  <c r="J109" i="1"/>
  <c r="P102" i="1" s="1"/>
  <c r="L173" i="1"/>
  <c r="J173" i="1"/>
  <c r="M173" i="1"/>
  <c r="P164" i="1"/>
  <c r="P163" i="1"/>
  <c r="R148" i="1"/>
  <c r="L148" i="1"/>
  <c r="Q147" i="1" s="1"/>
  <c r="M148" i="1"/>
  <c r="R147" i="1" s="1"/>
  <c r="Q148" i="1"/>
  <c r="P148" i="1"/>
  <c r="P147" i="1"/>
  <c r="R131" i="1"/>
  <c r="P131" i="1"/>
  <c r="M119" i="1"/>
  <c r="L119" i="1"/>
  <c r="J119" i="1"/>
  <c r="L125" i="1"/>
  <c r="M125" i="1"/>
  <c r="J125" i="1"/>
  <c r="M122" i="1"/>
  <c r="L122" i="1"/>
  <c r="J122" i="1"/>
  <c r="L103" i="1"/>
  <c r="Q100" i="1" s="1"/>
  <c r="L106" i="1"/>
  <c r="Q101" i="1" s="1"/>
  <c r="P100" i="1"/>
  <c r="P83" i="1"/>
  <c r="J90" i="1"/>
  <c r="L90" i="1"/>
  <c r="M90" i="1"/>
  <c r="P84" i="1"/>
  <c r="Q84" i="1"/>
  <c r="P86" i="1"/>
  <c r="L93" i="1"/>
  <c r="Q86" i="1" s="1"/>
  <c r="M74" i="1"/>
  <c r="L74" i="1"/>
  <c r="J74" i="1"/>
  <c r="M71" i="1"/>
  <c r="L71" i="1"/>
  <c r="J71" i="1"/>
  <c r="M77" i="1"/>
  <c r="L77" i="1"/>
  <c r="J77" i="1"/>
  <c r="M68" i="1"/>
  <c r="J68" i="1"/>
  <c r="M61" i="1"/>
  <c r="L61" i="1"/>
  <c r="J61" i="1"/>
  <c r="M55" i="1"/>
  <c r="L55" i="1"/>
  <c r="J55" i="1"/>
  <c r="J58" i="1"/>
  <c r="M58" i="1"/>
  <c r="L58" i="1"/>
  <c r="M52" i="1"/>
  <c r="L52" i="1"/>
  <c r="J52" i="1"/>
  <c r="J45" i="1"/>
  <c r="M45" i="1"/>
  <c r="L45" i="1"/>
  <c r="J42" i="1"/>
  <c r="L42" i="1"/>
  <c r="M42" i="1"/>
  <c r="M36" i="1"/>
  <c r="L36" i="1"/>
  <c r="J36" i="1"/>
  <c r="L39" i="1"/>
  <c r="M39" i="1"/>
  <c r="J39" i="1"/>
  <c r="P19" i="1"/>
  <c r="J26" i="1"/>
  <c r="L26" i="1"/>
  <c r="M26" i="1"/>
  <c r="M23" i="1"/>
  <c r="L23" i="1"/>
  <c r="J23" i="1"/>
  <c r="M29" i="1"/>
  <c r="L29" i="1"/>
  <c r="K4" i="1"/>
  <c r="I4" i="1"/>
  <c r="I7" i="1"/>
  <c r="K7" i="1"/>
  <c r="P149" i="1" l="1"/>
  <c r="R132" i="1"/>
  <c r="R149" i="1"/>
  <c r="R150" i="1"/>
  <c r="Q132" i="1"/>
  <c r="P133" i="1"/>
  <c r="Q99" i="1"/>
  <c r="R99" i="1"/>
  <c r="Q150" i="1"/>
  <c r="Q134" i="1"/>
  <c r="R102" i="1"/>
  <c r="P134" i="1"/>
  <c r="J10" i="1"/>
  <c r="P5" i="1" s="1"/>
  <c r="M10" i="1"/>
  <c r="L10" i="1"/>
  <c r="J13" i="1"/>
  <c r="L13" i="1"/>
  <c r="M13" i="1"/>
  <c r="Q102" i="1"/>
  <c r="R134" i="1"/>
  <c r="Q115" i="1"/>
  <c r="R115" i="1"/>
  <c r="P166" i="1"/>
  <c r="Q166" i="1"/>
  <c r="R166" i="1"/>
  <c r="Q116" i="1"/>
  <c r="P116" i="1"/>
  <c r="R116" i="1"/>
  <c r="P117" i="1"/>
  <c r="R117" i="1"/>
  <c r="Q117" i="1"/>
  <c r="R118" i="1"/>
  <c r="Q118" i="1"/>
  <c r="P118" i="1"/>
  <c r="P85" i="1"/>
  <c r="R85" i="1"/>
  <c r="Q85" i="1"/>
  <c r="Q68" i="1"/>
  <c r="P68" i="1"/>
  <c r="R68" i="1"/>
  <c r="R67" i="1"/>
  <c r="Q67" i="1"/>
  <c r="P67" i="1"/>
  <c r="P69" i="1"/>
  <c r="Q69" i="1"/>
  <c r="R69" i="1"/>
  <c r="R70" i="1"/>
  <c r="Q70" i="1"/>
  <c r="P70" i="1"/>
  <c r="Q52" i="1"/>
  <c r="P52" i="1"/>
  <c r="R52" i="1"/>
  <c r="R53" i="1"/>
  <c r="Q53" i="1"/>
  <c r="P53" i="1"/>
  <c r="R51" i="1"/>
  <c r="Q51" i="1"/>
  <c r="P51" i="1"/>
  <c r="P54" i="1"/>
  <c r="R54" i="1"/>
  <c r="Q54" i="1"/>
  <c r="Q38" i="1"/>
  <c r="P38" i="1"/>
  <c r="R38" i="1"/>
  <c r="R37" i="1"/>
  <c r="Q37" i="1"/>
  <c r="P37" i="1"/>
  <c r="Q35" i="1"/>
  <c r="R35" i="1"/>
  <c r="P35" i="1"/>
  <c r="Q36" i="1"/>
  <c r="P36" i="1"/>
  <c r="R36" i="1"/>
  <c r="R21" i="1"/>
  <c r="Q21" i="1"/>
  <c r="P21" i="1"/>
  <c r="R22" i="1"/>
  <c r="Q22" i="1"/>
  <c r="P22" i="1"/>
  <c r="Q20" i="1"/>
  <c r="P20" i="1"/>
  <c r="R20" i="1"/>
  <c r="R19" i="1"/>
  <c r="Q19" i="1"/>
  <c r="L4" i="1"/>
  <c r="J4" i="1"/>
  <c r="M4" i="1"/>
  <c r="L7" i="1"/>
  <c r="J7" i="1"/>
  <c r="M7" i="1"/>
  <c r="Q5" i="1" l="1"/>
  <c r="R5" i="1"/>
  <c r="Q3" i="1"/>
  <c r="P3" i="1"/>
  <c r="R6" i="1"/>
  <c r="P6" i="1"/>
  <c r="Q6" i="1"/>
  <c r="R4" i="1"/>
  <c r="P4" i="1"/>
  <c r="Q4" i="1"/>
  <c r="R3" i="1"/>
</calcChain>
</file>

<file path=xl/sharedStrings.xml><?xml version="1.0" encoding="utf-8"?>
<sst xmlns="http://schemas.openxmlformats.org/spreadsheetml/2006/main" count="6555" uniqueCount="192">
  <si>
    <t xml:space="preserve">  </t>
    <phoneticPr fontId="2"/>
  </si>
  <si>
    <t>GAPDH</t>
    <phoneticPr fontId="2"/>
  </si>
  <si>
    <t xml:space="preserve">SD </t>
    <phoneticPr fontId="2"/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</si>
  <si>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游ゴシック"/>
        <family val="3"/>
        <charset val="128"/>
        <scheme val="minor"/>
      </rPr>
      <t>Ct</t>
    </r>
    <phoneticPr fontId="2"/>
  </si>
  <si>
    <r>
      <t xml:space="preserve">Avg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游ゴシック"/>
        <family val="1"/>
        <charset val="2"/>
        <scheme val="minor"/>
      </rPr>
      <t xml:space="preserve">Ct </t>
    </r>
    <phoneticPr fontId="2"/>
  </si>
  <si>
    <r>
      <rPr>
        <sz val="11"/>
        <color theme="1"/>
        <rFont val="Symbol"/>
        <family val="1"/>
        <charset val="2"/>
      </rPr>
      <t>DD</t>
    </r>
    <r>
      <rPr>
        <sz val="11"/>
        <color theme="1"/>
        <rFont val="游ゴシック"/>
        <family val="3"/>
        <charset val="128"/>
        <scheme val="minor"/>
      </rPr>
      <t>Ct</t>
    </r>
    <phoneticPr fontId="2"/>
  </si>
  <si>
    <r>
      <t xml:space="preserve">Avg </t>
    </r>
    <r>
      <rPr>
        <sz val="11"/>
        <color theme="1"/>
        <rFont val="Symbol"/>
        <family val="1"/>
        <charset val="2"/>
      </rPr>
      <t>DD</t>
    </r>
    <r>
      <rPr>
        <sz val="11"/>
        <color theme="1"/>
        <rFont val="游ゴシック"/>
        <family val="3"/>
        <charset val="128"/>
        <scheme val="minor"/>
      </rPr>
      <t>Ct</t>
    </r>
    <phoneticPr fontId="2"/>
  </si>
  <si>
    <r>
      <t xml:space="preserve">SD </t>
    </r>
    <r>
      <rPr>
        <sz val="11"/>
        <color theme="1"/>
        <rFont val="Symbol"/>
        <family val="1"/>
        <charset val="2"/>
      </rPr>
      <t>DD</t>
    </r>
    <r>
      <rPr>
        <sz val="11"/>
        <color theme="1"/>
        <rFont val="游ゴシック"/>
        <family val="3"/>
        <charset val="128"/>
        <scheme val="minor"/>
      </rPr>
      <t>Ct</t>
    </r>
    <phoneticPr fontId="2"/>
  </si>
  <si>
    <t>Lower limit</t>
    <phoneticPr fontId="2"/>
  </si>
  <si>
    <t>Upper limit</t>
    <phoneticPr fontId="2"/>
  </si>
  <si>
    <t>n1</t>
    <phoneticPr fontId="2"/>
  </si>
  <si>
    <t>n2</t>
  </si>
  <si>
    <t>n3</t>
  </si>
  <si>
    <t>FC Avg</t>
    <phoneticPr fontId="2"/>
  </si>
  <si>
    <t>SDbar min</t>
    <phoneticPr fontId="2"/>
  </si>
  <si>
    <t>SDbar max</t>
    <phoneticPr fontId="2"/>
  </si>
  <si>
    <r>
      <t>P value from t-test (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游ゴシック"/>
        <family val="3"/>
        <charset val="128"/>
        <scheme val="minor"/>
      </rPr>
      <t xml:space="preserve">Ct) </t>
    </r>
    <phoneticPr fontId="2"/>
  </si>
  <si>
    <t>RanBP9</t>
    <phoneticPr fontId="2"/>
  </si>
  <si>
    <t>Ct</t>
    <phoneticPr fontId="2"/>
  </si>
  <si>
    <t>WT</t>
    <phoneticPr fontId="2"/>
  </si>
  <si>
    <t>BP9KO</t>
    <phoneticPr fontId="2"/>
  </si>
  <si>
    <t>BP10KO</t>
    <phoneticPr fontId="2"/>
  </si>
  <si>
    <t>DKO</t>
    <phoneticPr fontId="2"/>
  </si>
  <si>
    <r>
      <t>2</t>
    </r>
    <r>
      <rPr>
        <vertAlign val="superscript"/>
        <sz val="11"/>
        <color theme="1"/>
        <rFont val="游ゴシック"/>
        <family val="3"/>
        <charset val="128"/>
        <scheme val="minor"/>
      </rPr>
      <t>-</t>
    </r>
    <r>
      <rPr>
        <vertAlign val="superscript"/>
        <sz val="11"/>
        <color theme="1"/>
        <rFont val="Symbol"/>
        <family val="1"/>
        <charset val="2"/>
      </rPr>
      <t>DD</t>
    </r>
    <r>
      <rPr>
        <vertAlign val="superscript"/>
        <sz val="11"/>
        <color theme="1"/>
        <rFont val="游ゴシック"/>
        <family val="3"/>
        <charset val="128"/>
        <scheme val="minor"/>
      </rPr>
      <t>Ct</t>
    </r>
    <r>
      <rPr>
        <sz val="11"/>
        <color theme="1"/>
        <rFont val="游ゴシック"/>
        <family val="3"/>
        <charset val="128"/>
        <scheme val="minor"/>
      </rPr>
      <t xml:space="preserve"> (FC)</t>
    </r>
    <phoneticPr fontId="2"/>
  </si>
  <si>
    <t>RanBP10</t>
    <phoneticPr fontId="2"/>
  </si>
  <si>
    <t>GID8</t>
    <phoneticPr fontId="2"/>
  </si>
  <si>
    <t>MAEA</t>
    <phoneticPr fontId="2"/>
  </si>
  <si>
    <t>MKLN1</t>
    <phoneticPr fontId="2"/>
  </si>
  <si>
    <t>RMND5A</t>
    <phoneticPr fontId="2"/>
  </si>
  <si>
    <t>RMND5B</t>
    <phoneticPr fontId="2"/>
  </si>
  <si>
    <t>ARMC8</t>
    <phoneticPr fontId="2"/>
  </si>
  <si>
    <t>GID4</t>
    <phoneticPr fontId="2"/>
  </si>
  <si>
    <t>WDR26</t>
    <phoneticPr fontId="2"/>
  </si>
  <si>
    <t>YPEL5</t>
    <phoneticPr fontId="2"/>
  </si>
  <si>
    <t>Undetermined</t>
  </si>
  <si>
    <t>Block Type</t>
  </si>
  <si>
    <t>96well</t>
  </si>
  <si>
    <t>Chemistry</t>
  </si>
  <si>
    <t>TAQMAN</t>
  </si>
  <si>
    <t>Experiment File Name</t>
  </si>
  <si>
    <t>C:\Applied Biosystems\StepOne Software v2.3\experiments\Coppola\Yasuko\A549KO10092022_2.eds</t>
  </si>
  <si>
    <t>Experiment Run End Time</t>
  </si>
  <si>
    <t>2022-10-09 17:56:50 PM EDT</t>
  </si>
  <si>
    <t>Instrument Type</t>
  </si>
  <si>
    <t>steponeplus</t>
  </si>
  <si>
    <t>Passive Reference</t>
  </si>
  <si>
    <t>ROX</t>
  </si>
  <si>
    <t>Well</t>
  </si>
  <si>
    <t>Sample Name</t>
  </si>
  <si>
    <t>Target Name</t>
  </si>
  <si>
    <t>Task</t>
  </si>
  <si>
    <t>Reporter</t>
  </si>
  <si>
    <t>Quencher</t>
  </si>
  <si>
    <t>Cт</t>
  </si>
  <si>
    <t>Cт Mean</t>
  </si>
  <si>
    <t>Cт SD</t>
  </si>
  <si>
    <t>Quantity</t>
  </si>
  <si>
    <t>Quantity Mean</t>
  </si>
  <si>
    <t>Quantity SD</t>
  </si>
  <si>
    <t>Automatic Ct Threshold</t>
  </si>
  <si>
    <t>Ct Threshold</t>
  </si>
  <si>
    <t>Automatic Baseline</t>
  </si>
  <si>
    <t>Baseline Start</t>
  </si>
  <si>
    <t>Baseline End</t>
  </si>
  <si>
    <t>Comments</t>
  </si>
  <si>
    <t>HIGHSD</t>
  </si>
  <si>
    <t>OUTLIERRG</t>
  </si>
  <si>
    <t>A1</t>
  </si>
  <si>
    <t/>
  </si>
  <si>
    <t>N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</si>
  <si>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</si>
  <si>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</si>
  <si>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</si>
  <si>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</si>
  <si>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</si>
  <si>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</si>
  <si>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</si>
  <si>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</si>
  <si>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</si>
  <si>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</si>
  <si>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</si>
  <si>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</si>
  <si>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WT</t>
  </si>
  <si>
    <t>Gapdh</t>
  </si>
  <si>
    <t>UNKNOWN</t>
  </si>
  <si>
    <t>FAM</t>
  </si>
  <si>
    <t>NFQ-MGB</t>
  </si>
  <si>
    <t>B2</t>
  </si>
  <si>
    <t>B3</t>
  </si>
  <si>
    <t>B4</t>
  </si>
  <si>
    <t>BP9KO</t>
  </si>
  <si>
    <t>B5</t>
  </si>
  <si>
    <t>B6</t>
  </si>
  <si>
    <t>B7</t>
  </si>
  <si>
    <t>BP10KO</t>
  </si>
  <si>
    <t>B8</t>
  </si>
  <si>
    <t>B9</t>
  </si>
  <si>
    <t>B10</t>
  </si>
  <si>
    <t>DKO</t>
  </si>
  <si>
    <t>B11</t>
  </si>
  <si>
    <t>B12</t>
  </si>
  <si>
    <t>C1</t>
  </si>
  <si>
    <t>Rmnd5b</t>
  </si>
  <si>
    <t>C2</t>
  </si>
  <si>
    <t>C3</t>
  </si>
  <si>
    <t>C4</t>
  </si>
  <si>
    <t>C5</t>
  </si>
  <si>
    <t>C6</t>
  </si>
  <si>
    <t>C7</t>
  </si>
  <si>
    <t>Y</t>
  </si>
  <si>
    <t>C8</t>
  </si>
  <si>
    <t>C9</t>
  </si>
  <si>
    <t>C10</t>
  </si>
  <si>
    <t>C11</t>
  </si>
  <si>
    <t>C12</t>
  </si>
  <si>
    <t>D1</t>
  </si>
  <si>
    <t>Wdr26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</si>
  <si>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</si>
  <si>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</si>
  <si>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</si>
  <si>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</si>
  <si>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</si>
  <si>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</si>
  <si>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</si>
  <si>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</si>
  <si>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</si>
  <si>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</si>
  <si>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</si>
  <si>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</si>
  <si>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Ypel5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</si>
  <si>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</si>
  <si>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</si>
  <si>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</si>
  <si>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</si>
  <si>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</si>
  <si>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</si>
  <si>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</si>
  <si>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</si>
  <si>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</si>
  <si>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</si>
  <si>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</si>
  <si>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</si>
  <si>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</si>
  <si>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</si>
  <si>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</si>
  <si>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</si>
  <si>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</si>
  <si>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</si>
  <si>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</si>
  <si>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</si>
  <si>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</si>
  <si>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</si>
  <si>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</si>
  <si>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</si>
  <si>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</si>
  <si>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</si>
  <si>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</si>
  <si>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</si>
  <si>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</si>
  <si>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</si>
  <si>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</si>
  <si>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</si>
  <si>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</si>
  <si>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</si>
  <si>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</si>
  <si>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</si>
  <si>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</si>
  <si>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</si>
  <si>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</si>
  <si>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</si>
  <si>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</si>
  <si>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</si>
  <si>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</si>
  <si>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</si>
  <si>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</si>
  <si>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</si>
  <si>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</si>
  <si>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C:\Applied Biosystems\StepOne Software v2.3\experiments\Coppola\Yasuko\A549KO 10092022.eds</t>
  </si>
  <si>
    <t>2022-10-09 16:51:23 PM EDT</t>
  </si>
  <si>
    <t>Armc8</t>
  </si>
  <si>
    <t>Gid4</t>
  </si>
  <si>
    <t>Maea</t>
  </si>
  <si>
    <t>Mkln1</t>
  </si>
  <si>
    <t>Rmnd5a</t>
  </si>
  <si>
    <t>C:\Applied Biosystems\StepOne Software v2.3\experiments\Coppola\Yasuko\A549KO10082022_2.eds</t>
  </si>
  <si>
    <t>2022-10-08 15:41:10 PM EDT</t>
  </si>
  <si>
    <t>Gid8</t>
  </si>
  <si>
    <t>C:\Applied Biosystems\StepOne Software v2.3\experiments\Coppola\Yasuko\A549KO 10082022.eds</t>
  </si>
  <si>
    <t>2022-10-08 14:23:48 PM EDT</t>
  </si>
  <si>
    <t>EXPFAIL</t>
  </si>
  <si>
    <t>Ranbp9</t>
  </si>
  <si>
    <t>Ranbp10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</si>
</sst>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00"/>
  </numFmts>
  <fonts count="9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1"/>
      <charset val="2"/>
      <scheme val="minor"/>
    </font>
    <font>
      <sz val="11"/>
      <color theme="1"/>
      <name val="Symbol"/>
      <family val="1"/>
      <charset val="2"/>
    </font>
    <font>
      <vertAlign val="superscript"/>
      <sz val="11"/>
      <color theme="1"/>
      <name val="Symbol"/>
      <family val="1"/>
      <charset val="2"/>
    </font>
    <font>
      <vertAlign val="superscript"/>
      <sz val="11"/>
      <color theme="1"/>
      <name val="游ゴシック"/>
      <family val="3"/>
      <charset val="128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1" xfId="0" applyFont="1" applyBorder="1">
      <alignment vertical="center"/>
    </xf>
    <xf numFmtId="2" fontId="3" fillId="0" borderId="15" xfId="0" applyNumberFormat="1" applyFont="1" applyBorder="1">
      <alignment vertical="center"/>
    </xf>
    <xf numFmtId="2" fontId="3" fillId="0" borderId="14" xfId="0" applyNumberFormat="1" applyFont="1" applyBorder="1">
      <alignment vertical="center"/>
    </xf>
    <xf numFmtId="2" fontId="3" fillId="0" borderId="13" xfId="0" applyNumberFormat="1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2" fontId="3" fillId="0" borderId="12" xfId="0" applyNumberFormat="1" applyFont="1" applyBorder="1">
      <alignment vertical="center"/>
    </xf>
    <xf numFmtId="2" fontId="3" fillId="0" borderId="16" xfId="0" applyNumberFormat="1" applyFont="1" applyBorder="1">
      <alignment vertical="center"/>
    </xf>
    <xf numFmtId="0" fontId="3" fillId="0" borderId="38" xfId="0" applyFont="1" applyBorder="1">
      <alignment vertical="center"/>
    </xf>
    <xf numFmtId="2" fontId="3" fillId="0" borderId="39" xfId="0" applyNumberFormat="1" applyFont="1" applyBorder="1">
      <alignment vertical="center"/>
    </xf>
    <xf numFmtId="2" fontId="3" fillId="0" borderId="40" xfId="0" applyNumberFormat="1" applyFont="1" applyBorder="1">
      <alignment vertical="center"/>
    </xf>
    <xf numFmtId="2" fontId="3" fillId="0" borderId="32" xfId="0" applyNumberFormat="1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 applyAlignment="1">
      <alignment horizontal="center" vertical="center"/>
    </xf>
    <xf numFmtId="2" fontId="3" fillId="0" borderId="18" xfId="0" applyNumberFormat="1" applyFont="1" applyBorder="1">
      <alignment vertical="center"/>
    </xf>
    <xf numFmtId="2" fontId="3" fillId="0" borderId="17" xfId="0" applyNumberFormat="1" applyFont="1" applyBorder="1">
      <alignment vertical="center"/>
    </xf>
    <xf numFmtId="2" fontId="3" fillId="0" borderId="20" xfId="0" applyNumberFormat="1" applyFont="1" applyBorder="1">
      <alignment vertical="center"/>
    </xf>
    <xf numFmtId="2" fontId="3" fillId="0" borderId="19" xfId="0" applyNumberFormat="1" applyFont="1" applyBorder="1">
      <alignment vertical="center"/>
    </xf>
    <xf numFmtId="0" fontId="3" fillId="0" borderId="19" xfId="0" applyFont="1" applyBorder="1">
      <alignment vertical="center"/>
    </xf>
    <xf numFmtId="2" fontId="3" fillId="0" borderId="21" xfId="0" applyNumberFormat="1" applyFont="1" applyBorder="1">
      <alignment vertical="center"/>
    </xf>
    <xf numFmtId="0" fontId="3" fillId="0" borderId="33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 applyAlignment="1">
      <alignment horizontal="center" vertical="center"/>
    </xf>
    <xf numFmtId="2" fontId="3" fillId="0" borderId="23" xfId="0" applyNumberFormat="1" applyFont="1" applyBorder="1">
      <alignment vertical="center"/>
    </xf>
    <xf numFmtId="2" fontId="3" fillId="0" borderId="22" xfId="0" applyNumberFormat="1" applyFont="1" applyBorder="1">
      <alignment vertical="center"/>
    </xf>
    <xf numFmtId="2" fontId="3" fillId="0" borderId="25" xfId="0" applyNumberFormat="1" applyFont="1" applyBorder="1">
      <alignment vertical="center"/>
    </xf>
    <xf numFmtId="2" fontId="3" fillId="0" borderId="24" xfId="0" applyNumberFormat="1" applyFont="1" applyBorder="1">
      <alignment vertical="center"/>
    </xf>
    <xf numFmtId="0" fontId="3" fillId="0" borderId="24" xfId="0" applyFont="1" applyBorder="1">
      <alignment vertical="center"/>
    </xf>
    <xf numFmtId="2" fontId="3" fillId="0" borderId="26" xfId="0" applyNumberFormat="1" applyFont="1" applyBorder="1">
      <alignment vertical="center"/>
    </xf>
    <xf numFmtId="0" fontId="3" fillId="0" borderId="37" xfId="0" applyFont="1" applyBorder="1">
      <alignment vertical="center"/>
    </xf>
    <xf numFmtId="2" fontId="3" fillId="0" borderId="35" xfId="0" applyNumberFormat="1" applyFont="1" applyBorder="1">
      <alignment vertical="center"/>
    </xf>
    <xf numFmtId="2" fontId="3" fillId="0" borderId="36" xfId="0" applyNumberFormat="1" applyFont="1" applyBorder="1">
      <alignment vertical="center"/>
    </xf>
    <xf numFmtId="2" fontId="3" fillId="0" borderId="34" xfId="0" applyNumberFormat="1" applyFont="1" applyBorder="1">
      <alignment vertical="center"/>
    </xf>
    <xf numFmtId="0" fontId="3" fillId="0" borderId="26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7" xfId="0" applyFont="1" applyBorder="1">
      <alignment vertical="center"/>
    </xf>
    <xf numFmtId="2" fontId="3" fillId="0" borderId="9" xfId="0" applyNumberFormat="1" applyFont="1" applyBorder="1">
      <alignment vertical="center"/>
    </xf>
    <xf numFmtId="2" fontId="3" fillId="0" borderId="7" xfId="0" applyNumberFormat="1" applyFont="1" applyBorder="1">
      <alignment vertical="center"/>
    </xf>
    <xf numFmtId="2" fontId="3" fillId="0" borderId="11" xfId="0" applyNumberFormat="1" applyFont="1" applyBorder="1">
      <alignment vertical="center"/>
    </xf>
    <xf numFmtId="2" fontId="3" fillId="0" borderId="8" xfId="0" applyNumberFormat="1" applyFont="1" applyBorder="1">
      <alignment vertical="center"/>
    </xf>
    <xf numFmtId="0" fontId="3" fillId="0" borderId="8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9" xfId="0" applyFont="1" applyBorder="1">
      <alignment vertical="center"/>
    </xf>
    <xf numFmtId="2" fontId="3" fillId="0" borderId="0" xfId="0" applyNumberFormat="1" applyFont="1">
      <alignment vertical="center"/>
    </xf>
    <xf numFmtId="0" fontId="8" fillId="0" borderId="0" xfId="1"/>
    <xf numFmtId="0" fontId="3" fillId="0" borderId="40" xfId="0" applyFont="1" applyBorder="1">
      <alignment vertical="center"/>
    </xf>
    <xf numFmtId="176" fontId="3" fillId="0" borderId="42" xfId="0" applyNumberFormat="1" applyFont="1" applyBorder="1" applyAlignment="1">
      <alignment horizontal="center" vertical="center"/>
    </xf>
    <xf numFmtId="176" fontId="3" fillId="0" borderId="46" xfId="0" applyNumberFormat="1" applyFont="1" applyBorder="1" applyAlignment="1">
      <alignment horizontal="center" vertical="center"/>
    </xf>
    <xf numFmtId="176" fontId="3" fillId="0" borderId="47" xfId="0" applyNumberFormat="1" applyFont="1" applyBorder="1" applyAlignment="1">
      <alignment horizontal="center" vertical="center"/>
    </xf>
    <xf numFmtId="176" fontId="3" fillId="0" borderId="43" xfId="0" applyNumberFormat="1" applyFont="1" applyBorder="1" applyAlignment="1">
      <alignment horizontal="center" vertical="center"/>
    </xf>
    <xf numFmtId="176" fontId="3" fillId="0" borderId="44" xfId="0" applyNumberFormat="1" applyFont="1" applyBorder="1" applyAlignment="1">
      <alignment horizontal="center" vertical="center"/>
    </xf>
    <xf numFmtId="176" fontId="3" fillId="0" borderId="4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48" xfId="0" applyFont="1" applyBorder="1" applyAlignment="1">
      <alignment horizontal="right" vertical="center"/>
    </xf>
    <xf numFmtId="0" fontId="3" fillId="0" borderId="49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Normal" xfId="0" builtinId="0"/>
    <cellStyle name="Normal 2" xfId="1" xr:uid="{23370045-57DC-4045-9C7B-B1ED1C1151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600" b="0" i="0" u="none" strike="noStrike" kern="1200" spc="-1" baseline="0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r>
              <a:rPr lang="en-US" sz="1600" b="1" strike="noStrike" spc="-1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Ranbp9</a:t>
            </a:r>
          </a:p>
        </c:rich>
      </c:tx>
      <c:layout>
        <c:manualLayout>
          <c:xMode val="edge"/>
          <c:yMode val="edge"/>
          <c:x val="0.48516359841435414"/>
          <c:y val="3.97207171257640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600" b="0" i="0" u="none" strike="noStrike" kern="1200" spc="-1" baseline="0">
              <a:solidFill>
                <a:srgbClr val="595959"/>
              </a:solidFill>
              <a:uFill>
                <a:solidFill>
                  <a:srgbClr val="FFFFFF"/>
                </a:solidFill>
              </a:uFill>
              <a:latin typeface="Calibri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5158187800556803"/>
          <c:y val="0.184546970539188"/>
          <c:w val="0.71108580106302199"/>
          <c:h val="0.68388398113875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ΔΔCt!$O$3:$O$6</c:f>
              <c:strCache>
                <c:ptCount val="4"/>
                <c:pt idx="0">
                  <c:v>WT</c:v>
                </c:pt>
                <c:pt idx="1">
                  <c:v>BP9KO</c:v>
                </c:pt>
                <c:pt idx="2">
                  <c:v>BP10KO</c:v>
                </c:pt>
                <c:pt idx="3">
                  <c:v>DKO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ΔΔCt!$R$3:$R$6</c:f>
                <c:numCache>
                  <c:formatCode>General</c:formatCode>
                  <c:ptCount val="4"/>
                  <c:pt idx="0">
                    <c:v>9.0039854760368243E-2</c:v>
                  </c:pt>
                  <c:pt idx="1">
                    <c:v>8.2756286364550929E-2</c:v>
                  </c:pt>
                  <c:pt idx="2">
                    <c:v>0.12737262170372554</c:v>
                  </c:pt>
                  <c:pt idx="3">
                    <c:v>2.9287667490159916E-2</c:v>
                  </c:pt>
                </c:numCache>
              </c:numRef>
            </c:plus>
            <c:minus>
              <c:numRef>
                <c:f>ΔΔCt!$Q$3:$Q$6</c:f>
                <c:numCache>
                  <c:formatCode>General</c:formatCode>
                  <c:ptCount val="4"/>
                  <c:pt idx="0">
                    <c:v>8.2602351067394997E-2</c:v>
                  </c:pt>
                  <c:pt idx="1">
                    <c:v>5.3196511436853958E-2</c:v>
                  </c:pt>
                  <c:pt idx="2">
                    <c:v>0.11243503782693287</c:v>
                  </c:pt>
                  <c:pt idx="3">
                    <c:v>2.3522497600385925E-2</c:v>
                  </c:pt>
                </c:numCache>
              </c:numRef>
            </c:minus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cat>
            <c:strRef>
              <c:f>ΔΔCt!$O$3:$O$6</c:f>
              <c:strCache>
                <c:ptCount val="4"/>
                <c:pt idx="0">
                  <c:v>WT</c:v>
                </c:pt>
                <c:pt idx="1">
                  <c:v>BP9KO</c:v>
                </c:pt>
                <c:pt idx="2">
                  <c:v>BP10KO</c:v>
                </c:pt>
                <c:pt idx="3">
                  <c:v>DKO</c:v>
                </c:pt>
              </c:strCache>
            </c:strRef>
          </c:cat>
          <c:val>
            <c:numRef>
              <c:f>ΔΔCt!$P$3:$P$6</c:f>
              <c:numCache>
                <c:formatCode>0.00</c:formatCode>
                <c:ptCount val="4"/>
                <c:pt idx="0">
                  <c:v>1</c:v>
                </c:pt>
                <c:pt idx="1">
                  <c:v>0.14893028599952132</c:v>
                </c:pt>
                <c:pt idx="2">
                  <c:v>0.95873239323689108</c:v>
                </c:pt>
                <c:pt idx="3">
                  <c:v>0.1194967540297756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45-4999-BEC1-EA7C32C0B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071560"/>
        <c:axId val="146065288"/>
      </c:barChart>
      <c:catAx>
        <c:axId val="146071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6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0" i="0" u="none" strike="noStrike" kern="1200" spc="-1" baseline="0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endParaRPr lang="ja-JP"/>
          </a:p>
        </c:txPr>
        <c:crossAx val="146065288"/>
        <c:crosses val="autoZero"/>
        <c:auto val="1"/>
        <c:lblAlgn val="ctr"/>
        <c:lblOffset val="100"/>
        <c:noMultiLvlLbl val="1"/>
      </c:catAx>
      <c:valAx>
        <c:axId val="146065288"/>
        <c:scaling>
          <c:orientation val="minMax"/>
          <c:max val="1.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ja-JP" sz="1200" b="0" i="0" u="none" strike="noStrike" kern="1200" spc="-1" baseline="0">
                    <a:solidFill>
                      <a:srgbClr val="595959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  <a:ea typeface="+mn-ea"/>
                    <a:cs typeface="+mn-cs"/>
                  </a:defRPr>
                </a:pPr>
                <a:r>
                  <a:rPr lang="en-US" sz="1200" b="0" strike="noStrike" spc="-1">
                    <a:solidFill>
                      <a:srgbClr val="595959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rPr>
                  <a:t>mRNA expression (Fold Change)</a:t>
                </a:r>
              </a:p>
            </c:rich>
          </c:tx>
          <c:layout>
            <c:manualLayout>
              <c:xMode val="edge"/>
              <c:yMode val="edge"/>
              <c:x val="3.227042381181916E-2"/>
              <c:y val="0.25622715483932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ja-JP" sz="1200" b="0" i="0" u="none" strike="noStrike" kern="1200" spc="-1" baseline="0">
                  <a:solidFill>
                    <a:srgbClr val="595959"/>
                  </a:solidFill>
                  <a:uFill>
                    <a:solidFill>
                      <a:srgbClr val="FFFFFF"/>
                    </a:solidFill>
                  </a:uFill>
                  <a:latin typeface="Calibri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648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0" i="0" u="none" strike="noStrike" kern="1200" spc="-1" baseline="0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endParaRPr lang="ja-JP"/>
          </a:p>
        </c:txPr>
        <c:crossAx val="14607156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1"/>
  </c:chart>
  <c:spPr>
    <a:solidFill>
      <a:srgbClr val="FFFFFF"/>
    </a:solidFill>
    <a:ln w="936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600" b="0" i="0" u="none" strike="noStrike" kern="1200" spc="-1" baseline="0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r>
              <a:rPr lang="en-US" sz="1600" b="1" strike="noStrike" spc="-1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Wdr26</a:t>
            </a:r>
          </a:p>
        </c:rich>
      </c:tx>
      <c:layout>
        <c:manualLayout>
          <c:xMode val="edge"/>
          <c:yMode val="edge"/>
          <c:x val="0.48516359841435414"/>
          <c:y val="3.97207171257640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600" b="0" i="0" u="none" strike="noStrike" kern="1200" spc="-1" baseline="0">
              <a:solidFill>
                <a:srgbClr val="595959"/>
              </a:solidFill>
              <a:uFill>
                <a:solidFill>
                  <a:srgbClr val="FFFFFF"/>
                </a:solidFill>
              </a:uFill>
              <a:latin typeface="Calibri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5158187800556803"/>
          <c:y val="0.184546970539188"/>
          <c:w val="0.71108580106302199"/>
          <c:h val="0.68388398113875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ΔΔCt!$O$147:$O$150</c:f>
              <c:strCache>
                <c:ptCount val="4"/>
                <c:pt idx="0">
                  <c:v>WT</c:v>
                </c:pt>
                <c:pt idx="1">
                  <c:v>BP9KO</c:v>
                </c:pt>
                <c:pt idx="2">
                  <c:v>BP10KO</c:v>
                </c:pt>
                <c:pt idx="3">
                  <c:v>DKO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ΔΔCt!$R$147:$R$150</c:f>
                <c:numCache>
                  <c:formatCode>General</c:formatCode>
                  <c:ptCount val="4"/>
                  <c:pt idx="0">
                    <c:v>8.9207595859726485E-2</c:v>
                  </c:pt>
                  <c:pt idx="1">
                    <c:v>0.11091821193920159</c:v>
                  </c:pt>
                  <c:pt idx="2">
                    <c:v>5.5010040476858535E-2</c:v>
                  </c:pt>
                  <c:pt idx="3">
                    <c:v>3.053785545420129E-2</c:v>
                  </c:pt>
                </c:numCache>
              </c:numRef>
            </c:plus>
            <c:minus>
              <c:numRef>
                <c:f>ΔΔCt!$Q$147:$Q$150</c:f>
                <c:numCache>
                  <c:formatCode>General</c:formatCode>
                  <c:ptCount val="4"/>
                  <c:pt idx="0">
                    <c:v>8.1901371417919422E-2</c:v>
                  </c:pt>
                  <c:pt idx="1">
                    <c:v>0.10248370911558036</c:v>
                  </c:pt>
                  <c:pt idx="2">
                    <c:v>5.2712217771823555E-2</c:v>
                  </c:pt>
                  <c:pt idx="3">
                    <c:v>2.9958259032637491E-2</c:v>
                  </c:pt>
                </c:numCache>
              </c:numRef>
            </c:minus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cat>
            <c:strRef>
              <c:f>ΔΔCt!$O$147:$O$150</c:f>
              <c:strCache>
                <c:ptCount val="4"/>
                <c:pt idx="0">
                  <c:v>WT</c:v>
                </c:pt>
                <c:pt idx="1">
                  <c:v>BP9KO</c:v>
                </c:pt>
                <c:pt idx="2">
                  <c:v>BP10KO</c:v>
                </c:pt>
                <c:pt idx="3">
                  <c:v>DKO</c:v>
                </c:pt>
              </c:strCache>
            </c:strRef>
          </c:cat>
          <c:val>
            <c:numRef>
              <c:f>ΔΔCt!$P$147:$P$150</c:f>
              <c:numCache>
                <c:formatCode>0.00</c:formatCode>
                <c:ptCount val="4"/>
                <c:pt idx="0">
                  <c:v>1.0000000000000002</c:v>
                </c:pt>
                <c:pt idx="1">
                  <c:v>1.3477154499447821</c:v>
                </c:pt>
                <c:pt idx="2">
                  <c:v>1.2619342766956079</c:v>
                </c:pt>
                <c:pt idx="3">
                  <c:v>1.5784448453452053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E6-404E-A267-95CB35754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071560"/>
        <c:axId val="146065288"/>
      </c:barChart>
      <c:catAx>
        <c:axId val="146071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6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0" i="0" u="none" strike="noStrike" kern="1200" spc="-1" baseline="0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endParaRPr lang="ja-JP"/>
          </a:p>
        </c:txPr>
        <c:crossAx val="146065288"/>
        <c:crosses val="autoZero"/>
        <c:auto val="1"/>
        <c:lblAlgn val="ctr"/>
        <c:lblOffset val="100"/>
        <c:noMultiLvlLbl val="1"/>
      </c:catAx>
      <c:valAx>
        <c:axId val="146065288"/>
        <c:scaling>
          <c:orientation val="minMax"/>
          <c:max val="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ja-JP" sz="1200" b="0" i="0" u="none" strike="noStrike" kern="1200" spc="-1" baseline="0">
                    <a:solidFill>
                      <a:srgbClr val="595959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  <a:ea typeface="+mn-ea"/>
                    <a:cs typeface="+mn-cs"/>
                  </a:defRPr>
                </a:pPr>
                <a:r>
                  <a:rPr lang="en-US" sz="1200" b="0" strike="noStrike" spc="-1">
                    <a:solidFill>
                      <a:srgbClr val="595959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rPr>
                  <a:t>mRNA expression (Fold Change)</a:t>
                </a:r>
              </a:p>
            </c:rich>
          </c:tx>
          <c:layout>
            <c:manualLayout>
              <c:xMode val="edge"/>
              <c:yMode val="edge"/>
              <c:x val="3.227042381181916E-2"/>
              <c:y val="0.25622715483932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ja-JP" sz="1200" b="0" i="0" u="none" strike="noStrike" kern="1200" spc="-1" baseline="0">
                  <a:solidFill>
                    <a:srgbClr val="595959"/>
                  </a:solidFill>
                  <a:uFill>
                    <a:solidFill>
                      <a:srgbClr val="FFFFFF"/>
                    </a:solidFill>
                  </a:uFill>
                  <a:latin typeface="Calibri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648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0" i="0" u="none" strike="noStrike" kern="1200" spc="-1" baseline="0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endParaRPr lang="ja-JP"/>
          </a:p>
        </c:txPr>
        <c:crossAx val="14607156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1"/>
  </c:chart>
  <c:spPr>
    <a:solidFill>
      <a:srgbClr val="FFFFFF"/>
    </a:solidFill>
    <a:ln w="936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600" b="0" i="0" u="none" strike="noStrike" kern="1200" spc="-1" baseline="0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r>
              <a:rPr lang="en-US" sz="1600" b="1" strike="noStrike" spc="-1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Ypel5</a:t>
            </a:r>
          </a:p>
        </c:rich>
      </c:tx>
      <c:layout>
        <c:manualLayout>
          <c:xMode val="edge"/>
          <c:yMode val="edge"/>
          <c:x val="0.48516359841435414"/>
          <c:y val="3.97207171257640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600" b="0" i="0" u="none" strike="noStrike" kern="1200" spc="-1" baseline="0">
              <a:solidFill>
                <a:srgbClr val="595959"/>
              </a:solidFill>
              <a:uFill>
                <a:solidFill>
                  <a:srgbClr val="FFFFFF"/>
                </a:solidFill>
              </a:uFill>
              <a:latin typeface="Calibri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5158187800556803"/>
          <c:y val="0.184546970539188"/>
          <c:w val="0.71108580106302199"/>
          <c:h val="0.68388398113875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ΔΔCt!$O$163:$O$166</c:f>
              <c:strCache>
                <c:ptCount val="4"/>
                <c:pt idx="0">
                  <c:v>WT</c:v>
                </c:pt>
                <c:pt idx="1">
                  <c:v>BP9KO</c:v>
                </c:pt>
                <c:pt idx="2">
                  <c:v>BP10KO</c:v>
                </c:pt>
                <c:pt idx="3">
                  <c:v>DKO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ΔΔCt!$R$163:$R$166</c:f>
                <c:numCache>
                  <c:formatCode>General</c:formatCode>
                  <c:ptCount val="4"/>
                  <c:pt idx="0">
                    <c:v>0.2785603713653213</c:v>
                  </c:pt>
                  <c:pt idx="1">
                    <c:v>5.7910244117152621E-2</c:v>
                  </c:pt>
                  <c:pt idx="2">
                    <c:v>0.23160335179203051</c:v>
                  </c:pt>
                  <c:pt idx="3">
                    <c:v>0.17999903300739217</c:v>
                  </c:pt>
                </c:numCache>
              </c:numRef>
            </c:plus>
            <c:minus>
              <c:numRef>
                <c:f>ΔΔCt!$Q$163:$Q$166</c:f>
                <c:numCache>
                  <c:formatCode>General</c:formatCode>
                  <c:ptCount val="4"/>
                  <c:pt idx="0">
                    <c:v>0.21787033104104292</c:v>
                  </c:pt>
                  <c:pt idx="1">
                    <c:v>5.4707115442280796E-2</c:v>
                  </c:pt>
                  <c:pt idx="2">
                    <c:v>0.1677746100992204</c:v>
                  </c:pt>
                  <c:pt idx="3">
                    <c:v>0.16076642170000666</c:v>
                  </c:pt>
                </c:numCache>
              </c:numRef>
            </c:minus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cat>
            <c:strRef>
              <c:f>ΔΔCt!$O$163:$O$166</c:f>
              <c:strCache>
                <c:ptCount val="4"/>
                <c:pt idx="0">
                  <c:v>WT</c:v>
                </c:pt>
                <c:pt idx="1">
                  <c:v>BP9KO</c:v>
                </c:pt>
                <c:pt idx="2">
                  <c:v>BP10KO</c:v>
                </c:pt>
                <c:pt idx="3">
                  <c:v>DKO</c:v>
                </c:pt>
              </c:strCache>
            </c:strRef>
          </c:cat>
          <c:val>
            <c:numRef>
              <c:f>ΔΔCt!$P$163:$P$166</c:f>
              <c:numCache>
                <c:formatCode>0.00</c:formatCode>
                <c:ptCount val="4"/>
                <c:pt idx="0">
                  <c:v>0.99999999999999956</c:v>
                </c:pt>
                <c:pt idx="1">
                  <c:v>0.98906498357713812</c:v>
                </c:pt>
                <c:pt idx="2">
                  <c:v>0.60877217714222354</c:v>
                </c:pt>
                <c:pt idx="3">
                  <c:v>1.5046214985350066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D-45BE-BEA7-5E298696B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071560"/>
        <c:axId val="146065288"/>
      </c:barChart>
      <c:catAx>
        <c:axId val="146071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6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0" i="0" u="none" strike="noStrike" kern="1200" spc="-1" baseline="0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endParaRPr lang="ja-JP"/>
          </a:p>
        </c:txPr>
        <c:crossAx val="146065288"/>
        <c:crosses val="autoZero"/>
        <c:auto val="1"/>
        <c:lblAlgn val="ctr"/>
        <c:lblOffset val="100"/>
        <c:noMultiLvlLbl val="1"/>
      </c:catAx>
      <c:valAx>
        <c:axId val="146065288"/>
        <c:scaling>
          <c:orientation val="minMax"/>
          <c:max val="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ja-JP" sz="1200" b="0" i="0" u="none" strike="noStrike" kern="1200" spc="-1" baseline="0">
                    <a:solidFill>
                      <a:srgbClr val="595959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  <a:ea typeface="+mn-ea"/>
                    <a:cs typeface="+mn-cs"/>
                  </a:defRPr>
                </a:pPr>
                <a:r>
                  <a:rPr lang="en-US" sz="1200" b="0" strike="noStrike" spc="-1">
                    <a:solidFill>
                      <a:srgbClr val="595959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rPr>
                  <a:t>mRNA expression (Fold Change)</a:t>
                </a:r>
              </a:p>
            </c:rich>
          </c:tx>
          <c:layout>
            <c:manualLayout>
              <c:xMode val="edge"/>
              <c:yMode val="edge"/>
              <c:x val="3.227042381181916E-2"/>
              <c:y val="0.25622715483932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ja-JP" sz="1200" b="0" i="0" u="none" strike="noStrike" kern="1200" spc="-1" baseline="0">
                  <a:solidFill>
                    <a:srgbClr val="595959"/>
                  </a:solidFill>
                  <a:uFill>
                    <a:solidFill>
                      <a:srgbClr val="FFFFFF"/>
                    </a:solidFill>
                  </a:uFill>
                  <a:latin typeface="Calibri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648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0" i="0" u="none" strike="noStrike" kern="1200" spc="-1" baseline="0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endParaRPr lang="ja-JP"/>
          </a:p>
        </c:txPr>
        <c:crossAx val="14607156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1"/>
  </c:chart>
  <c:spPr>
    <a:solidFill>
      <a:srgbClr val="FFFFFF"/>
    </a:solidFill>
    <a:ln w="936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600" b="0" i="0" u="none" strike="noStrike" kern="1200" spc="-1" baseline="0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r>
              <a:rPr lang="en-US" sz="1600" b="1" strike="noStrike" spc="-1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Ranbp10</a:t>
            </a:r>
          </a:p>
        </c:rich>
      </c:tx>
      <c:layout>
        <c:manualLayout>
          <c:xMode val="edge"/>
          <c:yMode val="edge"/>
          <c:x val="0.48516359841435414"/>
          <c:y val="3.97207171257640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600" b="0" i="0" u="none" strike="noStrike" kern="1200" spc="-1" baseline="0">
              <a:solidFill>
                <a:srgbClr val="595959"/>
              </a:solidFill>
              <a:uFill>
                <a:solidFill>
                  <a:srgbClr val="FFFFFF"/>
                </a:solidFill>
              </a:uFill>
              <a:latin typeface="Calibri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5158187800556803"/>
          <c:y val="0.184546970539188"/>
          <c:w val="0.71108580106302199"/>
          <c:h val="0.68388398113875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ΔΔCt!$O$19:$O$22</c:f>
              <c:strCache>
                <c:ptCount val="4"/>
                <c:pt idx="0">
                  <c:v>WT</c:v>
                </c:pt>
                <c:pt idx="1">
                  <c:v>BP9KO</c:v>
                </c:pt>
                <c:pt idx="2">
                  <c:v>BP10KO</c:v>
                </c:pt>
                <c:pt idx="3">
                  <c:v>DKO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ΔΔCt!$R$19:$R$22</c:f>
                <c:numCache>
                  <c:formatCode>General</c:formatCode>
                  <c:ptCount val="4"/>
                  <c:pt idx="0">
                    <c:v>2.3450756753081947E-2</c:v>
                  </c:pt>
                  <c:pt idx="1">
                    <c:v>0.73864248054278292</c:v>
                  </c:pt>
                  <c:pt idx="2">
                    <c:v>5.9960139879728369E-2</c:v>
                  </c:pt>
                  <c:pt idx="3">
                    <c:v>0</c:v>
                  </c:pt>
                </c:numCache>
              </c:numRef>
            </c:plus>
            <c:minus>
              <c:numRef>
                <c:f>ΔΔCt!$Q$19:$Q$22</c:f>
                <c:numCache>
                  <c:formatCode>General</c:formatCode>
                  <c:ptCount val="4"/>
                  <c:pt idx="0">
                    <c:v>2.2913419720827499E-2</c:v>
                  </c:pt>
                  <c:pt idx="1">
                    <c:v>0.49237393017556419</c:v>
                  </c:pt>
                  <c:pt idx="2">
                    <c:v>4.8882129851676115E-2</c:v>
                  </c:pt>
                  <c:pt idx="3">
                    <c:v>0</c:v>
                  </c:pt>
                </c:numCache>
              </c:numRef>
            </c:minus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cat>
            <c:strRef>
              <c:f>ΔΔCt!$O$19:$O$22</c:f>
              <c:strCache>
                <c:ptCount val="4"/>
                <c:pt idx="0">
                  <c:v>WT</c:v>
                </c:pt>
                <c:pt idx="1">
                  <c:v>BP9KO</c:v>
                </c:pt>
                <c:pt idx="2">
                  <c:v>BP10KO</c:v>
                </c:pt>
                <c:pt idx="3">
                  <c:v>DKO</c:v>
                </c:pt>
              </c:strCache>
            </c:strRef>
          </c:cat>
          <c:val>
            <c:numRef>
              <c:f>ΔΔCt!$P$19:$P$22</c:f>
              <c:numCache>
                <c:formatCode>0.00</c:formatCode>
                <c:ptCount val="4"/>
                <c:pt idx="0">
                  <c:v>0.99999999999999956</c:v>
                </c:pt>
                <c:pt idx="1">
                  <c:v>1.4767955575211302</c:v>
                </c:pt>
                <c:pt idx="2">
                  <c:v>0.26457633962269317</c:v>
                </c:pt>
                <c:pt idx="3">
                  <c:v>1.1962421514588968E-2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C2-4E97-8D23-FDBAF2F52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071560"/>
        <c:axId val="146065288"/>
      </c:barChart>
      <c:catAx>
        <c:axId val="146071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6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0" i="0" u="none" strike="noStrike" kern="1200" spc="-1" baseline="0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endParaRPr lang="ja-JP"/>
          </a:p>
        </c:txPr>
        <c:crossAx val="146065288"/>
        <c:crosses val="autoZero"/>
        <c:auto val="1"/>
        <c:lblAlgn val="ctr"/>
        <c:lblOffset val="100"/>
        <c:noMultiLvlLbl val="1"/>
      </c:catAx>
      <c:valAx>
        <c:axId val="146065288"/>
        <c:scaling>
          <c:orientation val="minMax"/>
          <c:max val="2.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ja-JP" sz="1200" b="0" i="0" u="none" strike="noStrike" kern="1200" spc="-1" baseline="0">
                    <a:solidFill>
                      <a:srgbClr val="595959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  <a:ea typeface="+mn-ea"/>
                    <a:cs typeface="+mn-cs"/>
                  </a:defRPr>
                </a:pPr>
                <a:r>
                  <a:rPr lang="en-US" sz="1200" b="0" strike="noStrike" spc="-1">
                    <a:solidFill>
                      <a:srgbClr val="595959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rPr>
                  <a:t>mRNA expression (Fold Change)</a:t>
                </a:r>
              </a:p>
            </c:rich>
          </c:tx>
          <c:layout>
            <c:manualLayout>
              <c:xMode val="edge"/>
              <c:yMode val="edge"/>
              <c:x val="3.227042381181916E-2"/>
              <c:y val="0.25622715483932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ja-JP" sz="1200" b="0" i="0" u="none" strike="noStrike" kern="1200" spc="-1" baseline="0">
                  <a:solidFill>
                    <a:srgbClr val="595959"/>
                  </a:solidFill>
                  <a:uFill>
                    <a:solidFill>
                      <a:srgbClr val="FFFFFF"/>
                    </a:solidFill>
                  </a:uFill>
                  <a:latin typeface="Calibri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648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0" i="0" u="none" strike="noStrike" kern="1200" spc="-1" baseline="0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endParaRPr lang="ja-JP"/>
          </a:p>
        </c:txPr>
        <c:crossAx val="14607156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1"/>
  </c:chart>
  <c:spPr>
    <a:solidFill>
      <a:srgbClr val="FFFFFF"/>
    </a:solidFill>
    <a:ln w="936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600" b="0" i="0" u="none" strike="noStrike" kern="1200" spc="-1" baseline="0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r>
              <a:rPr lang="en-US" sz="1600" b="1" strike="noStrike" spc="-1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Gid8</a:t>
            </a:r>
          </a:p>
        </c:rich>
      </c:tx>
      <c:layout>
        <c:manualLayout>
          <c:xMode val="edge"/>
          <c:yMode val="edge"/>
          <c:x val="0.48516359841435414"/>
          <c:y val="3.97207171257640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600" b="0" i="0" u="none" strike="noStrike" kern="1200" spc="-1" baseline="0">
              <a:solidFill>
                <a:srgbClr val="595959"/>
              </a:solidFill>
              <a:uFill>
                <a:solidFill>
                  <a:srgbClr val="FFFFFF"/>
                </a:solidFill>
              </a:uFill>
              <a:latin typeface="Calibri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5158187800556803"/>
          <c:y val="0.184546970539188"/>
          <c:w val="0.71108580106302199"/>
          <c:h val="0.68388398113875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ΔΔCt!$O$35:$O$38</c:f>
              <c:strCache>
                <c:ptCount val="4"/>
                <c:pt idx="0">
                  <c:v>WT</c:v>
                </c:pt>
                <c:pt idx="1">
                  <c:v>BP9KO</c:v>
                </c:pt>
                <c:pt idx="2">
                  <c:v>BP10KO</c:v>
                </c:pt>
                <c:pt idx="3">
                  <c:v>DKO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ΔΔCt!$R$35:$R$38</c:f>
                <c:numCache>
                  <c:formatCode>General</c:formatCode>
                  <c:ptCount val="4"/>
                  <c:pt idx="0">
                    <c:v>0.64576281124361712</c:v>
                  </c:pt>
                  <c:pt idx="1">
                    <c:v>7.0293444770613389E-2</c:v>
                  </c:pt>
                  <c:pt idx="2">
                    <c:v>1.9433058318629515E-2</c:v>
                  </c:pt>
                  <c:pt idx="3">
                    <c:v>0.1501666881396464</c:v>
                  </c:pt>
                </c:numCache>
              </c:numRef>
            </c:plus>
            <c:minus>
              <c:numRef>
                <c:f>ΔΔCt!$Q$35:$Q$38</c:f>
                <c:numCache>
                  <c:formatCode>General</c:formatCode>
                  <c:ptCount val="4"/>
                  <c:pt idx="0">
                    <c:v>0.39237902742233421</c:v>
                  </c:pt>
                  <c:pt idx="1">
                    <c:v>6.6742625129597721E-2</c:v>
                  </c:pt>
                  <c:pt idx="2">
                    <c:v>1.912360550491421E-2</c:v>
                  </c:pt>
                  <c:pt idx="3">
                    <c:v>0.13485148677258052</c:v>
                  </c:pt>
                </c:numCache>
              </c:numRef>
            </c:minus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cat>
            <c:strRef>
              <c:f>ΔΔCt!$O$35:$O$38</c:f>
              <c:strCache>
                <c:ptCount val="4"/>
                <c:pt idx="0">
                  <c:v>WT</c:v>
                </c:pt>
                <c:pt idx="1">
                  <c:v>BP9KO</c:v>
                </c:pt>
                <c:pt idx="2">
                  <c:v>BP10KO</c:v>
                </c:pt>
                <c:pt idx="3">
                  <c:v>DKO</c:v>
                </c:pt>
              </c:strCache>
            </c:strRef>
          </c:cat>
          <c:val>
            <c:numRef>
              <c:f>ΔΔCt!$P$35:$P$38</c:f>
              <c:numCache>
                <c:formatCode>0.00</c:formatCode>
                <c:ptCount val="4"/>
                <c:pt idx="0">
                  <c:v>0.99999999999999978</c:v>
                </c:pt>
                <c:pt idx="1">
                  <c:v>1.3212636821089294</c:v>
                </c:pt>
                <c:pt idx="2">
                  <c:v>1.2009266827397287</c:v>
                </c:pt>
                <c:pt idx="3">
                  <c:v>1.3222288544564704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74-45D1-9B82-3A49DDAEB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071560"/>
        <c:axId val="146065288"/>
      </c:barChart>
      <c:catAx>
        <c:axId val="146071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6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0" i="0" u="none" strike="noStrike" kern="1200" spc="-1" baseline="0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endParaRPr lang="ja-JP"/>
          </a:p>
        </c:txPr>
        <c:crossAx val="146065288"/>
        <c:crosses val="autoZero"/>
        <c:auto val="1"/>
        <c:lblAlgn val="ctr"/>
        <c:lblOffset val="100"/>
        <c:noMultiLvlLbl val="1"/>
      </c:catAx>
      <c:valAx>
        <c:axId val="146065288"/>
        <c:scaling>
          <c:orientation val="minMax"/>
          <c:max val="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ja-JP" sz="1200" b="0" i="0" u="none" strike="noStrike" kern="1200" spc="-1" baseline="0">
                    <a:solidFill>
                      <a:srgbClr val="595959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  <a:ea typeface="+mn-ea"/>
                    <a:cs typeface="+mn-cs"/>
                  </a:defRPr>
                </a:pPr>
                <a:r>
                  <a:rPr lang="en-US" sz="1200" b="0" strike="noStrike" spc="-1">
                    <a:solidFill>
                      <a:srgbClr val="595959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rPr>
                  <a:t>mRNA expression (Fold Change)</a:t>
                </a:r>
              </a:p>
            </c:rich>
          </c:tx>
          <c:layout>
            <c:manualLayout>
              <c:xMode val="edge"/>
              <c:yMode val="edge"/>
              <c:x val="3.227042381181916E-2"/>
              <c:y val="0.25622715483932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ja-JP" sz="1200" b="0" i="0" u="none" strike="noStrike" kern="1200" spc="-1" baseline="0">
                  <a:solidFill>
                    <a:srgbClr val="595959"/>
                  </a:solidFill>
                  <a:uFill>
                    <a:solidFill>
                      <a:srgbClr val="FFFFFF"/>
                    </a:solidFill>
                  </a:uFill>
                  <a:latin typeface="Calibri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648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0" i="0" u="none" strike="noStrike" kern="1200" spc="-1" baseline="0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endParaRPr lang="ja-JP"/>
          </a:p>
        </c:txPr>
        <c:crossAx val="14607156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1"/>
  </c:chart>
  <c:spPr>
    <a:solidFill>
      <a:srgbClr val="FFFFFF"/>
    </a:solidFill>
    <a:ln w="936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600" b="0" i="0" u="none" strike="noStrike" kern="1200" spc="-1" baseline="0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r>
              <a:rPr lang="en-US" sz="1600" b="1" strike="noStrike" spc="-1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Maea</a:t>
            </a:r>
          </a:p>
        </c:rich>
      </c:tx>
      <c:layout>
        <c:manualLayout>
          <c:xMode val="edge"/>
          <c:yMode val="edge"/>
          <c:x val="0.48516359841435414"/>
          <c:y val="3.97207171257640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600" b="0" i="0" u="none" strike="noStrike" kern="1200" spc="-1" baseline="0">
              <a:solidFill>
                <a:srgbClr val="595959"/>
              </a:solidFill>
              <a:uFill>
                <a:solidFill>
                  <a:srgbClr val="FFFFFF"/>
                </a:solidFill>
              </a:uFill>
              <a:latin typeface="Calibri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5158187800556803"/>
          <c:y val="0.184546970539188"/>
          <c:w val="0.71108580106302199"/>
          <c:h val="0.68388398113875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ΔΔCt!$O$51:$O$54</c:f>
              <c:strCache>
                <c:ptCount val="4"/>
                <c:pt idx="0">
                  <c:v>WT</c:v>
                </c:pt>
                <c:pt idx="1">
                  <c:v>BP9KO</c:v>
                </c:pt>
                <c:pt idx="2">
                  <c:v>BP10KO</c:v>
                </c:pt>
                <c:pt idx="3">
                  <c:v>DKO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ΔΔCt!$R$51:$R$54</c:f>
                <c:numCache>
                  <c:formatCode>General</c:formatCode>
                  <c:ptCount val="4"/>
                  <c:pt idx="0">
                    <c:v>0.32315678321392616</c:v>
                  </c:pt>
                  <c:pt idx="1">
                    <c:v>0.10281142503345264</c:v>
                  </c:pt>
                  <c:pt idx="2">
                    <c:v>0.21247187028613412</c:v>
                  </c:pt>
                  <c:pt idx="3">
                    <c:v>0.14450297616917207</c:v>
                  </c:pt>
                </c:numCache>
              </c:numRef>
            </c:plus>
            <c:minus>
              <c:numRef>
                <c:f>ΔΔCt!$Q$51:$Q$54</c:f>
                <c:numCache>
                  <c:formatCode>General</c:formatCode>
                  <c:ptCount val="4"/>
                  <c:pt idx="0">
                    <c:v>0.24423166423935316</c:v>
                  </c:pt>
                  <c:pt idx="1">
                    <c:v>9.5247458678787256E-2</c:v>
                  </c:pt>
                  <c:pt idx="2">
                    <c:v>0.17902766617676136</c:v>
                  </c:pt>
                  <c:pt idx="3">
                    <c:v>0.13045791650204475</c:v>
                  </c:pt>
                </c:numCache>
              </c:numRef>
            </c:minus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cat>
            <c:strRef>
              <c:f>ΔΔCt!$O$51:$O$54</c:f>
              <c:strCache>
                <c:ptCount val="4"/>
                <c:pt idx="0">
                  <c:v>WT</c:v>
                </c:pt>
                <c:pt idx="1">
                  <c:v>BP9KO</c:v>
                </c:pt>
                <c:pt idx="2">
                  <c:v>BP10KO</c:v>
                </c:pt>
                <c:pt idx="3">
                  <c:v>DKO</c:v>
                </c:pt>
              </c:strCache>
            </c:strRef>
          </c:cat>
          <c:val>
            <c:numRef>
              <c:f>ΔΔCt!$P$51:$P$54</c:f>
              <c:numCache>
                <c:formatCode>0.00</c:formatCode>
                <c:ptCount val="4"/>
                <c:pt idx="0">
                  <c:v>1.0000000000000002</c:v>
                </c:pt>
                <c:pt idx="1">
                  <c:v>1.294628571627763</c:v>
                </c:pt>
                <c:pt idx="2">
                  <c:v>1.1373672682160847</c:v>
                </c:pt>
                <c:pt idx="3">
                  <c:v>1.3422198015646203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22-4F93-8C88-69B7CCAEF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071560"/>
        <c:axId val="146065288"/>
      </c:barChart>
      <c:catAx>
        <c:axId val="146071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6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0" i="0" u="none" strike="noStrike" kern="1200" spc="-1" baseline="0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endParaRPr lang="ja-JP"/>
          </a:p>
        </c:txPr>
        <c:crossAx val="146065288"/>
        <c:crosses val="autoZero"/>
        <c:auto val="1"/>
        <c:lblAlgn val="ctr"/>
        <c:lblOffset val="100"/>
        <c:noMultiLvlLbl val="1"/>
      </c:catAx>
      <c:valAx>
        <c:axId val="146065288"/>
        <c:scaling>
          <c:orientation val="minMax"/>
          <c:max val="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ja-JP" sz="1200" b="0" i="0" u="none" strike="noStrike" kern="1200" spc="-1" baseline="0">
                    <a:solidFill>
                      <a:srgbClr val="595959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  <a:ea typeface="+mn-ea"/>
                    <a:cs typeface="+mn-cs"/>
                  </a:defRPr>
                </a:pPr>
                <a:r>
                  <a:rPr lang="en-US" sz="1200" b="0" strike="noStrike" spc="-1">
                    <a:solidFill>
                      <a:srgbClr val="595959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rPr>
                  <a:t>mRNA expression (Fold Change)</a:t>
                </a:r>
              </a:p>
            </c:rich>
          </c:tx>
          <c:layout>
            <c:manualLayout>
              <c:xMode val="edge"/>
              <c:yMode val="edge"/>
              <c:x val="3.227042381181916E-2"/>
              <c:y val="0.25622715483932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ja-JP" sz="1200" b="0" i="0" u="none" strike="noStrike" kern="1200" spc="-1" baseline="0">
                  <a:solidFill>
                    <a:srgbClr val="595959"/>
                  </a:solidFill>
                  <a:uFill>
                    <a:solidFill>
                      <a:srgbClr val="FFFFFF"/>
                    </a:solidFill>
                  </a:uFill>
                  <a:latin typeface="Calibri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648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0" i="0" u="none" strike="noStrike" kern="1200" spc="-1" baseline="0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endParaRPr lang="ja-JP"/>
          </a:p>
        </c:txPr>
        <c:crossAx val="14607156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1"/>
  </c:chart>
  <c:spPr>
    <a:solidFill>
      <a:srgbClr val="FFFFFF"/>
    </a:solidFill>
    <a:ln w="936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600" b="0" i="0" u="none" strike="noStrike" kern="1200" spc="-1" baseline="0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r>
              <a:rPr lang="en-US" sz="1600" b="1" strike="noStrike" spc="-1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Mkln1</a:t>
            </a:r>
          </a:p>
        </c:rich>
      </c:tx>
      <c:layout>
        <c:manualLayout>
          <c:xMode val="edge"/>
          <c:yMode val="edge"/>
          <c:x val="0.48516359841435414"/>
          <c:y val="3.97207171257640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600" b="0" i="0" u="none" strike="noStrike" kern="1200" spc="-1" baseline="0">
              <a:solidFill>
                <a:srgbClr val="595959"/>
              </a:solidFill>
              <a:uFill>
                <a:solidFill>
                  <a:srgbClr val="FFFFFF"/>
                </a:solidFill>
              </a:uFill>
              <a:latin typeface="Calibri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5158187800556803"/>
          <c:y val="0.184546970539188"/>
          <c:w val="0.71108580106302199"/>
          <c:h val="0.68388398113875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ΔΔCt!$O$67:$O$70</c:f>
              <c:strCache>
                <c:ptCount val="4"/>
                <c:pt idx="0">
                  <c:v>WT</c:v>
                </c:pt>
                <c:pt idx="1">
                  <c:v>BP9KO</c:v>
                </c:pt>
                <c:pt idx="2">
                  <c:v>BP10KO</c:v>
                </c:pt>
                <c:pt idx="3">
                  <c:v>DKO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ΔΔCt!$R$67:$R$70</c:f>
                <c:numCache>
                  <c:formatCode>General</c:formatCode>
                  <c:ptCount val="4"/>
                  <c:pt idx="0">
                    <c:v>0.14275128197713305</c:v>
                  </c:pt>
                  <c:pt idx="1">
                    <c:v>0.10673701991115458</c:v>
                  </c:pt>
                  <c:pt idx="2">
                    <c:v>0.10158693003808805</c:v>
                  </c:pt>
                  <c:pt idx="3">
                    <c:v>7.4884748551758085E-2</c:v>
                  </c:pt>
                </c:numCache>
              </c:numRef>
            </c:plus>
            <c:minus>
              <c:numRef>
                <c:f>ΔΔCt!$Q$67:$Q$70</c:f>
                <c:numCache>
                  <c:formatCode>General</c:formatCode>
                  <c:ptCount val="4"/>
                  <c:pt idx="0">
                    <c:v>0.12491894275555016</c:v>
                  </c:pt>
                  <c:pt idx="1">
                    <c:v>9.9226099073445262E-2</c:v>
                  </c:pt>
                  <c:pt idx="2">
                    <c:v>9.4979856815475161E-2</c:v>
                  </c:pt>
                  <c:pt idx="3">
                    <c:v>6.977459510442563E-2</c:v>
                  </c:pt>
                </c:numCache>
              </c:numRef>
            </c:minus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cat>
            <c:strRef>
              <c:f>ΔΔCt!$O$67:$O$70</c:f>
              <c:strCache>
                <c:ptCount val="4"/>
                <c:pt idx="0">
                  <c:v>WT</c:v>
                </c:pt>
                <c:pt idx="1">
                  <c:v>BP9KO</c:v>
                </c:pt>
                <c:pt idx="2">
                  <c:v>BP10KO</c:v>
                </c:pt>
                <c:pt idx="3">
                  <c:v>DKO</c:v>
                </c:pt>
              </c:strCache>
            </c:strRef>
          </c:cat>
          <c:val>
            <c:numRef>
              <c:f>ΔΔCt!$P$67:$P$70</c:f>
              <c:numCache>
                <c:formatCode>0.00</c:formatCode>
                <c:ptCount val="4"/>
                <c:pt idx="0">
                  <c:v>1</c:v>
                </c:pt>
                <c:pt idx="1">
                  <c:v>1.4100931618576757</c:v>
                </c:pt>
                <c:pt idx="2">
                  <c:v>1.4603610016486737</c:v>
                </c:pt>
                <c:pt idx="3">
                  <c:v>1.0224845620678737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96-476C-B89B-0E38A75A8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071560"/>
        <c:axId val="146065288"/>
      </c:barChart>
      <c:catAx>
        <c:axId val="146071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6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0" i="0" u="none" strike="noStrike" kern="1200" spc="-1" baseline="0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endParaRPr lang="ja-JP"/>
          </a:p>
        </c:txPr>
        <c:crossAx val="146065288"/>
        <c:crosses val="autoZero"/>
        <c:auto val="1"/>
        <c:lblAlgn val="ctr"/>
        <c:lblOffset val="100"/>
        <c:noMultiLvlLbl val="1"/>
      </c:catAx>
      <c:valAx>
        <c:axId val="146065288"/>
        <c:scaling>
          <c:orientation val="minMax"/>
          <c:max val="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ja-JP" sz="1200" b="0" i="0" u="none" strike="noStrike" kern="1200" spc="-1" baseline="0">
                    <a:solidFill>
                      <a:srgbClr val="595959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  <a:ea typeface="+mn-ea"/>
                    <a:cs typeface="+mn-cs"/>
                  </a:defRPr>
                </a:pPr>
                <a:r>
                  <a:rPr lang="en-US" sz="1200" b="0" strike="noStrike" spc="-1">
                    <a:solidFill>
                      <a:srgbClr val="595959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rPr>
                  <a:t>mRNA expression (Fold Change)</a:t>
                </a:r>
              </a:p>
            </c:rich>
          </c:tx>
          <c:layout>
            <c:manualLayout>
              <c:xMode val="edge"/>
              <c:yMode val="edge"/>
              <c:x val="3.227042381181916E-2"/>
              <c:y val="0.25622715483932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ja-JP" sz="1200" b="0" i="0" u="none" strike="noStrike" kern="1200" spc="-1" baseline="0">
                  <a:solidFill>
                    <a:srgbClr val="595959"/>
                  </a:solidFill>
                  <a:uFill>
                    <a:solidFill>
                      <a:srgbClr val="FFFFFF"/>
                    </a:solidFill>
                  </a:uFill>
                  <a:latin typeface="Calibri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648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0" i="0" u="none" strike="noStrike" kern="1200" spc="-1" baseline="0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endParaRPr lang="ja-JP"/>
          </a:p>
        </c:txPr>
        <c:crossAx val="14607156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1"/>
  </c:chart>
  <c:spPr>
    <a:solidFill>
      <a:srgbClr val="FFFFFF"/>
    </a:solidFill>
    <a:ln w="936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600" b="0" i="0" u="none" strike="noStrike" kern="1200" spc="-1" baseline="0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r>
              <a:rPr lang="en-US" sz="1600" b="1" strike="noStrike" spc="-1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Rmnd5a</a:t>
            </a:r>
          </a:p>
        </c:rich>
      </c:tx>
      <c:layout>
        <c:manualLayout>
          <c:xMode val="edge"/>
          <c:yMode val="edge"/>
          <c:x val="0.48516359841435414"/>
          <c:y val="3.97207171257640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600" b="0" i="0" u="none" strike="noStrike" kern="1200" spc="-1" baseline="0">
              <a:solidFill>
                <a:srgbClr val="595959"/>
              </a:solidFill>
              <a:uFill>
                <a:solidFill>
                  <a:srgbClr val="FFFFFF"/>
                </a:solidFill>
              </a:uFill>
              <a:latin typeface="Calibri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5158187800556803"/>
          <c:y val="0.184546970539188"/>
          <c:w val="0.71108580106302199"/>
          <c:h val="0.68388398113875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ΔΔCt!$O$83:$O$86</c:f>
              <c:strCache>
                <c:ptCount val="4"/>
                <c:pt idx="0">
                  <c:v>WT</c:v>
                </c:pt>
                <c:pt idx="1">
                  <c:v>BP9KO</c:v>
                </c:pt>
                <c:pt idx="2">
                  <c:v>BP10KO</c:v>
                </c:pt>
                <c:pt idx="3">
                  <c:v>DKO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ΔΔCt!$R$83:$R$86</c:f>
                <c:numCache>
                  <c:formatCode>General</c:formatCode>
                  <c:ptCount val="4"/>
                  <c:pt idx="0">
                    <c:v>0.16541702669329306</c:v>
                  </c:pt>
                  <c:pt idx="1">
                    <c:v>0.11738343650452843</c:v>
                  </c:pt>
                  <c:pt idx="2">
                    <c:v>2.7475958248922572E-2</c:v>
                  </c:pt>
                  <c:pt idx="3">
                    <c:v>8.8825202890608246E-2</c:v>
                  </c:pt>
                </c:numCache>
              </c:numRef>
            </c:plus>
            <c:minus>
              <c:numRef>
                <c:f>ΔΔCt!$Q$83:$Q$86</c:f>
                <c:numCache>
                  <c:formatCode>General</c:formatCode>
                  <c:ptCount val="4"/>
                  <c:pt idx="0">
                    <c:v>0.14193805556680483</c:v>
                  </c:pt>
                  <c:pt idx="1">
                    <c:v>0.10332823493667898</c:v>
                  </c:pt>
                  <c:pt idx="2">
                    <c:v>2.6868719556915943E-2</c:v>
                  </c:pt>
                  <c:pt idx="3">
                    <c:v>8.4362287343554554E-2</c:v>
                  </c:pt>
                </c:numCache>
              </c:numRef>
            </c:minus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cat>
            <c:strRef>
              <c:f>ΔΔCt!$O$83:$O$86</c:f>
              <c:strCache>
                <c:ptCount val="4"/>
                <c:pt idx="0">
                  <c:v>WT</c:v>
                </c:pt>
                <c:pt idx="1">
                  <c:v>BP9KO</c:v>
                </c:pt>
                <c:pt idx="2">
                  <c:v>BP10KO</c:v>
                </c:pt>
                <c:pt idx="3">
                  <c:v>DKO</c:v>
                </c:pt>
              </c:strCache>
            </c:strRef>
          </c:cat>
          <c:val>
            <c:numRef>
              <c:f>ΔΔCt!$P$83:$P$86</c:f>
              <c:numCache>
                <c:formatCode>0.00</c:formatCode>
                <c:ptCount val="4"/>
                <c:pt idx="0">
                  <c:v>1</c:v>
                </c:pt>
                <c:pt idx="1">
                  <c:v>0.86295619783632727</c:v>
                </c:pt>
                <c:pt idx="2">
                  <c:v>1.2157390931530707</c:v>
                </c:pt>
                <c:pt idx="3">
                  <c:v>1.6790587253110689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47-4D46-B876-DF5098983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071560"/>
        <c:axId val="146065288"/>
      </c:barChart>
      <c:catAx>
        <c:axId val="146071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6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0" i="0" u="none" strike="noStrike" kern="1200" spc="-1" baseline="0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endParaRPr lang="ja-JP"/>
          </a:p>
        </c:txPr>
        <c:crossAx val="146065288"/>
        <c:crosses val="autoZero"/>
        <c:auto val="1"/>
        <c:lblAlgn val="ctr"/>
        <c:lblOffset val="100"/>
        <c:noMultiLvlLbl val="1"/>
      </c:catAx>
      <c:valAx>
        <c:axId val="146065288"/>
        <c:scaling>
          <c:orientation val="minMax"/>
          <c:max val="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ja-JP" sz="1200" b="0" i="0" u="none" strike="noStrike" kern="1200" spc="-1" baseline="0">
                    <a:solidFill>
                      <a:srgbClr val="595959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  <a:ea typeface="+mn-ea"/>
                    <a:cs typeface="+mn-cs"/>
                  </a:defRPr>
                </a:pPr>
                <a:r>
                  <a:rPr lang="en-US" sz="1200" b="0" strike="noStrike" spc="-1">
                    <a:solidFill>
                      <a:srgbClr val="595959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rPr>
                  <a:t>mRNA expression (Fold Change)</a:t>
                </a:r>
              </a:p>
            </c:rich>
          </c:tx>
          <c:layout>
            <c:manualLayout>
              <c:xMode val="edge"/>
              <c:yMode val="edge"/>
              <c:x val="3.227042381181916E-2"/>
              <c:y val="0.25622715483932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ja-JP" sz="1200" b="0" i="0" u="none" strike="noStrike" kern="1200" spc="-1" baseline="0">
                  <a:solidFill>
                    <a:srgbClr val="595959"/>
                  </a:solidFill>
                  <a:uFill>
                    <a:solidFill>
                      <a:srgbClr val="FFFFFF"/>
                    </a:solidFill>
                  </a:uFill>
                  <a:latin typeface="Calibri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648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0" i="0" u="none" strike="noStrike" kern="1200" spc="-1" baseline="0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endParaRPr lang="ja-JP"/>
          </a:p>
        </c:txPr>
        <c:crossAx val="14607156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1"/>
  </c:chart>
  <c:spPr>
    <a:solidFill>
      <a:srgbClr val="FFFFFF"/>
    </a:solidFill>
    <a:ln w="936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600" b="0" i="0" u="none" strike="noStrike" kern="1200" spc="-1" baseline="0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r>
              <a:rPr lang="en-US" sz="1600" b="1" strike="noStrike" spc="-1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Rmnd5b</a:t>
            </a:r>
          </a:p>
        </c:rich>
      </c:tx>
      <c:layout>
        <c:manualLayout>
          <c:xMode val="edge"/>
          <c:yMode val="edge"/>
          <c:x val="0.48516359841435414"/>
          <c:y val="3.97207171257640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600" b="0" i="0" u="none" strike="noStrike" kern="1200" spc="-1" baseline="0">
              <a:solidFill>
                <a:srgbClr val="595959"/>
              </a:solidFill>
              <a:uFill>
                <a:solidFill>
                  <a:srgbClr val="FFFFFF"/>
                </a:solidFill>
              </a:uFill>
              <a:latin typeface="Calibri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5158187800556803"/>
          <c:y val="0.184546970539188"/>
          <c:w val="0.71108580106302199"/>
          <c:h val="0.68388398113875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ΔΔCt!$O$99:$O$102</c:f>
              <c:strCache>
                <c:ptCount val="4"/>
                <c:pt idx="0">
                  <c:v>WT</c:v>
                </c:pt>
                <c:pt idx="1">
                  <c:v>BP9KO</c:v>
                </c:pt>
                <c:pt idx="2">
                  <c:v>BP10KO</c:v>
                </c:pt>
                <c:pt idx="3">
                  <c:v>DKO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ΔΔCt!$R$99:$R$102</c:f>
                <c:numCache>
                  <c:formatCode>General</c:formatCode>
                  <c:ptCount val="4"/>
                  <c:pt idx="0">
                    <c:v>0.12680845829018472</c:v>
                  </c:pt>
                  <c:pt idx="1">
                    <c:v>8.6880355850577295E-2</c:v>
                  </c:pt>
                  <c:pt idx="2">
                    <c:v>0.40848481262630365</c:v>
                  </c:pt>
                  <c:pt idx="3">
                    <c:v>6.9266494816848212E-2</c:v>
                  </c:pt>
                </c:numCache>
              </c:numRef>
            </c:plus>
            <c:minus>
              <c:numRef>
                <c:f>ΔΔCt!$Q$99:$Q$102</c:f>
                <c:numCache>
                  <c:formatCode>General</c:formatCode>
                  <c:ptCount val="4"/>
                  <c:pt idx="0">
                    <c:v>0.11253772312164168</c:v>
                  </c:pt>
                  <c:pt idx="1">
                    <c:v>7.8382623566180976E-2</c:v>
                  </c:pt>
                  <c:pt idx="2">
                    <c:v>0.26504339595716542</c:v>
                  </c:pt>
                  <c:pt idx="3">
                    <c:v>6.5046633800093678E-2</c:v>
                  </c:pt>
                </c:numCache>
              </c:numRef>
            </c:minus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cat>
            <c:strRef>
              <c:f>ΔΔCt!$O$99:$O$102</c:f>
              <c:strCache>
                <c:ptCount val="4"/>
                <c:pt idx="0">
                  <c:v>WT</c:v>
                </c:pt>
                <c:pt idx="1">
                  <c:v>BP9KO</c:v>
                </c:pt>
                <c:pt idx="2">
                  <c:v>BP10KO</c:v>
                </c:pt>
                <c:pt idx="3">
                  <c:v>DKO</c:v>
                </c:pt>
              </c:strCache>
            </c:strRef>
          </c:cat>
          <c:val>
            <c:numRef>
              <c:f>ΔΔCt!$P$99:$P$102</c:f>
              <c:numCache>
                <c:formatCode>0.00</c:formatCode>
                <c:ptCount val="4"/>
                <c:pt idx="0">
                  <c:v>0.99999999999999978</c:v>
                </c:pt>
                <c:pt idx="1">
                  <c:v>0.80137970931799429</c:v>
                </c:pt>
                <c:pt idx="2">
                  <c:v>0.75477644078996109</c:v>
                </c:pt>
                <c:pt idx="3">
                  <c:v>1.0677015913743855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27-4BE6-BA22-702BCAC39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071560"/>
        <c:axId val="146065288"/>
      </c:barChart>
      <c:catAx>
        <c:axId val="146071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6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0" i="0" u="none" strike="noStrike" kern="1200" spc="-1" baseline="0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endParaRPr lang="ja-JP"/>
          </a:p>
        </c:txPr>
        <c:crossAx val="146065288"/>
        <c:crosses val="autoZero"/>
        <c:auto val="1"/>
        <c:lblAlgn val="ctr"/>
        <c:lblOffset val="100"/>
        <c:noMultiLvlLbl val="1"/>
      </c:catAx>
      <c:valAx>
        <c:axId val="146065288"/>
        <c:scaling>
          <c:orientation val="minMax"/>
          <c:max val="1.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ja-JP" sz="1200" b="0" i="0" u="none" strike="noStrike" kern="1200" spc="-1" baseline="0">
                    <a:solidFill>
                      <a:srgbClr val="595959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  <a:ea typeface="+mn-ea"/>
                    <a:cs typeface="+mn-cs"/>
                  </a:defRPr>
                </a:pPr>
                <a:r>
                  <a:rPr lang="en-US" sz="1200" b="0" strike="noStrike" spc="-1">
                    <a:solidFill>
                      <a:srgbClr val="595959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rPr>
                  <a:t>mRNA expression (Fold Change)</a:t>
                </a:r>
              </a:p>
            </c:rich>
          </c:tx>
          <c:layout>
            <c:manualLayout>
              <c:xMode val="edge"/>
              <c:yMode val="edge"/>
              <c:x val="3.227042381181916E-2"/>
              <c:y val="0.25622715483932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ja-JP" sz="1200" b="0" i="0" u="none" strike="noStrike" kern="1200" spc="-1" baseline="0">
                  <a:solidFill>
                    <a:srgbClr val="595959"/>
                  </a:solidFill>
                  <a:uFill>
                    <a:solidFill>
                      <a:srgbClr val="FFFFFF"/>
                    </a:solidFill>
                  </a:uFill>
                  <a:latin typeface="Calibri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648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0" i="0" u="none" strike="noStrike" kern="1200" spc="-1" baseline="0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endParaRPr lang="ja-JP"/>
          </a:p>
        </c:txPr>
        <c:crossAx val="14607156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1"/>
  </c:chart>
  <c:spPr>
    <a:solidFill>
      <a:srgbClr val="FFFFFF"/>
    </a:solidFill>
    <a:ln w="936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600" b="0" i="0" u="none" strike="noStrike" kern="1200" spc="-1" baseline="0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r>
              <a:rPr lang="en-US" sz="1600" b="1" strike="noStrike" spc="-1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Armc8</a:t>
            </a:r>
          </a:p>
        </c:rich>
      </c:tx>
      <c:layout>
        <c:manualLayout>
          <c:xMode val="edge"/>
          <c:yMode val="edge"/>
          <c:x val="0.48516359841435414"/>
          <c:y val="3.97207171257640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600" b="0" i="0" u="none" strike="noStrike" kern="1200" spc="-1" baseline="0">
              <a:solidFill>
                <a:srgbClr val="595959"/>
              </a:solidFill>
              <a:uFill>
                <a:solidFill>
                  <a:srgbClr val="FFFFFF"/>
                </a:solidFill>
              </a:uFill>
              <a:latin typeface="Calibri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5158187800556803"/>
          <c:y val="0.184546970539188"/>
          <c:w val="0.71108580106302199"/>
          <c:h val="0.68388398113875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ΔΔCt!$O$115:$O$118</c:f>
              <c:strCache>
                <c:ptCount val="4"/>
                <c:pt idx="0">
                  <c:v>WT</c:v>
                </c:pt>
                <c:pt idx="1">
                  <c:v>BP9KO</c:v>
                </c:pt>
                <c:pt idx="2">
                  <c:v>BP10KO</c:v>
                </c:pt>
                <c:pt idx="3">
                  <c:v>DKO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ΔΔCt!$R$115:$R$118</c:f>
                <c:numCache>
                  <c:formatCode>General</c:formatCode>
                  <c:ptCount val="4"/>
                  <c:pt idx="0">
                    <c:v>0.17778948643418224</c:v>
                  </c:pt>
                  <c:pt idx="1">
                    <c:v>0.17540214390130182</c:v>
                  </c:pt>
                  <c:pt idx="2">
                    <c:v>0.48475330893236013</c:v>
                  </c:pt>
                  <c:pt idx="3">
                    <c:v>4.8815599181100344E-2</c:v>
                  </c:pt>
                </c:numCache>
              </c:numRef>
            </c:plus>
            <c:minus>
              <c:numRef>
                <c:f>ΔΔCt!$Q$115:$Q$118</c:f>
                <c:numCache>
                  <c:formatCode>General</c:formatCode>
                  <c:ptCount val="4"/>
                  <c:pt idx="0">
                    <c:v>0.15095183687914304</c:v>
                  </c:pt>
                  <c:pt idx="1">
                    <c:v>0.15694847700910342</c:v>
                  </c:pt>
                  <c:pt idx="2">
                    <c:v>0.34355820687493133</c:v>
                  </c:pt>
                  <c:pt idx="3">
                    <c:v>4.6995688198605778E-2</c:v>
                  </c:pt>
                </c:numCache>
              </c:numRef>
            </c:minus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cat>
            <c:strRef>
              <c:f>ΔΔCt!$O$115:$O$118</c:f>
              <c:strCache>
                <c:ptCount val="4"/>
                <c:pt idx="0">
                  <c:v>WT</c:v>
                </c:pt>
                <c:pt idx="1">
                  <c:v>BP9KO</c:v>
                </c:pt>
                <c:pt idx="2">
                  <c:v>BP10KO</c:v>
                </c:pt>
                <c:pt idx="3">
                  <c:v>DKO</c:v>
                </c:pt>
              </c:strCache>
            </c:strRef>
          </c:cat>
          <c:val>
            <c:numRef>
              <c:f>ΔΔCt!$P$115:$P$118</c:f>
              <c:numCache>
                <c:formatCode>0.00</c:formatCode>
                <c:ptCount val="4"/>
                <c:pt idx="0">
                  <c:v>0.99999999999999956</c:v>
                </c:pt>
                <c:pt idx="1">
                  <c:v>1.491795614945187</c:v>
                </c:pt>
                <c:pt idx="2">
                  <c:v>1.179509594644107</c:v>
                </c:pt>
                <c:pt idx="3">
                  <c:v>1.260568621438197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3B-4E58-8EA1-5BEF4740F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071560"/>
        <c:axId val="146065288"/>
      </c:barChart>
      <c:catAx>
        <c:axId val="146071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6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0" i="0" u="none" strike="noStrike" kern="1200" spc="-1" baseline="0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endParaRPr lang="ja-JP"/>
          </a:p>
        </c:txPr>
        <c:crossAx val="146065288"/>
        <c:crosses val="autoZero"/>
        <c:auto val="1"/>
        <c:lblAlgn val="ctr"/>
        <c:lblOffset val="100"/>
        <c:noMultiLvlLbl val="1"/>
      </c:catAx>
      <c:valAx>
        <c:axId val="146065288"/>
        <c:scaling>
          <c:orientation val="minMax"/>
          <c:max val="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ja-JP" sz="1200" b="0" i="0" u="none" strike="noStrike" kern="1200" spc="-1" baseline="0">
                    <a:solidFill>
                      <a:srgbClr val="595959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  <a:ea typeface="+mn-ea"/>
                    <a:cs typeface="+mn-cs"/>
                  </a:defRPr>
                </a:pPr>
                <a:r>
                  <a:rPr lang="en-US" sz="1200" b="0" strike="noStrike" spc="-1">
                    <a:solidFill>
                      <a:srgbClr val="595959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rPr>
                  <a:t>mRNA expression (Fold Change)</a:t>
                </a:r>
              </a:p>
            </c:rich>
          </c:tx>
          <c:layout>
            <c:manualLayout>
              <c:xMode val="edge"/>
              <c:yMode val="edge"/>
              <c:x val="3.227042381181916E-2"/>
              <c:y val="0.25622715483932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ja-JP" sz="1200" b="0" i="0" u="none" strike="noStrike" kern="1200" spc="-1" baseline="0">
                  <a:solidFill>
                    <a:srgbClr val="595959"/>
                  </a:solidFill>
                  <a:uFill>
                    <a:solidFill>
                      <a:srgbClr val="FFFFFF"/>
                    </a:solidFill>
                  </a:uFill>
                  <a:latin typeface="Calibri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648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0" i="0" u="none" strike="noStrike" kern="1200" spc="-1" baseline="0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endParaRPr lang="ja-JP"/>
          </a:p>
        </c:txPr>
        <c:crossAx val="14607156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1"/>
  </c:chart>
  <c:spPr>
    <a:solidFill>
      <a:srgbClr val="FFFFFF"/>
    </a:solidFill>
    <a:ln w="936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600" b="0" i="0" u="none" strike="noStrike" kern="1200" spc="-1" baseline="0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r>
              <a:rPr lang="en-US" sz="1600" b="1" strike="noStrike" spc="-1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Gid4</a:t>
            </a:r>
          </a:p>
        </c:rich>
      </c:tx>
      <c:layout>
        <c:manualLayout>
          <c:xMode val="edge"/>
          <c:yMode val="edge"/>
          <c:x val="0.48516359841435414"/>
          <c:y val="3.97207171257640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600" b="0" i="0" u="none" strike="noStrike" kern="1200" spc="-1" baseline="0">
              <a:solidFill>
                <a:srgbClr val="595959"/>
              </a:solidFill>
              <a:uFill>
                <a:solidFill>
                  <a:srgbClr val="FFFFFF"/>
                </a:solidFill>
              </a:uFill>
              <a:latin typeface="Calibri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5158187800556803"/>
          <c:y val="0.184546970539188"/>
          <c:w val="0.71108580106302199"/>
          <c:h val="0.68388398113875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ΔΔCt!$O$131:$O$134</c:f>
              <c:strCache>
                <c:ptCount val="4"/>
                <c:pt idx="0">
                  <c:v>WT</c:v>
                </c:pt>
                <c:pt idx="1">
                  <c:v>BP9KO</c:v>
                </c:pt>
                <c:pt idx="2">
                  <c:v>BP10KO</c:v>
                </c:pt>
                <c:pt idx="3">
                  <c:v>DKO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ΔΔCt!$R$131:$R$134</c:f>
                <c:numCache>
                  <c:formatCode>General</c:formatCode>
                  <c:ptCount val="4"/>
                  <c:pt idx="0">
                    <c:v>0.24237732262222411</c:v>
                  </c:pt>
                  <c:pt idx="1">
                    <c:v>7.7492189865175032E-2</c:v>
                  </c:pt>
                  <c:pt idx="2">
                    <c:v>2.1060878215530598E-2</c:v>
                  </c:pt>
                  <c:pt idx="3">
                    <c:v>0.11247558163495008</c:v>
                  </c:pt>
                </c:numCache>
              </c:numRef>
            </c:plus>
            <c:minus>
              <c:numRef>
                <c:f>ΔΔCt!$Q$131:$Q$134</c:f>
                <c:numCache>
                  <c:formatCode>General</c:formatCode>
                  <c:ptCount val="4"/>
                  <c:pt idx="0">
                    <c:v>0.19509155407847456</c:v>
                  </c:pt>
                  <c:pt idx="1">
                    <c:v>7.4124919949086543E-2</c:v>
                  </c:pt>
                  <c:pt idx="2">
                    <c:v>2.0662463070812986E-2</c:v>
                  </c:pt>
                  <c:pt idx="3">
                    <c:v>0.10399002527422452</c:v>
                  </c:pt>
                </c:numCache>
              </c:numRef>
            </c:minus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cat>
            <c:strRef>
              <c:f>ΔΔCt!$O$131:$O$134</c:f>
              <c:strCache>
                <c:ptCount val="4"/>
                <c:pt idx="0">
                  <c:v>WT</c:v>
                </c:pt>
                <c:pt idx="1">
                  <c:v>BP9KO</c:v>
                </c:pt>
                <c:pt idx="2">
                  <c:v>BP10KO</c:v>
                </c:pt>
                <c:pt idx="3">
                  <c:v>DKO</c:v>
                </c:pt>
              </c:strCache>
            </c:strRef>
          </c:cat>
          <c:val>
            <c:numRef>
              <c:f>ΔΔCt!$P$131:$P$134</c:f>
              <c:numCache>
                <c:formatCode>0.00</c:formatCode>
                <c:ptCount val="4"/>
                <c:pt idx="0">
                  <c:v>1</c:v>
                </c:pt>
                <c:pt idx="1">
                  <c:v>1.7058633592129677</c:v>
                </c:pt>
                <c:pt idx="2">
                  <c:v>1.0922516981027728</c:v>
                </c:pt>
                <c:pt idx="3">
                  <c:v>1.3783820505967721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1A-41A1-91BE-035547ED8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071560"/>
        <c:axId val="146065288"/>
      </c:barChart>
      <c:catAx>
        <c:axId val="146071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6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0" i="0" u="none" strike="noStrike" kern="1200" spc="-1" baseline="0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endParaRPr lang="ja-JP"/>
          </a:p>
        </c:txPr>
        <c:crossAx val="146065288"/>
        <c:crosses val="autoZero"/>
        <c:auto val="1"/>
        <c:lblAlgn val="ctr"/>
        <c:lblOffset val="100"/>
        <c:noMultiLvlLbl val="1"/>
      </c:catAx>
      <c:valAx>
        <c:axId val="146065288"/>
        <c:scaling>
          <c:orientation val="minMax"/>
          <c:max val="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ja-JP" sz="1200" b="0" i="0" u="none" strike="noStrike" kern="1200" spc="-1" baseline="0">
                    <a:solidFill>
                      <a:srgbClr val="595959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  <a:ea typeface="+mn-ea"/>
                    <a:cs typeface="+mn-cs"/>
                  </a:defRPr>
                </a:pPr>
                <a:r>
                  <a:rPr lang="en-US" sz="1200" b="0" strike="noStrike" spc="-1">
                    <a:solidFill>
                      <a:srgbClr val="595959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rPr>
                  <a:t>mRNA expression (Fold Change)</a:t>
                </a:r>
              </a:p>
            </c:rich>
          </c:tx>
          <c:layout>
            <c:manualLayout>
              <c:xMode val="edge"/>
              <c:yMode val="edge"/>
              <c:x val="3.227042381181916E-2"/>
              <c:y val="0.25622715483932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ja-JP" sz="1200" b="0" i="0" u="none" strike="noStrike" kern="1200" spc="-1" baseline="0">
                  <a:solidFill>
                    <a:srgbClr val="595959"/>
                  </a:solidFill>
                  <a:uFill>
                    <a:solidFill>
                      <a:srgbClr val="FFFFFF"/>
                    </a:solidFill>
                  </a:uFill>
                  <a:latin typeface="Calibri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648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0" i="0" u="none" strike="noStrike" kern="1200" spc="-1" baseline="0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endParaRPr lang="ja-JP"/>
          </a:p>
        </c:txPr>
        <c:crossAx val="14607156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1"/>
  </c:chart>
  <c:spPr>
    <a:solidFill>
      <a:srgbClr val="FFFFFF"/>
    </a:solidFill>
    <a:ln w="936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19829</xdr:colOff>
      <xdr:row>1</xdr:row>
      <xdr:rowOff>10134</xdr:rowOff>
    </xdr:from>
    <xdr:ext cx="3200400" cy="3200400"/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19</xdr:col>
      <xdr:colOff>0</xdr:colOff>
      <xdr:row>17</xdr:row>
      <xdr:rowOff>0</xdr:rowOff>
    </xdr:from>
    <xdr:ext cx="3200400" cy="3200400"/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19</xdr:col>
      <xdr:colOff>0</xdr:colOff>
      <xdr:row>33</xdr:row>
      <xdr:rowOff>0</xdr:rowOff>
    </xdr:from>
    <xdr:ext cx="3200400" cy="3200400"/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19</xdr:col>
      <xdr:colOff>17639</xdr:colOff>
      <xdr:row>49</xdr:row>
      <xdr:rowOff>8819</xdr:rowOff>
    </xdr:from>
    <xdr:ext cx="3200400" cy="3200400"/>
    <xdr:graphicFrame macro="">
      <xdr:nvGraphicFramePr>
        <xdr:cNvPr id="8" name="グラフ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19</xdr:col>
      <xdr:colOff>0</xdr:colOff>
      <xdr:row>65</xdr:row>
      <xdr:rowOff>0</xdr:rowOff>
    </xdr:from>
    <xdr:ext cx="3200400" cy="3200400"/>
    <xdr:graphicFrame macro="">
      <xdr:nvGraphicFramePr>
        <xdr:cNvPr id="9" name="グラフ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19</xdr:col>
      <xdr:colOff>0</xdr:colOff>
      <xdr:row>81</xdr:row>
      <xdr:rowOff>0</xdr:rowOff>
    </xdr:from>
    <xdr:ext cx="3200400" cy="3200400"/>
    <xdr:graphicFrame macro="">
      <xdr:nvGraphicFramePr>
        <xdr:cNvPr id="10" name="グラフ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19</xdr:col>
      <xdr:colOff>0</xdr:colOff>
      <xdr:row>97</xdr:row>
      <xdr:rowOff>0</xdr:rowOff>
    </xdr:from>
    <xdr:ext cx="3200400" cy="3200400"/>
    <xdr:graphicFrame macro="">
      <xdr:nvGraphicFramePr>
        <xdr:cNvPr id="11" name="グラフ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19</xdr:col>
      <xdr:colOff>0</xdr:colOff>
      <xdr:row>113</xdr:row>
      <xdr:rowOff>0</xdr:rowOff>
    </xdr:from>
    <xdr:ext cx="3200400" cy="3200400"/>
    <xdr:graphicFrame macro="">
      <xdr:nvGraphicFramePr>
        <xdr:cNvPr id="14" name="グラフ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  <xdr:oneCellAnchor>
    <xdr:from>
      <xdr:col>19</xdr:col>
      <xdr:colOff>0</xdr:colOff>
      <xdr:row>129</xdr:row>
      <xdr:rowOff>0</xdr:rowOff>
    </xdr:from>
    <xdr:ext cx="3200400" cy="3200400"/>
    <xdr:graphicFrame macro="">
      <xdr:nvGraphicFramePr>
        <xdr:cNvPr id="15" name="グラフ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oneCellAnchor>
  <xdr:oneCellAnchor>
    <xdr:from>
      <xdr:col>19</xdr:col>
      <xdr:colOff>0</xdr:colOff>
      <xdr:row>145</xdr:row>
      <xdr:rowOff>0</xdr:rowOff>
    </xdr:from>
    <xdr:ext cx="3200400" cy="3200400"/>
    <xdr:graphicFrame macro="">
      <xdr:nvGraphicFramePr>
        <xdr:cNvPr id="16" name="グラフ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oneCellAnchor>
  <xdr:oneCellAnchor>
    <xdr:from>
      <xdr:col>19</xdr:col>
      <xdr:colOff>0</xdr:colOff>
      <xdr:row>161</xdr:row>
      <xdr:rowOff>0</xdr:rowOff>
    </xdr:from>
    <xdr:ext cx="3200400" cy="3200400"/>
    <xdr:graphicFrame macro="">
      <xdr:nvGraphicFramePr>
        <xdr:cNvPr id="17" name="グラフ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11098-D856-48A0-8D8D-7FD0663ADE47}">
  <sheetPr codeName="Sheet1">
    <pageSetUpPr fitToPage="1"/>
  </sheetPr>
  <dimension ref="B1:R175"/>
  <sheetViews>
    <sheetView tabSelected="1" topLeftCell="A118" zoomScale="50" zoomScaleNormal="50" workbookViewId="0">
      <selection activeCell="AC153" sqref="AC153"/>
    </sheetView>
  </sheetViews>
  <sheetFormatPr defaultColWidth="10" defaultRowHeight="17.649999999999999" x14ac:dyDescent="0.7"/>
  <cols>
    <col min="1" max="11" width="10" style="1"/>
    <col min="12" max="13" width="11.5625" style="1" customWidth="1"/>
    <col min="14" max="16384" width="10" style="1"/>
  </cols>
  <sheetData>
    <row r="1" spans="2:18" ht="18" thickBot="1" x14ac:dyDescent="0.75"/>
    <row r="2" spans="2:18" ht="18" thickBot="1" x14ac:dyDescent="0.75">
      <c r="B2" s="64" t="s">
        <v>0</v>
      </c>
      <c r="C2" s="65"/>
      <c r="D2" s="2" t="s">
        <v>1</v>
      </c>
      <c r="E2" s="68" t="s">
        <v>17</v>
      </c>
      <c r="F2" s="68"/>
      <c r="G2" s="68"/>
      <c r="H2" s="68"/>
      <c r="I2" s="68"/>
      <c r="J2" s="69"/>
      <c r="K2" s="70" t="s">
        <v>2</v>
      </c>
      <c r="L2" s="70"/>
      <c r="M2" s="65"/>
      <c r="O2" s="3"/>
      <c r="P2" s="4" t="s">
        <v>13</v>
      </c>
      <c r="Q2" s="5" t="s">
        <v>14</v>
      </c>
      <c r="R2" s="6" t="s">
        <v>15</v>
      </c>
    </row>
    <row r="3" spans="2:18" ht="19.5" thickBot="1" x14ac:dyDescent="0.75">
      <c r="B3" s="66"/>
      <c r="C3" s="67"/>
      <c r="D3" s="7" t="s">
        <v>18</v>
      </c>
      <c r="E3" s="8" t="s">
        <v>18</v>
      </c>
      <c r="F3" s="9" t="s">
        <v>3</v>
      </c>
      <c r="G3" s="9" t="s">
        <v>4</v>
      </c>
      <c r="H3" s="9" t="s">
        <v>5</v>
      </c>
      <c r="I3" s="10" t="s">
        <v>6</v>
      </c>
      <c r="J3" s="7" t="s">
        <v>23</v>
      </c>
      <c r="K3" s="11" t="s">
        <v>7</v>
      </c>
      <c r="L3" s="11" t="s">
        <v>8</v>
      </c>
      <c r="M3" s="7" t="s">
        <v>9</v>
      </c>
      <c r="O3" s="12" t="str">
        <f>B4</f>
        <v>WT</v>
      </c>
      <c r="P3" s="13">
        <f>J4</f>
        <v>1</v>
      </c>
      <c r="Q3" s="14">
        <f>ABS(J4-L4)</f>
        <v>8.2602351067394997E-2</v>
      </c>
      <c r="R3" s="15">
        <f>ABS(J4-M4)</f>
        <v>9.0039854760368243E-2</v>
      </c>
    </row>
    <row r="4" spans="2:18" x14ac:dyDescent="0.7">
      <c r="B4" s="16" t="s">
        <v>19</v>
      </c>
      <c r="C4" s="17" t="s">
        <v>10</v>
      </c>
      <c r="D4" s="15">
        <v>20.707010269165039</v>
      </c>
      <c r="E4" s="15">
        <v>27.831537246704102</v>
      </c>
      <c r="F4" s="18">
        <f t="shared" ref="F4:F9" si="0">E4-D4</f>
        <v>7.1245269775390625</v>
      </c>
      <c r="G4" s="14">
        <f>AVERAGE(F4:F6)</f>
        <v>7.1732425689697266</v>
      </c>
      <c r="H4" s="14">
        <f>F4-G4</f>
        <v>-4.8715591430664063E-2</v>
      </c>
      <c r="I4" s="14">
        <f>AVERAGE(H4:H6)</f>
        <v>0</v>
      </c>
      <c r="J4" s="19">
        <f>2^-(I4)</f>
        <v>1</v>
      </c>
      <c r="K4" s="18">
        <f>_xlfn.STDEV.S(H4:H6)</f>
        <v>0.12438088473979925</v>
      </c>
      <c r="L4" s="14">
        <f>2^-(I4+K4)</f>
        <v>0.917397648932605</v>
      </c>
      <c r="M4" s="15">
        <f>2^-(I4-K4)</f>
        <v>1.0900398547603682</v>
      </c>
      <c r="O4" s="20" t="str">
        <f>B7</f>
        <v>BP9KO</v>
      </c>
      <c r="P4" s="21">
        <f>J7</f>
        <v>0.14893028599952132</v>
      </c>
      <c r="Q4" s="22">
        <f>ABS(J7-L7)</f>
        <v>5.3196511436853958E-2</v>
      </c>
      <c r="R4" s="23">
        <f>ABS(J7-M7)</f>
        <v>8.2756286364550929E-2</v>
      </c>
    </row>
    <row r="5" spans="2:18" x14ac:dyDescent="0.7">
      <c r="B5" s="24"/>
      <c r="C5" s="25" t="s">
        <v>11</v>
      </c>
      <c r="D5" s="26">
        <v>20.635095596313477</v>
      </c>
      <c r="E5" s="26">
        <v>27.949703216552734</v>
      </c>
      <c r="F5" s="27">
        <f t="shared" si="0"/>
        <v>7.3146076202392578</v>
      </c>
      <c r="G5" s="28"/>
      <c r="H5" s="29">
        <f>F5-G4</f>
        <v>0.14136505126953125</v>
      </c>
      <c r="I5" s="30"/>
      <c r="J5" s="31"/>
      <c r="K5" s="27"/>
      <c r="L5" s="29"/>
      <c r="M5" s="26"/>
      <c r="O5" s="32" t="str">
        <f>B10</f>
        <v>BP10KO</v>
      </c>
      <c r="P5" s="28">
        <f>J10</f>
        <v>0.95873239323689108</v>
      </c>
      <c r="Q5" s="29">
        <f>ABS(J10-L10)</f>
        <v>0.11243503782693287</v>
      </c>
      <c r="R5" s="26">
        <f>ABS(J10-M10)</f>
        <v>0.12737262170372554</v>
      </c>
    </row>
    <row r="6" spans="2:18" ht="18" thickBot="1" x14ac:dyDescent="0.75">
      <c r="B6" s="33"/>
      <c r="C6" s="34" t="s">
        <v>12</v>
      </c>
      <c r="D6" s="35">
        <v>20.704662322998047</v>
      </c>
      <c r="E6" s="35">
        <v>27.785255432128906</v>
      </c>
      <c r="F6" s="36">
        <f t="shared" si="0"/>
        <v>7.0805931091308594</v>
      </c>
      <c r="G6" s="37"/>
      <c r="H6" s="38">
        <f>F6-G4</f>
        <v>-9.2649459838867188E-2</v>
      </c>
      <c r="I6" s="39"/>
      <c r="J6" s="40"/>
      <c r="K6" s="36"/>
      <c r="L6" s="38"/>
      <c r="M6" s="35"/>
      <c r="O6" s="41" t="str">
        <f>B13</f>
        <v>DKO</v>
      </c>
      <c r="P6" s="42">
        <f>J13</f>
        <v>0.1194967540297756</v>
      </c>
      <c r="Q6" s="43">
        <f>ABS(J13-L13)</f>
        <v>2.3522497600385925E-2</v>
      </c>
      <c r="R6" s="44">
        <f>ABS(J13-M13)</f>
        <v>2.9287667490159916E-2</v>
      </c>
    </row>
    <row r="7" spans="2:18" ht="18.399999999999999" thickTop="1" thickBot="1" x14ac:dyDescent="0.75">
      <c r="B7" s="16" t="s">
        <v>20</v>
      </c>
      <c r="C7" s="17" t="s">
        <v>10</v>
      </c>
      <c r="D7" s="15">
        <v>21.668064117431641</v>
      </c>
      <c r="E7" s="15">
        <v>30.865787506103516</v>
      </c>
      <c r="F7" s="18">
        <f t="shared" si="0"/>
        <v>9.197723388671875</v>
      </c>
      <c r="G7" s="14">
        <f>AVERAGE(F7:F9)</f>
        <v>9.9205334981282558</v>
      </c>
      <c r="H7" s="14">
        <f>F7-G4</f>
        <v>2.0244808197021484</v>
      </c>
      <c r="I7" s="14">
        <f>AVERAGE(H7:H9)</f>
        <v>2.7472909291585288</v>
      </c>
      <c r="J7" s="19">
        <f>2^-(I7)</f>
        <v>0.14893028599952132</v>
      </c>
      <c r="K7" s="18">
        <f>_xlfn.STDEV.S(H7:H9)</f>
        <v>0.63753726800728594</v>
      </c>
      <c r="L7" s="14">
        <f>2^-(I7+K7)</f>
        <v>9.5733774562667365E-2</v>
      </c>
      <c r="M7" s="15">
        <f>2^-(I7-K7)</f>
        <v>0.23168657236407225</v>
      </c>
    </row>
    <row r="8" spans="2:18" ht="18" thickBot="1" x14ac:dyDescent="0.75">
      <c r="B8" s="24"/>
      <c r="C8" s="25" t="s">
        <v>11</v>
      </c>
      <c r="D8" s="26">
        <v>20.661626815795898</v>
      </c>
      <c r="E8" s="26">
        <v>31.064449310302734</v>
      </c>
      <c r="F8" s="27">
        <f t="shared" si="0"/>
        <v>10.402822494506836</v>
      </c>
      <c r="G8" s="28"/>
      <c r="H8" s="29">
        <f>F8-G4</f>
        <v>3.2295799255371094</v>
      </c>
      <c r="I8" s="30"/>
      <c r="J8" s="31"/>
      <c r="K8" s="24"/>
      <c r="L8" s="29"/>
      <c r="M8" s="26"/>
      <c r="O8" s="3"/>
      <c r="P8" s="71" t="s">
        <v>16</v>
      </c>
      <c r="Q8" s="72"/>
      <c r="R8" s="73"/>
    </row>
    <row r="9" spans="2:18" ht="18" thickBot="1" x14ac:dyDescent="0.75">
      <c r="B9" s="33"/>
      <c r="C9" s="34" t="s">
        <v>12</v>
      </c>
      <c r="D9" s="35">
        <v>20.618547439575195</v>
      </c>
      <c r="E9" s="35">
        <v>30.77960205078125</v>
      </c>
      <c r="F9" s="36">
        <f t="shared" si="0"/>
        <v>10.161054611206055</v>
      </c>
      <c r="G9" s="37"/>
      <c r="H9" s="38">
        <f>F9-G4</f>
        <v>2.9878120422363281</v>
      </c>
      <c r="I9" s="39"/>
      <c r="J9" s="45"/>
      <c r="K9" s="33"/>
      <c r="L9" s="39"/>
      <c r="M9" s="46"/>
      <c r="O9" s="12" t="str">
        <f>B4</f>
        <v>WT</v>
      </c>
      <c r="P9" s="74"/>
      <c r="Q9" s="75"/>
      <c r="R9" s="76"/>
    </row>
    <row r="10" spans="2:18" ht="18" thickTop="1" x14ac:dyDescent="0.7">
      <c r="B10" s="16" t="s">
        <v>21</v>
      </c>
      <c r="C10" s="17" t="s">
        <v>10</v>
      </c>
      <c r="D10" s="15">
        <v>20.613887786865234</v>
      </c>
      <c r="E10" s="15">
        <v>28.043632507324219</v>
      </c>
      <c r="F10" s="18">
        <f t="shared" ref="F10:F15" si="1">E10-D10</f>
        <v>7.4297447204589844</v>
      </c>
      <c r="G10" s="14">
        <f>AVERAGE(F10:F12)</f>
        <v>7.2340424855550127</v>
      </c>
      <c r="H10" s="14">
        <f>F10-G4</f>
        <v>0.25650215148925781</v>
      </c>
      <c r="I10" s="14">
        <f>AVERAGE(H10:H12)</f>
        <v>6.0799916585286461E-2</v>
      </c>
      <c r="J10" s="19">
        <f>2^-(I10)</f>
        <v>0.95873239323689108</v>
      </c>
      <c r="K10" s="18">
        <f>_xlfn.STDEV.S(H10:H12)</f>
        <v>0.17996351992034415</v>
      </c>
      <c r="L10" s="14">
        <f>2^-(I10+K10)</f>
        <v>0.84629735540995821</v>
      </c>
      <c r="M10" s="15">
        <f>2^-(I10-K10)</f>
        <v>1.0861050149406166</v>
      </c>
      <c r="O10" s="20" t="str">
        <f>B7</f>
        <v>BP9KO</v>
      </c>
      <c r="P10" s="58">
        <f>_xlfn.T.TEST(F4:F6,F7:F9,2,3)</f>
        <v>1.4776436993350803E-2</v>
      </c>
      <c r="Q10" s="59"/>
      <c r="R10" s="60"/>
    </row>
    <row r="11" spans="2:18" x14ac:dyDescent="0.7">
      <c r="B11" s="24"/>
      <c r="C11" s="25" t="s">
        <v>11</v>
      </c>
      <c r="D11" s="26">
        <v>20.646671295166016</v>
      </c>
      <c r="E11" s="26">
        <v>27.843379974365234</v>
      </c>
      <c r="F11" s="27">
        <f t="shared" si="1"/>
        <v>7.1967086791992188</v>
      </c>
      <c r="G11" s="28"/>
      <c r="H11" s="29">
        <f>F11-G4</f>
        <v>2.3466110229492188E-2</v>
      </c>
      <c r="I11" s="30"/>
      <c r="J11" s="31"/>
      <c r="K11" s="24"/>
      <c r="L11" s="29"/>
      <c r="M11" s="26"/>
      <c r="O11" s="32" t="str">
        <f>B10</f>
        <v>BP10KO</v>
      </c>
      <c r="P11" s="58">
        <f>_xlfn.T.TEST(F4:F6,F10:F12,2,3)</f>
        <v>0.65834991656920638</v>
      </c>
      <c r="Q11" s="59"/>
      <c r="R11" s="60"/>
    </row>
    <row r="12" spans="2:18" ht="18" thickBot="1" x14ac:dyDescent="0.75">
      <c r="B12" s="33"/>
      <c r="C12" s="34" t="s">
        <v>12</v>
      </c>
      <c r="D12" s="35">
        <v>20.640604019165039</v>
      </c>
      <c r="E12" s="35">
        <v>27.716278076171875</v>
      </c>
      <c r="F12" s="36">
        <f t="shared" si="1"/>
        <v>7.0756740570068359</v>
      </c>
      <c r="G12" s="37"/>
      <c r="H12" s="38">
        <f>F12-G4</f>
        <v>-9.7568511962890625E-2</v>
      </c>
      <c r="I12" s="39"/>
      <c r="J12" s="45"/>
      <c r="K12" s="33"/>
      <c r="L12" s="39"/>
      <c r="M12" s="46"/>
      <c r="O12" s="41" t="str">
        <f>B13</f>
        <v>DKO</v>
      </c>
      <c r="P12" s="61">
        <f>_xlfn.T.TEST(F4:F6,F13:F15,2,3)</f>
        <v>1.2053287831634881E-3</v>
      </c>
      <c r="Q12" s="62"/>
      <c r="R12" s="63"/>
    </row>
    <row r="13" spans="2:18" ht="18" thickTop="1" x14ac:dyDescent="0.7">
      <c r="B13" s="16" t="s">
        <v>22</v>
      </c>
      <c r="C13" s="17" t="s">
        <v>10</v>
      </c>
      <c r="D13" s="15">
        <v>20.971555709838867</v>
      </c>
      <c r="E13" s="15">
        <v>30.945295333862305</v>
      </c>
      <c r="F13" s="18">
        <f t="shared" si="1"/>
        <v>9.9737396240234375</v>
      </c>
      <c r="G13" s="14">
        <f>AVERAGE(F13:F15)</f>
        <v>10.238199234008789</v>
      </c>
      <c r="H13" s="14">
        <f>F13-G4</f>
        <v>2.8004970550537109</v>
      </c>
      <c r="I13" s="14">
        <f>AVERAGE(H13:H15)</f>
        <v>3.0649566650390625</v>
      </c>
      <c r="J13" s="19">
        <f>2^-(I13)</f>
        <v>0.1194967540297756</v>
      </c>
      <c r="K13" s="18">
        <f>_xlfn.STDEV.S(H13:H15)</f>
        <v>0.31625204705117033</v>
      </c>
      <c r="L13" s="14">
        <f>2^-(I13+K13)</f>
        <v>9.597425642938967E-2</v>
      </c>
      <c r="M13" s="15">
        <f>2^-(I13-K13)</f>
        <v>0.14878442151993551</v>
      </c>
    </row>
    <row r="14" spans="2:18" x14ac:dyDescent="0.7">
      <c r="B14" s="24"/>
      <c r="C14" s="25" t="s">
        <v>11</v>
      </c>
      <c r="D14" s="26">
        <v>21.074995040893555</v>
      </c>
      <c r="E14" s="26">
        <v>31.663509368896484</v>
      </c>
      <c r="F14" s="27">
        <f t="shared" si="1"/>
        <v>10.58851432800293</v>
      </c>
      <c r="G14" s="28"/>
      <c r="H14" s="29">
        <f>F14-G4</f>
        <v>3.4152717590332031</v>
      </c>
      <c r="I14" s="30"/>
      <c r="J14" s="31"/>
      <c r="K14" s="24"/>
      <c r="L14" s="29"/>
      <c r="M14" s="26"/>
    </row>
    <row r="15" spans="2:18" ht="18" thickBot="1" x14ac:dyDescent="0.75">
      <c r="B15" s="47"/>
      <c r="C15" s="7" t="s">
        <v>12</v>
      </c>
      <c r="D15" s="48">
        <v>20.988491058349609</v>
      </c>
      <c r="E15" s="48">
        <v>31.140834808349609</v>
      </c>
      <c r="F15" s="49">
        <f t="shared" si="1"/>
        <v>10.15234375</v>
      </c>
      <c r="G15" s="50"/>
      <c r="H15" s="51">
        <f>F15-G4</f>
        <v>2.9791011810302734</v>
      </c>
      <c r="I15" s="52"/>
      <c r="J15" s="53"/>
      <c r="K15" s="47"/>
      <c r="L15" s="52"/>
      <c r="M15" s="54"/>
    </row>
    <row r="16" spans="2:18" x14ac:dyDescent="0.7">
      <c r="I16" s="55"/>
    </row>
    <row r="17" spans="2:18" ht="18" thickBot="1" x14ac:dyDescent="0.75"/>
    <row r="18" spans="2:18" ht="18" thickBot="1" x14ac:dyDescent="0.75">
      <c r="B18" s="64" t="s">
        <v>0</v>
      </c>
      <c r="C18" s="65"/>
      <c r="D18" s="2" t="s">
        <v>1</v>
      </c>
      <c r="E18" s="77" t="s">
        <v>24</v>
      </c>
      <c r="F18" s="78"/>
      <c r="G18" s="78"/>
      <c r="H18" s="78"/>
      <c r="I18" s="78"/>
      <c r="J18" s="79"/>
      <c r="K18" s="80" t="s">
        <v>2</v>
      </c>
      <c r="L18" s="81"/>
      <c r="M18" s="82"/>
      <c r="O18" s="3"/>
      <c r="P18" s="4" t="s">
        <v>13</v>
      </c>
      <c r="Q18" s="5" t="s">
        <v>14</v>
      </c>
      <c r="R18" s="6" t="s">
        <v>15</v>
      </c>
    </row>
    <row r="19" spans="2:18" ht="19.5" thickBot="1" x14ac:dyDescent="0.75">
      <c r="B19" s="66"/>
      <c r="C19" s="67"/>
      <c r="D19" s="7" t="s">
        <v>18</v>
      </c>
      <c r="E19" s="8" t="s">
        <v>18</v>
      </c>
      <c r="F19" s="9" t="s">
        <v>3</v>
      </c>
      <c r="G19" s="9" t="s">
        <v>4</v>
      </c>
      <c r="H19" s="9" t="s">
        <v>5</v>
      </c>
      <c r="I19" s="10" t="s">
        <v>6</v>
      </c>
      <c r="J19" s="7" t="s">
        <v>23</v>
      </c>
      <c r="K19" s="11" t="s">
        <v>7</v>
      </c>
      <c r="L19" s="11" t="s">
        <v>8</v>
      </c>
      <c r="M19" s="7" t="s">
        <v>9</v>
      </c>
      <c r="O19" s="12" t="str">
        <f>B20</f>
        <v>WT</v>
      </c>
      <c r="P19" s="13">
        <f>J20</f>
        <v>0.99999999999999956</v>
      </c>
      <c r="Q19" s="14">
        <f>ABS(J20-L20)</f>
        <v>2.2913419720827499E-2</v>
      </c>
      <c r="R19" s="15">
        <f>ABS(J20-M20)</f>
        <v>2.3450756753081947E-2</v>
      </c>
    </row>
    <row r="20" spans="2:18" x14ac:dyDescent="0.7">
      <c r="B20" s="16" t="s">
        <v>19</v>
      </c>
      <c r="C20" s="17" t="s">
        <v>10</v>
      </c>
      <c r="D20" s="15">
        <v>20.707010269165039</v>
      </c>
      <c r="E20" s="15">
        <v>29.981746673583984</v>
      </c>
      <c r="F20" s="18">
        <f t="shared" ref="F20:F31" si="2">E20-D20</f>
        <v>9.2747364044189453</v>
      </c>
      <c r="G20" s="14">
        <f>AVERAGE(F20:F22)</f>
        <v>9.2365214029947911</v>
      </c>
      <c r="H20" s="14">
        <f>F20-G20</f>
        <v>3.8215001424154238E-2</v>
      </c>
      <c r="I20" s="14">
        <f>AVERAGE(H20:H22)</f>
        <v>5.9211894646675012E-16</v>
      </c>
      <c r="J20" s="19">
        <f>2^-(I20)</f>
        <v>0.99999999999999956</v>
      </c>
      <c r="K20" s="18">
        <f>_xlfn.STDEV.S(H20:H22)</f>
        <v>3.344168888090137E-2</v>
      </c>
      <c r="L20" s="14">
        <f>2^-(I20+K20)</f>
        <v>0.97708658027917206</v>
      </c>
      <c r="M20" s="15">
        <f>2^-(I20-K20)</f>
        <v>1.0234507567530815</v>
      </c>
      <c r="O20" s="20" t="str">
        <f>B23</f>
        <v>BP9KO</v>
      </c>
      <c r="P20" s="21">
        <f>J23</f>
        <v>1.4767955575211302</v>
      </c>
      <c r="Q20" s="22">
        <f>ABS(J23-L23)</f>
        <v>0.49237393017556419</v>
      </c>
      <c r="R20" s="23">
        <f>ABS(J23-M23)</f>
        <v>0.73864248054278292</v>
      </c>
    </row>
    <row r="21" spans="2:18" x14ac:dyDescent="0.7">
      <c r="B21" s="24"/>
      <c r="C21" s="25" t="s">
        <v>11</v>
      </c>
      <c r="D21" s="26">
        <v>20.635095596313477</v>
      </c>
      <c r="E21" s="26">
        <v>29.857311248779297</v>
      </c>
      <c r="F21" s="27">
        <f t="shared" si="2"/>
        <v>9.2222156524658203</v>
      </c>
      <c r="G21" s="28"/>
      <c r="H21" s="29">
        <f>F21-G20</f>
        <v>-1.4305750528970762E-2</v>
      </c>
      <c r="I21" s="30"/>
      <c r="J21" s="31"/>
      <c r="K21" s="27"/>
      <c r="L21" s="29"/>
      <c r="M21" s="26"/>
      <c r="O21" s="32" t="str">
        <f>B26</f>
        <v>BP10KO</v>
      </c>
      <c r="P21" s="28">
        <f>J26</f>
        <v>0.26457633962269317</v>
      </c>
      <c r="Q21" s="29">
        <f>ABS(J26-L26)</f>
        <v>4.8882129851676115E-2</v>
      </c>
      <c r="R21" s="26">
        <f>ABS(J26-M26)</f>
        <v>5.9960139879728369E-2</v>
      </c>
    </row>
    <row r="22" spans="2:18" ht="18" thickBot="1" x14ac:dyDescent="0.75">
      <c r="B22" s="33"/>
      <c r="C22" s="34" t="s">
        <v>12</v>
      </c>
      <c r="D22" s="35">
        <v>20.704662322998047</v>
      </c>
      <c r="E22" s="35">
        <v>29.917274475097656</v>
      </c>
      <c r="F22" s="36">
        <f t="shared" si="2"/>
        <v>9.2126121520996094</v>
      </c>
      <c r="G22" s="37"/>
      <c r="H22" s="38">
        <f>F22-G20</f>
        <v>-2.39092508951817E-2</v>
      </c>
      <c r="I22" s="39"/>
      <c r="J22" s="40"/>
      <c r="K22" s="36"/>
      <c r="L22" s="38"/>
      <c r="M22" s="35"/>
      <c r="O22" s="41" t="str">
        <f>B29</f>
        <v>DKO</v>
      </c>
      <c r="P22" s="42">
        <f>J29</f>
        <v>1.1962421514588968E-2</v>
      </c>
      <c r="Q22" s="43" t="e">
        <f>ABS(J29-L29)</f>
        <v>#VALUE!</v>
      </c>
      <c r="R22" s="44" t="e">
        <f>ABS(J29-M29)</f>
        <v>#VALUE!</v>
      </c>
    </row>
    <row r="23" spans="2:18" ht="18.399999999999999" thickTop="1" thickBot="1" x14ac:dyDescent="0.75">
      <c r="B23" s="16" t="s">
        <v>20</v>
      </c>
      <c r="C23" s="17" t="s">
        <v>10</v>
      </c>
      <c r="D23" s="15">
        <v>21.668064117431641</v>
      </c>
      <c r="E23" s="15">
        <v>29.668655395507813</v>
      </c>
      <c r="F23" s="18">
        <f t="shared" si="2"/>
        <v>8.0005912780761719</v>
      </c>
      <c r="G23" s="14">
        <f>AVERAGE(F23:F25)</f>
        <v>8.6740512847900391</v>
      </c>
      <c r="H23" s="14">
        <f>F23-G20</f>
        <v>-1.2359301249186192</v>
      </c>
      <c r="I23" s="14">
        <f>AVERAGE(H23:H25)</f>
        <v>-0.56247011820475201</v>
      </c>
      <c r="J23" s="19">
        <f>2^-(I23)</f>
        <v>1.4767955575211302</v>
      </c>
      <c r="K23" s="18">
        <f>_xlfn.STDEV.S(H23:H25)</f>
        <v>0.58512185952049378</v>
      </c>
      <c r="L23" s="14">
        <f>2^-(I23+K23)</f>
        <v>0.98442162734556604</v>
      </c>
      <c r="M23" s="15">
        <f>2^-(I23-K23)</f>
        <v>2.2154380380639132</v>
      </c>
    </row>
    <row r="24" spans="2:18" ht="18" thickBot="1" x14ac:dyDescent="0.75">
      <c r="B24" s="24"/>
      <c r="C24" s="25" t="s">
        <v>11</v>
      </c>
      <c r="D24" s="26">
        <v>20.661626815795898</v>
      </c>
      <c r="E24" s="26">
        <v>29.719379425048828</v>
      </c>
      <c r="F24" s="27">
        <f t="shared" si="2"/>
        <v>9.0577526092529297</v>
      </c>
      <c r="G24" s="28"/>
      <c r="H24" s="29">
        <f>F24-G20</f>
        <v>-0.17876879374186139</v>
      </c>
      <c r="I24" s="30"/>
      <c r="J24" s="31"/>
      <c r="K24" s="24"/>
      <c r="L24" s="29"/>
      <c r="M24" s="26"/>
      <c r="O24" s="3"/>
      <c r="P24" s="71" t="s">
        <v>16</v>
      </c>
      <c r="Q24" s="72"/>
      <c r="R24" s="73"/>
    </row>
    <row r="25" spans="2:18" ht="18" thickBot="1" x14ac:dyDescent="0.75">
      <c r="B25" s="33"/>
      <c r="C25" s="34" t="s">
        <v>12</v>
      </c>
      <c r="D25" s="35">
        <v>20.618547439575195</v>
      </c>
      <c r="E25" s="35">
        <v>29.582357406616211</v>
      </c>
      <c r="F25" s="36">
        <f t="shared" si="2"/>
        <v>8.9638099670410156</v>
      </c>
      <c r="G25" s="37"/>
      <c r="H25" s="38">
        <f>F25-G20</f>
        <v>-0.27271143595377545</v>
      </c>
      <c r="I25" s="39"/>
      <c r="J25" s="45"/>
      <c r="K25" s="33"/>
      <c r="L25" s="39"/>
      <c r="M25" s="46"/>
      <c r="O25" s="12" t="str">
        <f>B20</f>
        <v>WT</v>
      </c>
      <c r="P25" s="74"/>
      <c r="Q25" s="75"/>
      <c r="R25" s="76"/>
    </row>
    <row r="26" spans="2:18" ht="18" thickTop="1" x14ac:dyDescent="0.7">
      <c r="B26" s="16" t="s">
        <v>21</v>
      </c>
      <c r="C26" s="17" t="s">
        <v>10</v>
      </c>
      <c r="D26" s="15">
        <v>20.613887786865234</v>
      </c>
      <c r="E26" s="15">
        <v>32.091407775878906</v>
      </c>
      <c r="F26" s="18">
        <f t="shared" si="2"/>
        <v>11.477519989013672</v>
      </c>
      <c r="G26" s="14">
        <f>AVERAGE(F26:F28)</f>
        <v>11.154765446980795</v>
      </c>
      <c r="H26" s="14">
        <f>F26-G20</f>
        <v>2.2409985860188808</v>
      </c>
      <c r="I26" s="14">
        <f>AVERAGE(H26:H28)</f>
        <v>1.9182440439860031</v>
      </c>
      <c r="J26" s="19">
        <f>2^-(I26)</f>
        <v>0.26457633962269317</v>
      </c>
      <c r="K26" s="18">
        <f>_xlfn.STDEV.S(H26:H28)</f>
        <v>0.29469660248255675</v>
      </c>
      <c r="L26" s="14">
        <f>2^-(I26+K26)</f>
        <v>0.21569420977101705</v>
      </c>
      <c r="M26" s="15">
        <f>2^-(I26-K26)</f>
        <v>0.32453647950242154</v>
      </c>
      <c r="O26" s="20" t="str">
        <f>B23</f>
        <v>BP9KO</v>
      </c>
      <c r="P26" s="58">
        <f>_xlfn.T.TEST(F20:F22,F23:F25,2,3)</f>
        <v>0.23754537115952332</v>
      </c>
      <c r="Q26" s="59"/>
      <c r="R26" s="60"/>
    </row>
    <row r="27" spans="2:18" x14ac:dyDescent="0.7">
      <c r="B27" s="24"/>
      <c r="C27" s="25" t="s">
        <v>11</v>
      </c>
      <c r="D27" s="26">
        <v>20.646671295166016</v>
      </c>
      <c r="E27" s="26">
        <v>31.733430862426758</v>
      </c>
      <c r="F27" s="27">
        <f t="shared" si="2"/>
        <v>11.086759567260742</v>
      </c>
      <c r="G27" s="28"/>
      <c r="H27" s="29">
        <f>F27-G20</f>
        <v>1.8502381642659511</v>
      </c>
      <c r="I27" s="30"/>
      <c r="J27" s="31"/>
      <c r="K27" s="24"/>
      <c r="L27" s="29"/>
      <c r="M27" s="26"/>
      <c r="O27" s="32" t="str">
        <f>B26</f>
        <v>BP10KO</v>
      </c>
      <c r="P27" s="58">
        <f>_xlfn.T.TEST(F20:F22,F26:F28,2,3)</f>
        <v>7.1893963047511191E-3</v>
      </c>
      <c r="Q27" s="59"/>
      <c r="R27" s="60"/>
    </row>
    <row r="28" spans="2:18" ht="18" thickBot="1" x14ac:dyDescent="0.75">
      <c r="B28" s="33"/>
      <c r="C28" s="34" t="s">
        <v>12</v>
      </c>
      <c r="D28" s="35">
        <v>20.640604019165039</v>
      </c>
      <c r="E28" s="35">
        <v>31.540620803833008</v>
      </c>
      <c r="F28" s="36">
        <f t="shared" si="2"/>
        <v>10.900016784667969</v>
      </c>
      <c r="G28" s="37"/>
      <c r="H28" s="38">
        <f>F28-G20</f>
        <v>1.6634953816731777</v>
      </c>
      <c r="I28" s="39"/>
      <c r="J28" s="45"/>
      <c r="K28" s="33"/>
      <c r="L28" s="39"/>
      <c r="M28" s="46"/>
      <c r="O28" s="41" t="str">
        <f>B29</f>
        <v>DKO</v>
      </c>
      <c r="P28" s="61" t="e">
        <f>_xlfn.T.TEST(F20:F22,F31,2,3)</f>
        <v>#DIV/0!</v>
      </c>
      <c r="Q28" s="62"/>
      <c r="R28" s="63"/>
    </row>
    <row r="29" spans="2:18" ht="18" thickTop="1" x14ac:dyDescent="0.7">
      <c r="B29" s="16" t="s">
        <v>22</v>
      </c>
      <c r="C29" s="17" t="s">
        <v>10</v>
      </c>
      <c r="D29" s="15">
        <v>20.971555709838867</v>
      </c>
      <c r="E29" s="15" t="s">
        <v>34</v>
      </c>
      <c r="F29" s="18" t="e">
        <f t="shared" si="2"/>
        <v>#VALUE!</v>
      </c>
      <c r="G29" s="14" t="e">
        <f>AVERAGE(F29:F31)</f>
        <v>#VALUE!</v>
      </c>
      <c r="H29" s="57" t="e">
        <f>F29-G20</f>
        <v>#VALUE!</v>
      </c>
      <c r="I29" s="14">
        <f>AVERAGE(H31)</f>
        <v>6.3853467305501308</v>
      </c>
      <c r="J29" s="19">
        <f>2^-(I29)</f>
        <v>1.1962421514588968E-2</v>
      </c>
      <c r="K29" s="18" t="e">
        <f>_xlfn.STDEV.S(H29:H31)</f>
        <v>#VALUE!</v>
      </c>
      <c r="L29" s="14" t="e">
        <f>2^-(I29+K29)</f>
        <v>#VALUE!</v>
      </c>
      <c r="M29" s="15" t="e">
        <f>2^-(I29-K29)</f>
        <v>#VALUE!</v>
      </c>
    </row>
    <row r="30" spans="2:18" x14ac:dyDescent="0.7">
      <c r="B30" s="24"/>
      <c r="C30" s="25" t="s">
        <v>11</v>
      </c>
      <c r="D30" s="26">
        <v>21.074995040893555</v>
      </c>
      <c r="E30" s="26" t="s">
        <v>34</v>
      </c>
      <c r="F30" s="27" t="e">
        <f t="shared" si="2"/>
        <v>#VALUE!</v>
      </c>
      <c r="G30" s="28"/>
      <c r="H30" s="29" t="e">
        <f>F30-G20</f>
        <v>#VALUE!</v>
      </c>
      <c r="I30" s="30"/>
      <c r="J30" s="31"/>
      <c r="K30" s="24"/>
      <c r="L30" s="29"/>
      <c r="M30" s="26"/>
    </row>
    <row r="31" spans="2:18" ht="18" thickBot="1" x14ac:dyDescent="0.75">
      <c r="B31" s="47"/>
      <c r="C31" s="7" t="s">
        <v>12</v>
      </c>
      <c r="D31" s="48">
        <v>20.988491058349609</v>
      </c>
      <c r="E31" s="48">
        <v>36.610359191894531</v>
      </c>
      <c r="F31" s="49">
        <f t="shared" si="2"/>
        <v>15.621868133544922</v>
      </c>
      <c r="G31" s="50"/>
      <c r="H31" s="51">
        <f>F31-G20</f>
        <v>6.3853467305501308</v>
      </c>
      <c r="I31" s="52"/>
      <c r="J31" s="53"/>
      <c r="K31" s="47"/>
      <c r="L31" s="52"/>
      <c r="M31" s="54"/>
    </row>
    <row r="33" spans="2:18" ht="18" thickBot="1" x14ac:dyDescent="0.75"/>
    <row r="34" spans="2:18" ht="18" thickBot="1" x14ac:dyDescent="0.75">
      <c r="B34" s="64" t="s">
        <v>0</v>
      </c>
      <c r="C34" s="65"/>
      <c r="D34" s="2" t="s">
        <v>1</v>
      </c>
      <c r="E34" s="68" t="s">
        <v>25</v>
      </c>
      <c r="F34" s="68"/>
      <c r="G34" s="68"/>
      <c r="H34" s="68"/>
      <c r="I34" s="68"/>
      <c r="J34" s="69"/>
      <c r="K34" s="70" t="s">
        <v>2</v>
      </c>
      <c r="L34" s="70"/>
      <c r="M34" s="65"/>
      <c r="O34" s="3"/>
      <c r="P34" s="4" t="s">
        <v>13</v>
      </c>
      <c r="Q34" s="5" t="s">
        <v>14</v>
      </c>
      <c r="R34" s="6" t="s">
        <v>15</v>
      </c>
    </row>
    <row r="35" spans="2:18" ht="19.5" thickBot="1" x14ac:dyDescent="0.75">
      <c r="B35" s="66"/>
      <c r="C35" s="67"/>
      <c r="D35" s="7" t="s">
        <v>18</v>
      </c>
      <c r="E35" s="8" t="s">
        <v>18</v>
      </c>
      <c r="F35" s="9" t="s">
        <v>3</v>
      </c>
      <c r="G35" s="9" t="s">
        <v>4</v>
      </c>
      <c r="H35" s="9" t="s">
        <v>5</v>
      </c>
      <c r="I35" s="10" t="s">
        <v>6</v>
      </c>
      <c r="J35" s="7" t="s">
        <v>23</v>
      </c>
      <c r="K35" s="11" t="s">
        <v>7</v>
      </c>
      <c r="L35" s="11" t="s">
        <v>8</v>
      </c>
      <c r="M35" s="7" t="s">
        <v>9</v>
      </c>
      <c r="O35" s="12" t="str">
        <f>B36</f>
        <v>WT</v>
      </c>
      <c r="P35" s="13">
        <f>J36</f>
        <v>0.99999999999999978</v>
      </c>
      <c r="Q35" s="14">
        <f>ABS(J36-L36)</f>
        <v>0.39237902742233421</v>
      </c>
      <c r="R35" s="15">
        <f>ABS(J36-M36)</f>
        <v>0.64576281124361712</v>
      </c>
    </row>
    <row r="36" spans="2:18" x14ac:dyDescent="0.7">
      <c r="B36" s="16" t="s">
        <v>19</v>
      </c>
      <c r="C36" s="17" t="s">
        <v>10</v>
      </c>
      <c r="D36" s="15">
        <v>20.518953323364258</v>
      </c>
      <c r="E36" s="15">
        <v>28.966461181640625</v>
      </c>
      <c r="F36" s="18">
        <f t="shared" ref="F36:F47" si="3">E36-D36</f>
        <v>8.4475078582763672</v>
      </c>
      <c r="G36" s="14">
        <f>AVERAGE(F36:F38)</f>
        <v>7.6218102773030596</v>
      </c>
      <c r="H36" s="14">
        <f>F36-G36</f>
        <v>0.82569758097330759</v>
      </c>
      <c r="I36" s="14">
        <f>AVERAGE(H36:H38)</f>
        <v>2.9605947323337506E-16</v>
      </c>
      <c r="J36" s="19">
        <f>2^-(I36)</f>
        <v>0.99999999999999978</v>
      </c>
      <c r="K36" s="18">
        <f>_xlfn.STDEV.S(H36:H38)</f>
        <v>0.71875642828697628</v>
      </c>
      <c r="L36" s="14">
        <f>2^-(I36+K36)</f>
        <v>0.60762097257766556</v>
      </c>
      <c r="M36" s="15">
        <f>2^-(I36-K36)</f>
        <v>1.6457628112436169</v>
      </c>
      <c r="O36" s="20" t="str">
        <f>B39</f>
        <v>BP9KO</v>
      </c>
      <c r="P36" s="21">
        <f>J39</f>
        <v>1.3212636821089294</v>
      </c>
      <c r="Q36" s="22">
        <f>ABS(J39-L39)</f>
        <v>6.6742625129597721E-2</v>
      </c>
      <c r="R36" s="23">
        <f>ABS(J39-M39)</f>
        <v>7.0293444770613389E-2</v>
      </c>
    </row>
    <row r="37" spans="2:18" x14ac:dyDescent="0.7">
      <c r="B37" s="24"/>
      <c r="C37" s="25" t="s">
        <v>11</v>
      </c>
      <c r="D37" s="26">
        <v>20.797405242919922</v>
      </c>
      <c r="E37" s="26">
        <v>28.079019546508789</v>
      </c>
      <c r="F37" s="27">
        <f t="shared" si="3"/>
        <v>7.2816143035888672</v>
      </c>
      <c r="G37" s="28"/>
      <c r="H37" s="29">
        <f>F37-G36</f>
        <v>-0.34019597371419241</v>
      </c>
      <c r="I37" s="30"/>
      <c r="J37" s="31"/>
      <c r="K37" s="27"/>
      <c r="L37" s="29"/>
      <c r="M37" s="26"/>
      <c r="O37" s="32" t="str">
        <f>B42</f>
        <v>BP10KO</v>
      </c>
      <c r="P37" s="28">
        <f>J42</f>
        <v>1.2009266827397287</v>
      </c>
      <c r="Q37" s="29">
        <f>ABS(J42-L42)</f>
        <v>1.912360550491421E-2</v>
      </c>
      <c r="R37" s="26">
        <f>ABS(J42-M42)</f>
        <v>1.9433058318629515E-2</v>
      </c>
    </row>
    <row r="38" spans="2:18" ht="18" thickBot="1" x14ac:dyDescent="0.75">
      <c r="B38" s="33"/>
      <c r="C38" s="34" t="s">
        <v>12</v>
      </c>
      <c r="D38" s="35">
        <v>20.739770889282227</v>
      </c>
      <c r="E38" s="35">
        <v>27.876079559326172</v>
      </c>
      <c r="F38" s="36">
        <f t="shared" si="3"/>
        <v>7.1363086700439453</v>
      </c>
      <c r="G38" s="37"/>
      <c r="H38" s="38">
        <f>F38-G36</f>
        <v>-0.48550160725911429</v>
      </c>
      <c r="I38" s="39"/>
      <c r="J38" s="40"/>
      <c r="K38" s="36"/>
      <c r="L38" s="38"/>
      <c r="M38" s="35"/>
      <c r="O38" s="41" t="str">
        <f>B45</f>
        <v>DKO</v>
      </c>
      <c r="P38" s="42">
        <f>J45</f>
        <v>1.3222288544564704</v>
      </c>
      <c r="Q38" s="43">
        <f>ABS(J45-L45)</f>
        <v>0.13485148677258052</v>
      </c>
      <c r="R38" s="44">
        <f>ABS(J45-M45)</f>
        <v>0.1501666881396464</v>
      </c>
    </row>
    <row r="39" spans="2:18" ht="18.399999999999999" thickTop="1" thickBot="1" x14ac:dyDescent="0.75">
      <c r="B39" s="16" t="s">
        <v>20</v>
      </c>
      <c r="C39" s="17" t="s">
        <v>10</v>
      </c>
      <c r="D39" s="15">
        <v>20.776288986206055</v>
      </c>
      <c r="E39" s="15">
        <v>27.94573974609375</v>
      </c>
      <c r="F39" s="18">
        <f t="shared" si="3"/>
        <v>7.1694507598876953</v>
      </c>
      <c r="G39" s="14">
        <f>AVERAGE(F39:F41)</f>
        <v>7.2198918660481768</v>
      </c>
      <c r="H39" s="14">
        <f>F39-G36</f>
        <v>-0.45235951741536429</v>
      </c>
      <c r="I39" s="14">
        <f>AVERAGE(H39:H41)</f>
        <v>-0.40191841125488253</v>
      </c>
      <c r="J39" s="19">
        <f>2^-(I39)</f>
        <v>1.3212636821089294</v>
      </c>
      <c r="K39" s="18">
        <f>_xlfn.STDEV.S(H39:H41)</f>
        <v>7.4781724848407297E-2</v>
      </c>
      <c r="L39" s="14">
        <f>2^-(I39+K39)</f>
        <v>1.2545210569793317</v>
      </c>
      <c r="M39" s="15">
        <f>2^-(I39-K39)</f>
        <v>1.3915571268795428</v>
      </c>
    </row>
    <row r="40" spans="2:18" ht="18" thickBot="1" x14ac:dyDescent="0.75">
      <c r="B40" s="24"/>
      <c r="C40" s="25" t="s">
        <v>11</v>
      </c>
      <c r="D40" s="26">
        <v>20.650659561157227</v>
      </c>
      <c r="E40" s="26">
        <v>27.95646858215332</v>
      </c>
      <c r="F40" s="27">
        <f t="shared" si="3"/>
        <v>7.3058090209960938</v>
      </c>
      <c r="G40" s="28"/>
      <c r="H40" s="29">
        <f>F40-G36</f>
        <v>-0.31600125630696585</v>
      </c>
      <c r="I40" s="30"/>
      <c r="J40" s="31"/>
      <c r="K40" s="24"/>
      <c r="L40" s="29"/>
      <c r="M40" s="26"/>
      <c r="O40" s="3"/>
      <c r="P40" s="71" t="s">
        <v>16</v>
      </c>
      <c r="Q40" s="72"/>
      <c r="R40" s="73"/>
    </row>
    <row r="41" spans="2:18" ht="18" thickBot="1" x14ac:dyDescent="0.75">
      <c r="B41" s="33"/>
      <c r="C41" s="34" t="s">
        <v>12</v>
      </c>
      <c r="D41" s="35">
        <v>20.744585037231445</v>
      </c>
      <c r="E41" s="35">
        <v>27.929000854492188</v>
      </c>
      <c r="F41" s="36">
        <f t="shared" si="3"/>
        <v>7.1844158172607422</v>
      </c>
      <c r="G41" s="37"/>
      <c r="H41" s="38">
        <f>F41-G36</f>
        <v>-0.43739446004231741</v>
      </c>
      <c r="I41" s="39"/>
      <c r="J41" s="45"/>
      <c r="K41" s="33"/>
      <c r="L41" s="39"/>
      <c r="M41" s="46"/>
      <c r="O41" s="12" t="str">
        <f>B36</f>
        <v>WT</v>
      </c>
      <c r="P41" s="74"/>
      <c r="Q41" s="75"/>
      <c r="R41" s="76"/>
    </row>
    <row r="42" spans="2:18" ht="18" thickTop="1" x14ac:dyDescent="0.7">
      <c r="B42" s="16" t="s">
        <v>21</v>
      </c>
      <c r="C42" s="17" t="s">
        <v>10</v>
      </c>
      <c r="D42" s="15">
        <v>20.790142059326172</v>
      </c>
      <c r="E42" s="15">
        <v>28.174545288085938</v>
      </c>
      <c r="F42" s="18">
        <f t="shared" si="3"/>
        <v>7.3844032287597656</v>
      </c>
      <c r="G42" s="14">
        <f>AVERAGE(F42:F44)</f>
        <v>7.3576622009277344</v>
      </c>
      <c r="H42" s="14">
        <f>F42-G36</f>
        <v>-0.23740704854329397</v>
      </c>
      <c r="I42" s="14">
        <f>AVERAGE(H42:H44)</f>
        <v>-0.26414807637532522</v>
      </c>
      <c r="J42" s="19">
        <f>2^-(I42)</f>
        <v>1.2009266827397287</v>
      </c>
      <c r="K42" s="18">
        <f>_xlfn.STDEV.S(H42:H44)</f>
        <v>2.3158415788032346E-2</v>
      </c>
      <c r="L42" s="14">
        <f>2^-(I42+K42)</f>
        <v>1.1818030772348145</v>
      </c>
      <c r="M42" s="15">
        <f>2^-(I42-K42)</f>
        <v>1.2203597410583582</v>
      </c>
      <c r="O42" s="20" t="str">
        <f>B39</f>
        <v>BP9KO</v>
      </c>
      <c r="P42" s="58">
        <f>_xlfn.T.TEST(F36:F38,F39:F41,2,3)</f>
        <v>0.43517109984959207</v>
      </c>
      <c r="Q42" s="59"/>
      <c r="R42" s="60"/>
    </row>
    <row r="43" spans="2:18" x14ac:dyDescent="0.7">
      <c r="B43" s="24"/>
      <c r="C43" s="25" t="s">
        <v>11</v>
      </c>
      <c r="D43" s="26">
        <v>20.79359245300293</v>
      </c>
      <c r="E43" s="26">
        <v>28.137901306152344</v>
      </c>
      <c r="F43" s="27">
        <f t="shared" si="3"/>
        <v>7.3443088531494141</v>
      </c>
      <c r="G43" s="28"/>
      <c r="H43" s="29">
        <f>F43-G36</f>
        <v>-0.27750142415364554</v>
      </c>
      <c r="I43" s="30"/>
      <c r="J43" s="31"/>
      <c r="K43" s="24"/>
      <c r="L43" s="29"/>
      <c r="M43" s="26"/>
      <c r="O43" s="32" t="str">
        <f>B42</f>
        <v>BP10KO</v>
      </c>
      <c r="P43" s="58">
        <f>_xlfn.T.TEST(F36:F38,F42:F44,2,3)</f>
        <v>0.58961679020702218</v>
      </c>
      <c r="Q43" s="59"/>
      <c r="R43" s="60"/>
    </row>
    <row r="44" spans="2:18" ht="18" thickBot="1" x14ac:dyDescent="0.75">
      <c r="B44" s="33"/>
      <c r="C44" s="34" t="s">
        <v>12</v>
      </c>
      <c r="D44" s="35">
        <v>20.720657348632813</v>
      </c>
      <c r="E44" s="35">
        <v>28.064931869506836</v>
      </c>
      <c r="F44" s="36">
        <f t="shared" si="3"/>
        <v>7.3442745208740234</v>
      </c>
      <c r="G44" s="37"/>
      <c r="H44" s="38">
        <f>F44-G36</f>
        <v>-0.27753575642903616</v>
      </c>
      <c r="I44" s="39"/>
      <c r="J44" s="45"/>
      <c r="K44" s="33"/>
      <c r="L44" s="39"/>
      <c r="M44" s="46"/>
      <c r="O44" s="41" t="str">
        <f>B45</f>
        <v>DKO</v>
      </c>
      <c r="P44" s="61">
        <f>_xlfn.T.TEST(F36:F38,F45:F47,2,3)</f>
        <v>0.43529700019133805</v>
      </c>
      <c r="Q44" s="62"/>
      <c r="R44" s="63"/>
    </row>
    <row r="45" spans="2:18" ht="18" thickTop="1" x14ac:dyDescent="0.7">
      <c r="B45" s="16" t="s">
        <v>22</v>
      </c>
      <c r="C45" s="17" t="s">
        <v>10</v>
      </c>
      <c r="D45" s="15">
        <v>21.103534698486328</v>
      </c>
      <c r="E45" s="15">
        <v>28.291772842407227</v>
      </c>
      <c r="F45" s="18">
        <f t="shared" si="3"/>
        <v>7.1882381439208984</v>
      </c>
      <c r="G45" s="14">
        <f>AVERAGE(F45:F47)</f>
        <v>7.2188383738199873</v>
      </c>
      <c r="H45" s="14">
        <f>F45-G36</f>
        <v>-0.43357213338216116</v>
      </c>
      <c r="I45" s="14">
        <f>AVERAGE(H45:H47)</f>
        <v>-0.4029719034830726</v>
      </c>
      <c r="J45" s="19">
        <f>2^-(I45)</f>
        <v>1.3222288544564704</v>
      </c>
      <c r="K45" s="18">
        <f>_xlfn.STDEV.S(H45:H47)</f>
        <v>0.15519338386701648</v>
      </c>
      <c r="L45" s="14">
        <f>2^-(I45+K45)</f>
        <v>1.1873773676838899</v>
      </c>
      <c r="M45" s="15">
        <f>2^-(I45-K45)</f>
        <v>1.4723955425961168</v>
      </c>
    </row>
    <row r="46" spans="2:18" x14ac:dyDescent="0.7">
      <c r="B46" s="24"/>
      <c r="C46" s="25" t="s">
        <v>11</v>
      </c>
      <c r="D46" s="26">
        <v>21.126800537109375</v>
      </c>
      <c r="E46" s="26">
        <v>28.208024978637695</v>
      </c>
      <c r="F46" s="27">
        <f t="shared" si="3"/>
        <v>7.0812244415283203</v>
      </c>
      <c r="G46" s="28"/>
      <c r="H46" s="29">
        <f>F46-G36</f>
        <v>-0.54058583577473929</v>
      </c>
      <c r="I46" s="30"/>
      <c r="J46" s="31"/>
      <c r="K46" s="24"/>
      <c r="L46" s="29"/>
      <c r="M46" s="26"/>
    </row>
    <row r="47" spans="2:18" ht="18" thickBot="1" x14ac:dyDescent="0.75">
      <c r="B47" s="47"/>
      <c r="C47" s="7" t="s">
        <v>12</v>
      </c>
      <c r="D47" s="48">
        <v>21.033599853515625</v>
      </c>
      <c r="E47" s="48">
        <v>28.420652389526367</v>
      </c>
      <c r="F47" s="49">
        <f t="shared" si="3"/>
        <v>7.3870525360107422</v>
      </c>
      <c r="G47" s="50"/>
      <c r="H47" s="51">
        <f>F47-G36</f>
        <v>-0.23475774129231741</v>
      </c>
      <c r="I47" s="52"/>
      <c r="J47" s="53"/>
      <c r="K47" s="47"/>
      <c r="L47" s="52"/>
      <c r="M47" s="54"/>
    </row>
    <row r="49" spans="2:18" ht="18" thickBot="1" x14ac:dyDescent="0.75"/>
    <row r="50" spans="2:18" ht="18" thickBot="1" x14ac:dyDescent="0.75">
      <c r="B50" s="64" t="s">
        <v>0</v>
      </c>
      <c r="C50" s="65"/>
      <c r="D50" s="2" t="s">
        <v>1</v>
      </c>
      <c r="E50" s="68" t="s">
        <v>26</v>
      </c>
      <c r="F50" s="68"/>
      <c r="G50" s="68"/>
      <c r="H50" s="68"/>
      <c r="I50" s="68"/>
      <c r="J50" s="69"/>
      <c r="K50" s="70" t="s">
        <v>2</v>
      </c>
      <c r="L50" s="70"/>
      <c r="M50" s="65"/>
      <c r="O50" s="3"/>
      <c r="P50" s="4" t="s">
        <v>13</v>
      </c>
      <c r="Q50" s="5" t="s">
        <v>14</v>
      </c>
      <c r="R50" s="6" t="s">
        <v>15</v>
      </c>
    </row>
    <row r="51" spans="2:18" ht="19.5" thickBot="1" x14ac:dyDescent="0.75">
      <c r="B51" s="66"/>
      <c r="C51" s="67"/>
      <c r="D51" s="7" t="s">
        <v>18</v>
      </c>
      <c r="E51" s="8" t="s">
        <v>18</v>
      </c>
      <c r="F51" s="9" t="s">
        <v>3</v>
      </c>
      <c r="G51" s="9" t="s">
        <v>4</v>
      </c>
      <c r="H51" s="9" t="s">
        <v>5</v>
      </c>
      <c r="I51" s="10" t="s">
        <v>6</v>
      </c>
      <c r="J51" s="7" t="s">
        <v>23</v>
      </c>
      <c r="K51" s="11" t="s">
        <v>7</v>
      </c>
      <c r="L51" s="11" t="s">
        <v>8</v>
      </c>
      <c r="M51" s="7" t="s">
        <v>9</v>
      </c>
      <c r="O51" s="12" t="str">
        <f>B52</f>
        <v>WT</v>
      </c>
      <c r="P51" s="13">
        <f>J52</f>
        <v>1.0000000000000002</v>
      </c>
      <c r="Q51" s="14">
        <f>ABS(J52-L52)</f>
        <v>0.24423166423935316</v>
      </c>
      <c r="R51" s="15">
        <f>ABS(J52-M52)</f>
        <v>0.32315678321392616</v>
      </c>
    </row>
    <row r="52" spans="2:18" x14ac:dyDescent="0.7">
      <c r="B52" s="16" t="s">
        <v>19</v>
      </c>
      <c r="C52" s="17" t="s">
        <v>10</v>
      </c>
      <c r="D52" s="15">
        <v>20.422134399414063</v>
      </c>
      <c r="E52" s="15">
        <v>28.106653213500977</v>
      </c>
      <c r="F52" s="18">
        <f t="shared" ref="F52:F63" si="4">E52-D52</f>
        <v>7.6845188140869141</v>
      </c>
      <c r="G52" s="14">
        <f>AVERAGE(F52:F54)</f>
        <v>7.3258539835611982</v>
      </c>
      <c r="H52" s="14">
        <f>F52-G52</f>
        <v>0.35866483052571585</v>
      </c>
      <c r="I52" s="14">
        <f>AVERAGE(H52:H54)</f>
        <v>-2.9605947323337506E-16</v>
      </c>
      <c r="J52" s="19">
        <f>2^-(I52)</f>
        <v>1.0000000000000002</v>
      </c>
      <c r="K52" s="18">
        <f>_xlfn.STDEV.S(H52:H54)</f>
        <v>0.40398401926122018</v>
      </c>
      <c r="L52" s="14">
        <f>2^-(I52+K52)</f>
        <v>0.75576833576064706</v>
      </c>
      <c r="M52" s="15">
        <f>2^-(I52-K52)</f>
        <v>1.3231567832139264</v>
      </c>
      <c r="O52" s="20" t="str">
        <f>B55</f>
        <v>BP9KO</v>
      </c>
      <c r="P52" s="21">
        <f>J55</f>
        <v>1.294628571627763</v>
      </c>
      <c r="Q52" s="22">
        <f>ABS(J55-L55)</f>
        <v>9.5247458678787256E-2</v>
      </c>
      <c r="R52" s="23">
        <f>ABS(J55-M55)</f>
        <v>0.10281142503345264</v>
      </c>
    </row>
    <row r="53" spans="2:18" x14ac:dyDescent="0.7">
      <c r="B53" s="24"/>
      <c r="C53" s="25" t="s">
        <v>11</v>
      </c>
      <c r="D53" s="26">
        <v>20.691385269165039</v>
      </c>
      <c r="E53" s="26">
        <v>28.096214294433594</v>
      </c>
      <c r="F53" s="27">
        <f t="shared" si="4"/>
        <v>7.4048290252685547</v>
      </c>
      <c r="G53" s="28"/>
      <c r="H53" s="29">
        <f>F53-G52</f>
        <v>7.8975041707356475E-2</v>
      </c>
      <c r="I53" s="30"/>
      <c r="J53" s="31"/>
      <c r="K53" s="27"/>
      <c r="L53" s="29"/>
      <c r="M53" s="26"/>
      <c r="O53" s="32" t="str">
        <f>B58</f>
        <v>BP10KO</v>
      </c>
      <c r="P53" s="28">
        <f>J58</f>
        <v>1.1373672682160847</v>
      </c>
      <c r="Q53" s="29">
        <f>ABS(J58-L58)</f>
        <v>0.17902766617676136</v>
      </c>
      <c r="R53" s="26">
        <f>ABS(J58-M58)</f>
        <v>0.21247187028613412</v>
      </c>
    </row>
    <row r="54" spans="2:18" ht="18" thickBot="1" x14ac:dyDescent="0.75">
      <c r="B54" s="33"/>
      <c r="C54" s="34" t="s">
        <v>12</v>
      </c>
      <c r="D54" s="35">
        <v>20.654003143310547</v>
      </c>
      <c r="E54" s="35">
        <v>27.542217254638672</v>
      </c>
      <c r="F54" s="36">
        <f t="shared" si="4"/>
        <v>6.888214111328125</v>
      </c>
      <c r="G54" s="37"/>
      <c r="H54" s="38">
        <f>F54-G52</f>
        <v>-0.43763987223307321</v>
      </c>
      <c r="I54" s="39"/>
      <c r="J54" s="40"/>
      <c r="K54" s="36"/>
      <c r="L54" s="38"/>
      <c r="M54" s="35"/>
      <c r="O54" s="41" t="str">
        <f>B61</f>
        <v>DKO</v>
      </c>
      <c r="P54" s="42">
        <f>J61</f>
        <v>1.3422198015646203</v>
      </c>
      <c r="Q54" s="43">
        <f>ABS(J61-L61)</f>
        <v>0.13045791650204475</v>
      </c>
      <c r="R54" s="44">
        <f>ABS(J61-M61)</f>
        <v>0.14450297616917207</v>
      </c>
    </row>
    <row r="55" spans="2:18" ht="18.399999999999999" thickTop="1" thickBot="1" x14ac:dyDescent="0.75">
      <c r="B55" s="16" t="s">
        <v>20</v>
      </c>
      <c r="C55" s="17" t="s">
        <v>10</v>
      </c>
      <c r="D55" s="15">
        <v>20.820343017578125</v>
      </c>
      <c r="E55" s="15">
        <v>27.831222534179688</v>
      </c>
      <c r="F55" s="18">
        <f t="shared" si="4"/>
        <v>7.0108795166015625</v>
      </c>
      <c r="G55" s="14">
        <f>AVERAGE(F55:F57)</f>
        <v>6.9533157348632813</v>
      </c>
      <c r="H55" s="14">
        <f>F55-G52</f>
        <v>-0.31497446695963571</v>
      </c>
      <c r="I55" s="14">
        <f>AVERAGE(H55:H57)</f>
        <v>-0.37253824869791696</v>
      </c>
      <c r="J55" s="19">
        <f>2^-(I55)</f>
        <v>1.294628571627763</v>
      </c>
      <c r="K55" s="18">
        <f>_xlfn.STDEV.S(H55:H57)</f>
        <v>0.11024808919861796</v>
      </c>
      <c r="L55" s="14">
        <f>2^-(I55+K55)</f>
        <v>1.1993811129489758</v>
      </c>
      <c r="M55" s="15">
        <f>2^-(I55-K55)</f>
        <v>1.3974399966612157</v>
      </c>
    </row>
    <row r="56" spans="2:18" ht="18" thickBot="1" x14ac:dyDescent="0.75">
      <c r="B56" s="24"/>
      <c r="C56" s="25" t="s">
        <v>11</v>
      </c>
      <c r="D56" s="26">
        <v>20.669454574584961</v>
      </c>
      <c r="E56" s="26">
        <v>27.495655059814453</v>
      </c>
      <c r="F56" s="27">
        <f t="shared" si="4"/>
        <v>6.8262004852294922</v>
      </c>
      <c r="G56" s="28"/>
      <c r="H56" s="29">
        <f>F56-G52</f>
        <v>-0.49965349833170603</v>
      </c>
      <c r="I56" s="30"/>
      <c r="J56" s="31"/>
      <c r="K56" s="24"/>
      <c r="L56" s="29"/>
      <c r="M56" s="26"/>
      <c r="O56" s="3"/>
      <c r="P56" s="71" t="s">
        <v>16</v>
      </c>
      <c r="Q56" s="72"/>
      <c r="R56" s="73"/>
    </row>
    <row r="57" spans="2:18" ht="18" thickBot="1" x14ac:dyDescent="0.75">
      <c r="B57" s="33"/>
      <c r="C57" s="34" t="s">
        <v>12</v>
      </c>
      <c r="D57" s="35">
        <v>20.722639083862305</v>
      </c>
      <c r="E57" s="35">
        <v>27.745506286621094</v>
      </c>
      <c r="F57" s="36">
        <f t="shared" si="4"/>
        <v>7.0228672027587891</v>
      </c>
      <c r="G57" s="37"/>
      <c r="H57" s="38">
        <f>F57-G52</f>
        <v>-0.30298678080240915</v>
      </c>
      <c r="I57" s="39"/>
      <c r="J57" s="45"/>
      <c r="K57" s="33"/>
      <c r="L57" s="39"/>
      <c r="M57" s="46"/>
      <c r="O57" s="12" t="str">
        <f>B52</f>
        <v>WT</v>
      </c>
      <c r="P57" s="74"/>
      <c r="Q57" s="75"/>
      <c r="R57" s="76"/>
    </row>
    <row r="58" spans="2:18" ht="18" thickTop="1" x14ac:dyDescent="0.7">
      <c r="B58" s="16" t="s">
        <v>21</v>
      </c>
      <c r="C58" s="17" t="s">
        <v>10</v>
      </c>
      <c r="D58" s="15">
        <v>20.846284866333008</v>
      </c>
      <c r="E58" s="15">
        <v>28.269496917724609</v>
      </c>
      <c r="F58" s="18">
        <f t="shared" si="4"/>
        <v>7.4232120513916016</v>
      </c>
      <c r="G58" s="14">
        <f>AVERAGE(F58:F60)</f>
        <v>7.1401557922363281</v>
      </c>
      <c r="H58" s="14">
        <f>F58-G52</f>
        <v>9.735806783040335E-2</v>
      </c>
      <c r="I58" s="14">
        <f>AVERAGE(H58:H60)</f>
        <v>-0.18569819132487009</v>
      </c>
      <c r="J58" s="19">
        <f>2^-(I58)</f>
        <v>1.1373672682160847</v>
      </c>
      <c r="K58" s="18">
        <f>_xlfn.STDEV.S(H58:H60)</f>
        <v>0.24708929897878851</v>
      </c>
      <c r="L58" s="14">
        <f>2^-(I58+K58)</f>
        <v>0.95833960203932333</v>
      </c>
      <c r="M58" s="15">
        <f>2^-(I58-K58)</f>
        <v>1.3498391385022188</v>
      </c>
      <c r="O58" s="20" t="str">
        <f>B55</f>
        <v>BP9KO</v>
      </c>
      <c r="P58" s="58">
        <f>_xlfn.T.TEST(F52:F54,F55:F57,2,3)</f>
        <v>0.24742128031867752</v>
      </c>
      <c r="Q58" s="59"/>
      <c r="R58" s="60"/>
    </row>
    <row r="59" spans="2:18" x14ac:dyDescent="0.7">
      <c r="B59" s="24"/>
      <c r="C59" s="25" t="s">
        <v>11</v>
      </c>
      <c r="D59" s="26">
        <v>20.823690414428711</v>
      </c>
      <c r="E59" s="26">
        <v>27.791294097900391</v>
      </c>
      <c r="F59" s="27">
        <f t="shared" si="4"/>
        <v>6.9676036834716797</v>
      </c>
      <c r="G59" s="28"/>
      <c r="H59" s="29">
        <f>F59-G52</f>
        <v>-0.35825030008951853</v>
      </c>
      <c r="I59" s="30"/>
      <c r="J59" s="31"/>
      <c r="K59" s="24"/>
      <c r="L59" s="29"/>
      <c r="M59" s="26"/>
      <c r="O59" s="32" t="str">
        <f>B58</f>
        <v>BP10KO</v>
      </c>
      <c r="P59" s="58">
        <f>_xlfn.T.TEST(F52:F54,F58:F60,2,3)</f>
        <v>0.54146206682870979</v>
      </c>
      <c r="Q59" s="59"/>
      <c r="R59" s="60"/>
    </row>
    <row r="60" spans="2:18" ht="18" thickBot="1" x14ac:dyDescent="0.75">
      <c r="B60" s="33"/>
      <c r="C60" s="34" t="s">
        <v>12</v>
      </c>
      <c r="D60" s="35">
        <v>20.73179817199707</v>
      </c>
      <c r="E60" s="35">
        <v>27.761449813842773</v>
      </c>
      <c r="F60" s="36">
        <f t="shared" si="4"/>
        <v>7.0296516418457031</v>
      </c>
      <c r="G60" s="37"/>
      <c r="H60" s="38">
        <f>F60-G52</f>
        <v>-0.29620234171549509</v>
      </c>
      <c r="I60" s="39"/>
      <c r="J60" s="45"/>
      <c r="K60" s="33"/>
      <c r="L60" s="39"/>
      <c r="M60" s="46"/>
      <c r="O60" s="41" t="str">
        <f>B61</f>
        <v>DKO</v>
      </c>
      <c r="P60" s="61">
        <f>_xlfn.T.TEST(F52:F54,F61:F63,2,3)</f>
        <v>0.2027130424077308</v>
      </c>
      <c r="Q60" s="62"/>
      <c r="R60" s="63"/>
    </row>
    <row r="61" spans="2:18" ht="18" thickTop="1" x14ac:dyDescent="0.7">
      <c r="B61" s="16" t="s">
        <v>22</v>
      </c>
      <c r="C61" s="17" t="s">
        <v>10</v>
      </c>
      <c r="D61" s="15">
        <v>21.051206588745117</v>
      </c>
      <c r="E61" s="15">
        <v>27.978424072265625</v>
      </c>
      <c r="F61" s="18">
        <f t="shared" si="4"/>
        <v>6.9272174835205078</v>
      </c>
      <c r="G61" s="14">
        <f>AVERAGE(F61:F63)</f>
        <v>6.9012330373128252</v>
      </c>
      <c r="H61" s="14">
        <f>F61-G52</f>
        <v>-0.3986365000406904</v>
      </c>
      <c r="I61" s="14">
        <f>AVERAGE(H61:H63)</f>
        <v>-0.42462094624837271</v>
      </c>
      <c r="J61" s="19">
        <f>2^-(I61)</f>
        <v>1.3422198015646203</v>
      </c>
      <c r="K61" s="18">
        <f>_xlfn.STDEV.S(H61:H63)</f>
        <v>0.14751471360025867</v>
      </c>
      <c r="L61" s="14">
        <f>2^-(I61+K61)</f>
        <v>1.2117618850625755</v>
      </c>
      <c r="M61" s="15">
        <f>2^-(I61-K61)</f>
        <v>1.4867227777337924</v>
      </c>
    </row>
    <row r="62" spans="2:18" x14ac:dyDescent="0.7">
      <c r="B62" s="24"/>
      <c r="C62" s="25" t="s">
        <v>11</v>
      </c>
      <c r="D62" s="26">
        <v>21.114145278930664</v>
      </c>
      <c r="E62" s="26">
        <v>27.856597900390625</v>
      </c>
      <c r="F62" s="27">
        <f t="shared" si="4"/>
        <v>6.7424526214599609</v>
      </c>
      <c r="G62" s="28"/>
      <c r="H62" s="29">
        <f>F62-G52</f>
        <v>-0.58340136210123728</v>
      </c>
      <c r="I62" s="30"/>
      <c r="J62" s="31"/>
      <c r="K62" s="24"/>
      <c r="L62" s="29"/>
      <c r="M62" s="26"/>
    </row>
    <row r="63" spans="2:18" ht="18" thickBot="1" x14ac:dyDescent="0.75">
      <c r="B63" s="47"/>
      <c r="C63" s="7" t="s">
        <v>12</v>
      </c>
      <c r="D63" s="48">
        <v>21.009153366088867</v>
      </c>
      <c r="E63" s="48">
        <v>28.043182373046875</v>
      </c>
      <c r="F63" s="49">
        <f t="shared" si="4"/>
        <v>7.0340290069580078</v>
      </c>
      <c r="G63" s="50"/>
      <c r="H63" s="51">
        <f>F63-G52</f>
        <v>-0.2918249766031904</v>
      </c>
      <c r="I63" s="52"/>
      <c r="J63" s="53"/>
      <c r="K63" s="47"/>
      <c r="L63" s="52"/>
      <c r="M63" s="54"/>
    </row>
    <row r="65" spans="2:18" ht="18" thickBot="1" x14ac:dyDescent="0.75"/>
    <row r="66" spans="2:18" ht="18" thickBot="1" x14ac:dyDescent="0.75">
      <c r="B66" s="64" t="s">
        <v>0</v>
      </c>
      <c r="C66" s="65"/>
      <c r="D66" s="2" t="s">
        <v>1</v>
      </c>
      <c r="E66" s="68" t="s">
        <v>27</v>
      </c>
      <c r="F66" s="68"/>
      <c r="G66" s="68"/>
      <c r="H66" s="68"/>
      <c r="I66" s="68"/>
      <c r="J66" s="69"/>
      <c r="K66" s="70" t="s">
        <v>2</v>
      </c>
      <c r="L66" s="70"/>
      <c r="M66" s="65"/>
      <c r="O66" s="3"/>
      <c r="P66" s="4" t="s">
        <v>13</v>
      </c>
      <c r="Q66" s="5" t="s">
        <v>14</v>
      </c>
      <c r="R66" s="6" t="s">
        <v>15</v>
      </c>
    </row>
    <row r="67" spans="2:18" ht="19.5" thickBot="1" x14ac:dyDescent="0.75">
      <c r="B67" s="66"/>
      <c r="C67" s="67"/>
      <c r="D67" s="7" t="s">
        <v>18</v>
      </c>
      <c r="E67" s="8" t="s">
        <v>18</v>
      </c>
      <c r="F67" s="9" t="s">
        <v>3</v>
      </c>
      <c r="G67" s="9" t="s">
        <v>4</v>
      </c>
      <c r="H67" s="9" t="s">
        <v>5</v>
      </c>
      <c r="I67" s="10" t="s">
        <v>6</v>
      </c>
      <c r="J67" s="7" t="s">
        <v>23</v>
      </c>
      <c r="K67" s="11" t="s">
        <v>7</v>
      </c>
      <c r="L67" s="11" t="s">
        <v>8</v>
      </c>
      <c r="M67" s="7" t="s">
        <v>9</v>
      </c>
      <c r="O67" s="12" t="str">
        <f>B68</f>
        <v>WT</v>
      </c>
      <c r="P67" s="13">
        <f>J68</f>
        <v>1</v>
      </c>
      <c r="Q67" s="14">
        <f>ABS(J68-L68)</f>
        <v>0.12491894275555016</v>
      </c>
      <c r="R67" s="15">
        <f>ABS(J68-M68)</f>
        <v>0.14275128197713305</v>
      </c>
    </row>
    <row r="68" spans="2:18" x14ac:dyDescent="0.7">
      <c r="B68" s="16" t="s">
        <v>19</v>
      </c>
      <c r="C68" s="17" t="s">
        <v>10</v>
      </c>
      <c r="D68" s="15">
        <v>20.422134399414063</v>
      </c>
      <c r="E68" s="15">
        <v>27.556547164916992</v>
      </c>
      <c r="F68" s="18">
        <f t="shared" ref="F68:F79" si="5">E68-D68</f>
        <v>7.1344127655029297</v>
      </c>
      <c r="G68" s="14">
        <f>AVERAGE(F68:F70)</f>
        <v>6.9143600463867188</v>
      </c>
      <c r="H68" s="14">
        <f>F68-G68</f>
        <v>0.22005271911621094</v>
      </c>
      <c r="I68" s="14">
        <f>AVERAGE(H68:H70)</f>
        <v>0</v>
      </c>
      <c r="J68" s="19">
        <f>2^-(I68)</f>
        <v>1</v>
      </c>
      <c r="K68" s="18">
        <f>_xlfn.STDEV.S(H68:H70)</f>
        <v>0.192511437407067</v>
      </c>
      <c r="L68" s="14">
        <f>2^-(I68+K68)</f>
        <v>0.87508105724444984</v>
      </c>
      <c r="M68" s="15">
        <f>2^-(I68-K68)</f>
        <v>1.142751281977133</v>
      </c>
      <c r="O68" s="20" t="str">
        <f>B71</f>
        <v>BP9KO</v>
      </c>
      <c r="P68" s="21">
        <f>J71</f>
        <v>1.4100931618576757</v>
      </c>
      <c r="Q68" s="22">
        <f>ABS(J71-L71)</f>
        <v>9.9226099073445262E-2</v>
      </c>
      <c r="R68" s="23">
        <f>ABS(J71-M71)</f>
        <v>0.10673701991115458</v>
      </c>
    </row>
    <row r="69" spans="2:18" x14ac:dyDescent="0.7">
      <c r="B69" s="24"/>
      <c r="C69" s="25" t="s">
        <v>11</v>
      </c>
      <c r="D69" s="26">
        <v>20.691385269165039</v>
      </c>
      <c r="E69" s="26">
        <v>27.468456268310547</v>
      </c>
      <c r="F69" s="27">
        <f t="shared" si="5"/>
        <v>6.7770709991455078</v>
      </c>
      <c r="G69" s="28"/>
      <c r="H69" s="29">
        <f>F69-G68</f>
        <v>-0.13728904724121094</v>
      </c>
      <c r="I69" s="30"/>
      <c r="J69" s="31"/>
      <c r="K69" s="27"/>
      <c r="L69" s="29"/>
      <c r="M69" s="26"/>
      <c r="O69" s="32" t="str">
        <f>B74</f>
        <v>BP10KO</v>
      </c>
      <c r="P69" s="28">
        <f>J74</f>
        <v>1.4603610016486737</v>
      </c>
      <c r="Q69" s="29">
        <f>ABS(J74-L74)</f>
        <v>9.4979856815475161E-2</v>
      </c>
      <c r="R69" s="26">
        <f>ABS(J74-M74)</f>
        <v>0.10158693003808805</v>
      </c>
    </row>
    <row r="70" spans="2:18" ht="18" thickBot="1" x14ac:dyDescent="0.75">
      <c r="B70" s="33"/>
      <c r="C70" s="34" t="s">
        <v>12</v>
      </c>
      <c r="D70" s="35">
        <v>20.654003143310547</v>
      </c>
      <c r="E70" s="35">
        <v>27.485599517822266</v>
      </c>
      <c r="F70" s="36">
        <f t="shared" si="5"/>
        <v>6.8315963745117188</v>
      </c>
      <c r="G70" s="37"/>
      <c r="H70" s="38">
        <f>F70-G68</f>
        <v>-8.2763671875E-2</v>
      </c>
      <c r="I70" s="39"/>
      <c r="J70" s="40"/>
      <c r="K70" s="36"/>
      <c r="L70" s="38"/>
      <c r="M70" s="35"/>
      <c r="O70" s="41" t="str">
        <f>B77</f>
        <v>DKO</v>
      </c>
      <c r="P70" s="42">
        <f>J77</f>
        <v>1.0224845620678737</v>
      </c>
      <c r="Q70" s="43">
        <f>ABS(J77-L77)</f>
        <v>6.977459510442563E-2</v>
      </c>
      <c r="R70" s="44">
        <f>ABS(J77-M77)</f>
        <v>7.4884748551758085E-2</v>
      </c>
    </row>
    <row r="71" spans="2:18" ht="18.399999999999999" thickTop="1" thickBot="1" x14ac:dyDescent="0.75">
      <c r="B71" s="16" t="s">
        <v>20</v>
      </c>
      <c r="C71" s="17" t="s">
        <v>10</v>
      </c>
      <c r="D71" s="15">
        <v>20.820343017578125</v>
      </c>
      <c r="E71" s="15">
        <v>27.158700942993164</v>
      </c>
      <c r="F71" s="18">
        <f t="shared" si="5"/>
        <v>6.3383579254150391</v>
      </c>
      <c r="G71" s="14">
        <f>AVERAGE(F71:F73)</f>
        <v>6.4185695648193359</v>
      </c>
      <c r="H71" s="14">
        <f>F71-G68</f>
        <v>-0.57600212097167969</v>
      </c>
      <c r="I71" s="14">
        <f>AVERAGE(H71:H73)</f>
        <v>-0.49579048156738281</v>
      </c>
      <c r="J71" s="19">
        <f>2^-(I71)</f>
        <v>1.4100931618576757</v>
      </c>
      <c r="K71" s="18">
        <f>_xlfn.STDEV.S(H71:H73)</f>
        <v>0.10526909470060243</v>
      </c>
      <c r="L71" s="14">
        <f>2^-(I71+K71)</f>
        <v>1.3108670627842305</v>
      </c>
      <c r="M71" s="15">
        <f>2^-(I71-K71)</f>
        <v>1.5168301817688303</v>
      </c>
    </row>
    <row r="72" spans="2:18" ht="18" thickBot="1" x14ac:dyDescent="0.75">
      <c r="B72" s="24"/>
      <c r="C72" s="25" t="s">
        <v>11</v>
      </c>
      <c r="D72" s="26">
        <v>20.669454574584961</v>
      </c>
      <c r="E72" s="26">
        <v>27.207225799560547</v>
      </c>
      <c r="F72" s="27">
        <f t="shared" si="5"/>
        <v>6.5377712249755859</v>
      </c>
      <c r="G72" s="28"/>
      <c r="H72" s="29">
        <f>F72-G68</f>
        <v>-0.37658882141113281</v>
      </c>
      <c r="I72" s="30"/>
      <c r="J72" s="31"/>
      <c r="K72" s="24"/>
      <c r="L72" s="29"/>
      <c r="M72" s="26"/>
      <c r="O72" s="3"/>
      <c r="P72" s="71" t="s">
        <v>16</v>
      </c>
      <c r="Q72" s="72"/>
      <c r="R72" s="73"/>
    </row>
    <row r="73" spans="2:18" ht="18" thickBot="1" x14ac:dyDescent="0.75">
      <c r="B73" s="33"/>
      <c r="C73" s="34" t="s">
        <v>12</v>
      </c>
      <c r="D73" s="35">
        <v>20.722639083862305</v>
      </c>
      <c r="E73" s="35">
        <v>27.102218627929688</v>
      </c>
      <c r="F73" s="36">
        <f t="shared" si="5"/>
        <v>6.3795795440673828</v>
      </c>
      <c r="G73" s="37"/>
      <c r="H73" s="38">
        <f>F73-G68</f>
        <v>-0.53478050231933594</v>
      </c>
      <c r="I73" s="39"/>
      <c r="J73" s="45"/>
      <c r="K73" s="33"/>
      <c r="L73" s="39"/>
      <c r="M73" s="46"/>
      <c r="O73" s="12" t="str">
        <f>B68</f>
        <v>WT</v>
      </c>
      <c r="P73" s="74"/>
      <c r="Q73" s="75"/>
      <c r="R73" s="76"/>
    </row>
    <row r="74" spans="2:18" ht="18" thickTop="1" x14ac:dyDescent="0.7">
      <c r="B74" s="16" t="s">
        <v>21</v>
      </c>
      <c r="C74" s="17" t="s">
        <v>10</v>
      </c>
      <c r="D74" s="15">
        <v>20.846284866333008</v>
      </c>
      <c r="E74" s="15">
        <v>27.319643020629883</v>
      </c>
      <c r="F74" s="18">
        <f t="shared" si="5"/>
        <v>6.473358154296875</v>
      </c>
      <c r="G74" s="14">
        <f>AVERAGE(F74:F76)</f>
        <v>6.3680349985758467</v>
      </c>
      <c r="H74" s="14">
        <f>F74-G68</f>
        <v>-0.44100189208984375</v>
      </c>
      <c r="I74" s="14">
        <f>AVERAGE(H74:H76)</f>
        <v>-0.54632504781087243</v>
      </c>
      <c r="J74" s="19">
        <f>2^-(I74)</f>
        <v>1.4603610016486737</v>
      </c>
      <c r="K74" s="18">
        <f>_xlfn.STDEV.S(H74:H76)</f>
        <v>9.7021313511950757E-2</v>
      </c>
      <c r="L74" s="14">
        <f>2^-(I74+K74)</f>
        <v>1.3653811448331985</v>
      </c>
      <c r="M74" s="15">
        <f>2^-(I74-K74)</f>
        <v>1.5619479316867617</v>
      </c>
      <c r="O74" s="20" t="str">
        <f>B71</f>
        <v>BP9KO</v>
      </c>
      <c r="P74" s="58">
        <f>_xlfn.T.TEST(F68:F70,F71:F73,2,3)</f>
        <v>2.7966530055065397E-2</v>
      </c>
      <c r="Q74" s="59"/>
      <c r="R74" s="60"/>
    </row>
    <row r="75" spans="2:18" x14ac:dyDescent="0.7">
      <c r="B75" s="24"/>
      <c r="C75" s="25" t="s">
        <v>11</v>
      </c>
      <c r="D75" s="26">
        <v>20.823690414428711</v>
      </c>
      <c r="E75" s="26">
        <v>27.105997085571289</v>
      </c>
      <c r="F75" s="27">
        <f t="shared" si="5"/>
        <v>6.2823066711425781</v>
      </c>
      <c r="G75" s="28"/>
      <c r="H75" s="29">
        <f>F75-G68</f>
        <v>-0.63205337524414063</v>
      </c>
      <c r="I75" s="30"/>
      <c r="J75" s="31"/>
      <c r="K75" s="24"/>
      <c r="L75" s="29"/>
      <c r="M75" s="26"/>
      <c r="O75" s="32" t="str">
        <f>B74</f>
        <v>BP10KO</v>
      </c>
      <c r="P75" s="58">
        <f>_xlfn.T.TEST(F68:F70,F74:F76,2,3)</f>
        <v>2.2608785577640907E-2</v>
      </c>
      <c r="Q75" s="59"/>
      <c r="R75" s="60"/>
    </row>
    <row r="76" spans="2:18" ht="18" thickBot="1" x14ac:dyDescent="0.75">
      <c r="B76" s="33"/>
      <c r="C76" s="34" t="s">
        <v>12</v>
      </c>
      <c r="D76" s="35">
        <v>20.73179817199707</v>
      </c>
      <c r="E76" s="35">
        <v>27.080238342285156</v>
      </c>
      <c r="F76" s="36">
        <f t="shared" si="5"/>
        <v>6.3484401702880859</v>
      </c>
      <c r="G76" s="37"/>
      <c r="H76" s="38">
        <f>F76-G68</f>
        <v>-0.56591987609863281</v>
      </c>
      <c r="I76" s="39"/>
      <c r="J76" s="45"/>
      <c r="K76" s="33"/>
      <c r="L76" s="39"/>
      <c r="M76" s="46"/>
      <c r="O76" s="41" t="str">
        <f>B77</f>
        <v>DKO</v>
      </c>
      <c r="P76" s="61">
        <f>_xlfn.T.TEST(F68:F70,F77:F79,2,3)</f>
        <v>0.81496634702101134</v>
      </c>
      <c r="Q76" s="62"/>
      <c r="R76" s="63"/>
    </row>
    <row r="77" spans="2:18" ht="18" thickTop="1" x14ac:dyDescent="0.7">
      <c r="B77" s="16" t="s">
        <v>22</v>
      </c>
      <c r="C77" s="17" t="s">
        <v>10</v>
      </c>
      <c r="D77" s="15">
        <v>21.051206588745117</v>
      </c>
      <c r="E77" s="15">
        <v>27.818061828613281</v>
      </c>
      <c r="F77" s="18">
        <f t="shared" si="5"/>
        <v>6.7668552398681641</v>
      </c>
      <c r="G77" s="14">
        <f>AVERAGE(F77:F79)</f>
        <v>6.8822809855143232</v>
      </c>
      <c r="H77" s="14">
        <f>F77-G68</f>
        <v>-0.14750480651855469</v>
      </c>
      <c r="I77" s="14">
        <f>AVERAGE(H77:H79)</f>
        <v>-3.2079060872395836E-2</v>
      </c>
      <c r="J77" s="19">
        <f>2^-(I77)</f>
        <v>1.0224845620678737</v>
      </c>
      <c r="K77" s="18">
        <f>_xlfn.STDEV.S(H77:H79)</f>
        <v>0.10197007374224148</v>
      </c>
      <c r="L77" s="14">
        <f>2^-(I77+K77)</f>
        <v>0.95270996696344812</v>
      </c>
      <c r="M77" s="15">
        <f>2^-(I77-K77)</f>
        <v>1.0973693106196318</v>
      </c>
    </row>
    <row r="78" spans="2:18" x14ac:dyDescent="0.7">
      <c r="B78" s="24"/>
      <c r="C78" s="25" t="s">
        <v>11</v>
      </c>
      <c r="D78" s="26">
        <v>21.114145278930664</v>
      </c>
      <c r="E78" s="26">
        <v>28.034000396728516</v>
      </c>
      <c r="F78" s="27">
        <f t="shared" si="5"/>
        <v>6.9198551177978516</v>
      </c>
      <c r="G78" s="28"/>
      <c r="H78" s="29">
        <f>F78-G68</f>
        <v>5.4950714111328125E-3</v>
      </c>
      <c r="I78" s="30"/>
      <c r="J78" s="31"/>
      <c r="K78" s="24"/>
      <c r="L78" s="29"/>
      <c r="M78" s="26"/>
    </row>
    <row r="79" spans="2:18" ht="18" thickBot="1" x14ac:dyDescent="0.75">
      <c r="B79" s="47"/>
      <c r="C79" s="7" t="s">
        <v>12</v>
      </c>
      <c r="D79" s="48">
        <v>21.009153366088867</v>
      </c>
      <c r="E79" s="48">
        <v>27.96928596496582</v>
      </c>
      <c r="F79" s="49">
        <f t="shared" si="5"/>
        <v>6.9601325988769531</v>
      </c>
      <c r="G79" s="50"/>
      <c r="H79" s="51">
        <f>F79-G68</f>
        <v>4.5772552490234375E-2</v>
      </c>
      <c r="I79" s="52"/>
      <c r="J79" s="53"/>
      <c r="K79" s="47"/>
      <c r="L79" s="52"/>
      <c r="M79" s="54"/>
    </row>
    <row r="81" spans="2:18" ht="18" thickBot="1" x14ac:dyDescent="0.75"/>
    <row r="82" spans="2:18" ht="18" thickBot="1" x14ac:dyDescent="0.75">
      <c r="B82" s="64" t="s">
        <v>0</v>
      </c>
      <c r="C82" s="65"/>
      <c r="D82" s="2" t="s">
        <v>1</v>
      </c>
      <c r="E82" s="68" t="s">
        <v>28</v>
      </c>
      <c r="F82" s="68"/>
      <c r="G82" s="68"/>
      <c r="H82" s="68"/>
      <c r="I82" s="68"/>
      <c r="J82" s="69"/>
      <c r="K82" s="70" t="s">
        <v>2</v>
      </c>
      <c r="L82" s="70"/>
      <c r="M82" s="65"/>
      <c r="O82" s="3"/>
      <c r="P82" s="4" t="s">
        <v>13</v>
      </c>
      <c r="Q82" s="5" t="s">
        <v>14</v>
      </c>
      <c r="R82" s="6" t="s">
        <v>15</v>
      </c>
    </row>
    <row r="83" spans="2:18" ht="19.5" thickBot="1" x14ac:dyDescent="0.75">
      <c r="B83" s="66"/>
      <c r="C83" s="67"/>
      <c r="D83" s="7" t="s">
        <v>18</v>
      </c>
      <c r="E83" s="8" t="s">
        <v>18</v>
      </c>
      <c r="F83" s="9" t="s">
        <v>3</v>
      </c>
      <c r="G83" s="9" t="s">
        <v>4</v>
      </c>
      <c r="H83" s="9" t="s">
        <v>5</v>
      </c>
      <c r="I83" s="10" t="s">
        <v>6</v>
      </c>
      <c r="J83" s="7" t="s">
        <v>23</v>
      </c>
      <c r="K83" s="11" t="s">
        <v>7</v>
      </c>
      <c r="L83" s="11" t="s">
        <v>8</v>
      </c>
      <c r="M83" s="7" t="s">
        <v>9</v>
      </c>
      <c r="O83" s="12" t="str">
        <f>B84</f>
        <v>WT</v>
      </c>
      <c r="P83" s="13">
        <f>J84</f>
        <v>1</v>
      </c>
      <c r="Q83" s="14">
        <f>ABS(J84-L84)</f>
        <v>0.14193805556680483</v>
      </c>
      <c r="R83" s="15">
        <f>ABS(J84-M84)</f>
        <v>0.16541702669329306</v>
      </c>
    </row>
    <row r="84" spans="2:18" x14ac:dyDescent="0.7">
      <c r="B84" s="16" t="s">
        <v>19</v>
      </c>
      <c r="C84" s="17" t="s">
        <v>10</v>
      </c>
      <c r="D84" s="15">
        <v>20.422134399414063</v>
      </c>
      <c r="E84" s="15">
        <v>29.343759536743164</v>
      </c>
      <c r="F84" s="18">
        <f t="shared" ref="F84:F95" si="6">E84-D84</f>
        <v>8.9216251373291016</v>
      </c>
      <c r="G84" s="14">
        <f>AVERAGE(F84:F86)</f>
        <v>8.6667518615722656</v>
      </c>
      <c r="H84" s="14">
        <f>F84-G84</f>
        <v>0.25487327575683594</v>
      </c>
      <c r="I84" s="14">
        <f>AVERAGE(H84:H86)</f>
        <v>0</v>
      </c>
      <c r="J84" s="19">
        <f>2^-(I84)</f>
        <v>1</v>
      </c>
      <c r="K84" s="18">
        <f>_xlfn.STDEV.S(H84:H86)</f>
        <v>0.22084629366515746</v>
      </c>
      <c r="L84" s="14">
        <f>2^-(I84+K84)</f>
        <v>0.85806194443319517</v>
      </c>
      <c r="M84" s="15">
        <f>2^-(I84-K84)</f>
        <v>1.1654170266932931</v>
      </c>
      <c r="O84" s="20" t="str">
        <f>B87</f>
        <v>BP9KO</v>
      </c>
      <c r="P84" s="21">
        <f>J87</f>
        <v>0.86295619783632727</v>
      </c>
      <c r="Q84" s="22">
        <f>ABS(J87-L87)</f>
        <v>0.10332823493667898</v>
      </c>
      <c r="R84" s="23">
        <f>ABS(J87-M87)</f>
        <v>0.11738343650452843</v>
      </c>
    </row>
    <row r="85" spans="2:18" x14ac:dyDescent="0.7">
      <c r="B85" s="24"/>
      <c r="C85" s="25" t="s">
        <v>11</v>
      </c>
      <c r="D85" s="26">
        <v>20.691385269165039</v>
      </c>
      <c r="E85" s="26">
        <v>29.237966537475586</v>
      </c>
      <c r="F85" s="27">
        <f t="shared" si="6"/>
        <v>8.5465812683105469</v>
      </c>
      <c r="G85" s="28"/>
      <c r="H85" s="29">
        <f>F85-G84</f>
        <v>-0.12017059326171875</v>
      </c>
      <c r="I85" s="30"/>
      <c r="J85" s="31"/>
      <c r="K85" s="27"/>
      <c r="L85" s="29"/>
      <c r="M85" s="26"/>
      <c r="O85" s="32" t="str">
        <f>B90</f>
        <v>BP10KO</v>
      </c>
      <c r="P85" s="28">
        <f>J90</f>
        <v>1.2157390931530707</v>
      </c>
      <c r="Q85" s="29">
        <f>ABS(J90-L90)</f>
        <v>2.6868719556915943E-2</v>
      </c>
      <c r="R85" s="26">
        <f>ABS(J90-M90)</f>
        <v>2.7475958248922572E-2</v>
      </c>
    </row>
    <row r="86" spans="2:18" ht="18" thickBot="1" x14ac:dyDescent="0.75">
      <c r="B86" s="33"/>
      <c r="C86" s="34" t="s">
        <v>12</v>
      </c>
      <c r="D86" s="35">
        <v>20.654003143310547</v>
      </c>
      <c r="E86" s="35">
        <v>29.186052322387695</v>
      </c>
      <c r="F86" s="36">
        <f t="shared" si="6"/>
        <v>8.5320491790771484</v>
      </c>
      <c r="G86" s="37"/>
      <c r="H86" s="38">
        <f>F86-G84</f>
        <v>-0.13470268249511719</v>
      </c>
      <c r="I86" s="39"/>
      <c r="J86" s="40"/>
      <c r="K86" s="36"/>
      <c r="L86" s="38"/>
      <c r="M86" s="35"/>
      <c r="O86" s="41" t="str">
        <f>B93</f>
        <v>DKO</v>
      </c>
      <c r="P86" s="42">
        <f>J93</f>
        <v>1.6790587253110689</v>
      </c>
      <c r="Q86" s="43">
        <f>ABS(J93-L93)</f>
        <v>8.4362287343554554E-2</v>
      </c>
      <c r="R86" s="44">
        <f>ABS(J93-M93)</f>
        <v>8.8825202890608246E-2</v>
      </c>
    </row>
    <row r="87" spans="2:18" ht="18.399999999999999" thickTop="1" thickBot="1" x14ac:dyDescent="0.75">
      <c r="B87" s="16" t="s">
        <v>20</v>
      </c>
      <c r="C87" s="17" t="s">
        <v>10</v>
      </c>
      <c r="D87" s="15">
        <v>20.820343017578125</v>
      </c>
      <c r="E87" s="15">
        <v>29.811502456665039</v>
      </c>
      <c r="F87" s="18">
        <f t="shared" si="6"/>
        <v>8.9911594390869141</v>
      </c>
      <c r="G87" s="14">
        <f>AVERAGE(F87:F89)</f>
        <v>8.8793926239013672</v>
      </c>
      <c r="H87" s="14">
        <f>F87-G84</f>
        <v>0.32440757751464844</v>
      </c>
      <c r="I87" s="14">
        <f>AVERAGE(H87:H89)</f>
        <v>0.21264076232910156</v>
      </c>
      <c r="J87" s="19">
        <f>2^-(I87)</f>
        <v>0.86295619783632727</v>
      </c>
      <c r="K87" s="18">
        <f>_xlfn.STDEV.S(H87:H89)</f>
        <v>0.18399431860044144</v>
      </c>
      <c r="L87" s="14">
        <f>2^-(I87+K87)</f>
        <v>0.75962796289964829</v>
      </c>
      <c r="M87" s="15">
        <f>2^-(I87-K87)</f>
        <v>0.98033963434085569</v>
      </c>
    </row>
    <row r="88" spans="2:18" ht="18" thickBot="1" x14ac:dyDescent="0.75">
      <c r="B88" s="24"/>
      <c r="C88" s="25" t="s">
        <v>11</v>
      </c>
      <c r="D88" s="26">
        <v>20.669454574584961</v>
      </c>
      <c r="E88" s="26">
        <v>29.649440765380859</v>
      </c>
      <c r="F88" s="27">
        <f t="shared" si="6"/>
        <v>8.9799861907958984</v>
      </c>
      <c r="G88" s="28"/>
      <c r="H88" s="29">
        <f>F88-G84</f>
        <v>0.31323432922363281</v>
      </c>
      <c r="I88" s="30"/>
      <c r="J88" s="31"/>
      <c r="K88" s="24"/>
      <c r="L88" s="29"/>
      <c r="M88" s="26"/>
      <c r="O88" s="3"/>
      <c r="P88" s="71" t="s">
        <v>16</v>
      </c>
      <c r="Q88" s="72"/>
      <c r="R88" s="73"/>
    </row>
    <row r="89" spans="2:18" ht="18" thickBot="1" x14ac:dyDescent="0.75">
      <c r="B89" s="33"/>
      <c r="C89" s="34" t="s">
        <v>12</v>
      </c>
      <c r="D89" s="35">
        <v>20.722639083862305</v>
      </c>
      <c r="E89" s="35">
        <v>29.389671325683594</v>
      </c>
      <c r="F89" s="36">
        <f t="shared" si="6"/>
        <v>8.6670322418212891</v>
      </c>
      <c r="G89" s="37"/>
      <c r="H89" s="38">
        <f>F89-G84</f>
        <v>2.803802490234375E-4</v>
      </c>
      <c r="I89" s="39"/>
      <c r="J89" s="45"/>
      <c r="K89" s="33"/>
      <c r="L89" s="39"/>
      <c r="M89" s="46"/>
      <c r="O89" s="12" t="str">
        <f>B84</f>
        <v>WT</v>
      </c>
      <c r="P89" s="74"/>
      <c r="Q89" s="75"/>
      <c r="R89" s="76"/>
    </row>
    <row r="90" spans="2:18" ht="18" thickTop="1" x14ac:dyDescent="0.7">
      <c r="B90" s="16" t="s">
        <v>21</v>
      </c>
      <c r="C90" s="17" t="s">
        <v>10</v>
      </c>
      <c r="D90" s="15">
        <v>20.846284866333008</v>
      </c>
      <c r="E90" s="15">
        <v>29.268407821655273</v>
      </c>
      <c r="F90" s="18">
        <f t="shared" si="6"/>
        <v>8.4221229553222656</v>
      </c>
      <c r="G90" s="14">
        <f>AVERAGE(F90:F92)</f>
        <v>8.384918212890625</v>
      </c>
      <c r="H90" s="14">
        <f>F90-G84</f>
        <v>-0.24462890625</v>
      </c>
      <c r="I90" s="14">
        <f>AVERAGE(H90:H92)</f>
        <v>-0.28183364868164063</v>
      </c>
      <c r="J90" s="19">
        <f>2^-(I90)</f>
        <v>1.2157390931530707</v>
      </c>
      <c r="K90" s="18">
        <f>_xlfn.STDEV.S(H90:H92)</f>
        <v>3.2242226756065258E-2</v>
      </c>
      <c r="L90" s="14">
        <f>2^-(I90+K90)</f>
        <v>1.1888703735961548</v>
      </c>
      <c r="M90" s="15">
        <f>2^-(I90-K90)</f>
        <v>1.2432150514019933</v>
      </c>
      <c r="O90" s="20" t="str">
        <f>B87</f>
        <v>BP9KO</v>
      </c>
      <c r="P90" s="58">
        <f>_xlfn.T.TEST(F84:F86,F87:F89,2,3)</f>
        <v>0.27141561125929797</v>
      </c>
      <c r="Q90" s="59"/>
      <c r="R90" s="60"/>
    </row>
    <row r="91" spans="2:18" x14ac:dyDescent="0.7">
      <c r="B91" s="24"/>
      <c r="C91" s="25" t="s">
        <v>11</v>
      </c>
      <c r="D91" s="26">
        <v>20.823690414428711</v>
      </c>
      <c r="E91" s="26">
        <v>29.191196441650391</v>
      </c>
      <c r="F91" s="27">
        <f t="shared" si="6"/>
        <v>8.3675060272216797</v>
      </c>
      <c r="G91" s="28"/>
      <c r="H91" s="29">
        <f>F91-G84</f>
        <v>-0.29924583435058594</v>
      </c>
      <c r="I91" s="30"/>
      <c r="J91" s="31"/>
      <c r="K91" s="24"/>
      <c r="L91" s="29"/>
      <c r="M91" s="26"/>
      <c r="O91" s="32" t="str">
        <f>B90</f>
        <v>BP10KO</v>
      </c>
      <c r="P91" s="58">
        <f>_xlfn.T.TEST(F84:F86,F90:F92,2,3)</f>
        <v>0.15503689702417375</v>
      </c>
      <c r="Q91" s="59"/>
      <c r="R91" s="60"/>
    </row>
    <row r="92" spans="2:18" ht="18" thickBot="1" x14ac:dyDescent="0.75">
      <c r="B92" s="33"/>
      <c r="C92" s="34" t="s">
        <v>12</v>
      </c>
      <c r="D92" s="35">
        <v>20.73179817199707</v>
      </c>
      <c r="E92" s="35">
        <v>29.096923828125</v>
      </c>
      <c r="F92" s="36">
        <f t="shared" si="6"/>
        <v>8.3651256561279297</v>
      </c>
      <c r="G92" s="37"/>
      <c r="H92" s="38">
        <f>F92-G84</f>
        <v>-0.30162620544433594</v>
      </c>
      <c r="I92" s="39"/>
      <c r="J92" s="45"/>
      <c r="K92" s="33"/>
      <c r="L92" s="39"/>
      <c r="M92" s="46"/>
      <c r="O92" s="41" t="str">
        <f>B93</f>
        <v>DKO</v>
      </c>
      <c r="P92" s="61">
        <f>_xlfn.T.TEST(F84:F86,F93:F95,2,3)</f>
        <v>1.9289065011677282E-2</v>
      </c>
      <c r="Q92" s="62"/>
      <c r="R92" s="63"/>
    </row>
    <row r="93" spans="2:18" ht="18" thickTop="1" x14ac:dyDescent="0.7">
      <c r="B93" s="16" t="s">
        <v>22</v>
      </c>
      <c r="C93" s="17" t="s">
        <v>10</v>
      </c>
      <c r="D93" s="15">
        <v>21.051206588745117</v>
      </c>
      <c r="E93" s="15">
        <v>29.021570205688477</v>
      </c>
      <c r="F93" s="18">
        <f t="shared" si="6"/>
        <v>7.9703636169433594</v>
      </c>
      <c r="G93" s="14">
        <f>AVERAGE(F93:F95)</f>
        <v>7.9190991719563799</v>
      </c>
      <c r="H93" s="14">
        <f>F93-G84</f>
        <v>-0.69638824462890625</v>
      </c>
      <c r="I93" s="14">
        <f>AVERAGE(H93:H95)</f>
        <v>-0.74765268961588538</v>
      </c>
      <c r="J93" s="19">
        <f>2^-(I93)</f>
        <v>1.6790587253110689</v>
      </c>
      <c r="K93" s="18">
        <f>_xlfn.STDEV.S(H93:H95)</f>
        <v>7.4370866954555817E-2</v>
      </c>
      <c r="L93" s="14">
        <f>2^-(I93+K93)</f>
        <v>1.5946964379675144</v>
      </c>
      <c r="M93" s="15">
        <f>2^-(I93-K93)</f>
        <v>1.7678839282016772</v>
      </c>
    </row>
    <row r="94" spans="2:18" x14ac:dyDescent="0.7">
      <c r="B94" s="24"/>
      <c r="C94" s="25" t="s">
        <v>11</v>
      </c>
      <c r="D94" s="26">
        <v>21.114145278930664</v>
      </c>
      <c r="E94" s="26">
        <v>28.947946548461914</v>
      </c>
      <c r="F94" s="27">
        <f t="shared" si="6"/>
        <v>7.83380126953125</v>
      </c>
      <c r="G94" s="28"/>
      <c r="H94" s="29">
        <f>F94-G84</f>
        <v>-0.83295059204101563</v>
      </c>
      <c r="I94" s="30"/>
      <c r="J94" s="31"/>
      <c r="K94" s="24"/>
      <c r="L94" s="29"/>
      <c r="M94" s="26"/>
    </row>
    <row r="95" spans="2:18" ht="18" thickBot="1" x14ac:dyDescent="0.75">
      <c r="B95" s="47"/>
      <c r="C95" s="7" t="s">
        <v>12</v>
      </c>
      <c r="D95" s="48">
        <v>21.009153366088867</v>
      </c>
      <c r="E95" s="48">
        <v>28.962285995483398</v>
      </c>
      <c r="F95" s="49">
        <f t="shared" si="6"/>
        <v>7.9531326293945313</v>
      </c>
      <c r="G95" s="50"/>
      <c r="H95" s="51">
        <f>F95-G84</f>
        <v>-0.71361923217773438</v>
      </c>
      <c r="I95" s="52"/>
      <c r="J95" s="53"/>
      <c r="K95" s="47"/>
      <c r="L95" s="52"/>
      <c r="M95" s="54"/>
    </row>
    <row r="97" spans="2:18" ht="18" thickBot="1" x14ac:dyDescent="0.75"/>
    <row r="98" spans="2:18" ht="18" thickBot="1" x14ac:dyDescent="0.75">
      <c r="B98" s="64" t="s">
        <v>0</v>
      </c>
      <c r="C98" s="65"/>
      <c r="D98" s="2" t="s">
        <v>1</v>
      </c>
      <c r="E98" s="68" t="s">
        <v>29</v>
      </c>
      <c r="F98" s="68"/>
      <c r="G98" s="68"/>
      <c r="H98" s="68"/>
      <c r="I98" s="68"/>
      <c r="J98" s="69"/>
      <c r="K98" s="70" t="s">
        <v>2</v>
      </c>
      <c r="L98" s="70"/>
      <c r="M98" s="65"/>
      <c r="O98" s="3"/>
      <c r="P98" s="4" t="s">
        <v>13</v>
      </c>
      <c r="Q98" s="5" t="s">
        <v>14</v>
      </c>
      <c r="R98" s="6" t="s">
        <v>15</v>
      </c>
    </row>
    <row r="99" spans="2:18" ht="19.5" thickBot="1" x14ac:dyDescent="0.75">
      <c r="B99" s="66"/>
      <c r="C99" s="67"/>
      <c r="D99" s="7" t="s">
        <v>18</v>
      </c>
      <c r="E99" s="8" t="s">
        <v>18</v>
      </c>
      <c r="F99" s="9" t="s">
        <v>3</v>
      </c>
      <c r="G99" s="9" t="s">
        <v>4</v>
      </c>
      <c r="H99" s="9" t="s">
        <v>5</v>
      </c>
      <c r="I99" s="10" t="s">
        <v>6</v>
      </c>
      <c r="J99" s="7" t="s">
        <v>23</v>
      </c>
      <c r="K99" s="11" t="s">
        <v>7</v>
      </c>
      <c r="L99" s="11" t="s">
        <v>8</v>
      </c>
      <c r="M99" s="7" t="s">
        <v>9</v>
      </c>
      <c r="O99" s="12" t="str">
        <f>B100</f>
        <v>WT</v>
      </c>
      <c r="P99" s="13">
        <f>J100</f>
        <v>0.99999999999999978</v>
      </c>
      <c r="Q99" s="14">
        <f>ABS(J100-L100)</f>
        <v>0.11253772312164168</v>
      </c>
      <c r="R99" s="15">
        <f>ABS(J100-M100)</f>
        <v>0.12680845829018472</v>
      </c>
    </row>
    <row r="100" spans="2:18" x14ac:dyDescent="0.7">
      <c r="B100" s="16" t="s">
        <v>19</v>
      </c>
      <c r="C100" s="17" t="s">
        <v>10</v>
      </c>
      <c r="D100" s="15">
        <v>20.497638702392578</v>
      </c>
      <c r="E100" s="15">
        <v>27.165012359619141</v>
      </c>
      <c r="F100" s="18">
        <f t="shared" ref="F100:F111" si="7">E100-D100</f>
        <v>6.6673736572265625</v>
      </c>
      <c r="G100" s="14">
        <f>AVERAGE(F100:F102)</f>
        <v>6.5623353322347002</v>
      </c>
      <c r="H100" s="14">
        <f>F100-G100</f>
        <v>0.10503832499186228</v>
      </c>
      <c r="I100" s="14">
        <f>AVERAGE(H100:H102)</f>
        <v>2.9605947323337506E-16</v>
      </c>
      <c r="J100" s="19">
        <f>2^-(I100)</f>
        <v>0.99999999999999978</v>
      </c>
      <c r="K100" s="18">
        <f>_xlfn.STDEV.S(H100:H102)</f>
        <v>0.17224229833160867</v>
      </c>
      <c r="L100" s="14">
        <f>2^-(I100+K100)</f>
        <v>0.8874622768783581</v>
      </c>
      <c r="M100" s="15">
        <f>2^-(I100-K100)</f>
        <v>1.1268084582901845</v>
      </c>
      <c r="O100" s="20" t="str">
        <f>B103</f>
        <v>BP9KO</v>
      </c>
      <c r="P100" s="21">
        <f>J103</f>
        <v>0.80137970931799429</v>
      </c>
      <c r="Q100" s="22">
        <f>ABS(J103-L103)</f>
        <v>7.8382623566180976E-2</v>
      </c>
      <c r="R100" s="23">
        <f>ABS(J103-M103)</f>
        <v>8.6880355850577295E-2</v>
      </c>
    </row>
    <row r="101" spans="2:18" x14ac:dyDescent="0.7">
      <c r="B101" s="24"/>
      <c r="C101" s="25" t="s">
        <v>11</v>
      </c>
      <c r="D101" s="26">
        <v>20.747638702392578</v>
      </c>
      <c r="E101" s="26">
        <v>27.403717041015625</v>
      </c>
      <c r="F101" s="27">
        <f t="shared" si="7"/>
        <v>6.6560783386230469</v>
      </c>
      <c r="G101" s="28"/>
      <c r="H101" s="29">
        <f>F101-G100</f>
        <v>9.374300638834665E-2</v>
      </c>
      <c r="I101" s="30"/>
      <c r="J101" s="31"/>
      <c r="K101" s="27"/>
      <c r="L101" s="29"/>
      <c r="M101" s="26"/>
      <c r="O101" s="32" t="str">
        <f>B106</f>
        <v>BP10KO</v>
      </c>
      <c r="P101" s="28">
        <f>J106</f>
        <v>0.75477644078996109</v>
      </c>
      <c r="Q101" s="29">
        <f>ABS(J106-L106)</f>
        <v>0.26504339595716542</v>
      </c>
      <c r="R101" s="26">
        <f>ABS(J106-M106)</f>
        <v>0.40848481262630365</v>
      </c>
    </row>
    <row r="102" spans="2:18" ht="18" thickBot="1" x14ac:dyDescent="0.75">
      <c r="B102" s="33"/>
      <c r="C102" s="34" t="s">
        <v>12</v>
      </c>
      <c r="D102" s="35">
        <v>20.757572174072266</v>
      </c>
      <c r="E102" s="35">
        <v>27.121126174926758</v>
      </c>
      <c r="F102" s="36">
        <f t="shared" si="7"/>
        <v>6.3635540008544922</v>
      </c>
      <c r="G102" s="37"/>
      <c r="H102" s="38">
        <f>F102-G100</f>
        <v>-0.19878133138020804</v>
      </c>
      <c r="I102" s="39"/>
      <c r="J102" s="40"/>
      <c r="K102" s="36"/>
      <c r="L102" s="38"/>
      <c r="M102" s="35"/>
      <c r="O102" s="41" t="str">
        <f>B109</f>
        <v>DKO</v>
      </c>
      <c r="P102" s="42">
        <f>J109</f>
        <v>1.0677015913743855</v>
      </c>
      <c r="Q102" s="43">
        <f>ABS(J109-L109)</f>
        <v>6.5046633800093678E-2</v>
      </c>
      <c r="R102" s="44">
        <f>ABS(J109-M109)</f>
        <v>6.9266494816848212E-2</v>
      </c>
    </row>
    <row r="103" spans="2:18" ht="18.399999999999999" thickTop="1" thickBot="1" x14ac:dyDescent="0.75">
      <c r="B103" s="16" t="s">
        <v>20</v>
      </c>
      <c r="C103" s="17" t="s">
        <v>10</v>
      </c>
      <c r="D103" s="15">
        <v>20.873689651489258</v>
      </c>
      <c r="E103" s="15">
        <v>27.813531875610352</v>
      </c>
      <c r="F103" s="18">
        <f t="shared" si="7"/>
        <v>6.9398422241210938</v>
      </c>
      <c r="G103" s="14">
        <f>AVERAGE(F103:F105)</f>
        <v>6.8817774454752607</v>
      </c>
      <c r="H103" s="14">
        <f>F103-G100</f>
        <v>0.37750689188639353</v>
      </c>
      <c r="I103" s="14">
        <f>AVERAGE(H103:H105)</f>
        <v>0.31944211324056021</v>
      </c>
      <c r="J103" s="19">
        <f>2^-(I103)</f>
        <v>0.80137970931799429</v>
      </c>
      <c r="K103" s="18">
        <f>_xlfn.STDEV.S(H103:H105)</f>
        <v>0.14849614965696559</v>
      </c>
      <c r="L103" s="14">
        <f>2^-(I103+K103)</f>
        <v>0.72299708575181332</v>
      </c>
      <c r="M103" s="15">
        <f>2^-(I103-K103)</f>
        <v>0.88826006516857159</v>
      </c>
    </row>
    <row r="104" spans="2:18" ht="18" thickBot="1" x14ac:dyDescent="0.75">
      <c r="B104" s="24"/>
      <c r="C104" s="25" t="s">
        <v>11</v>
      </c>
      <c r="D104" s="26">
        <v>20.68115234375</v>
      </c>
      <c r="E104" s="26">
        <v>27.673620223999023</v>
      </c>
      <c r="F104" s="27">
        <f t="shared" si="7"/>
        <v>6.9924678802490234</v>
      </c>
      <c r="G104" s="28"/>
      <c r="H104" s="29">
        <f>F104-G100</f>
        <v>0.43013254801432321</v>
      </c>
      <c r="I104" s="30"/>
      <c r="J104" s="31"/>
      <c r="K104" s="24"/>
      <c r="L104" s="29"/>
      <c r="M104" s="26"/>
      <c r="O104" s="3"/>
      <c r="P104" s="71" t="s">
        <v>16</v>
      </c>
      <c r="Q104" s="72"/>
      <c r="R104" s="73"/>
    </row>
    <row r="105" spans="2:18" ht="18" thickBot="1" x14ac:dyDescent="0.75">
      <c r="B105" s="33"/>
      <c r="C105" s="34" t="s">
        <v>12</v>
      </c>
      <c r="D105" s="35">
        <v>20.735998153686523</v>
      </c>
      <c r="E105" s="35">
        <v>27.449020385742188</v>
      </c>
      <c r="F105" s="36">
        <f t="shared" si="7"/>
        <v>6.7130222320556641</v>
      </c>
      <c r="G105" s="37"/>
      <c r="H105" s="38">
        <f>F105-G100</f>
        <v>0.15068689982096384</v>
      </c>
      <c r="I105" s="39"/>
      <c r="J105" s="45"/>
      <c r="K105" s="33"/>
      <c r="L105" s="39"/>
      <c r="M105" s="46"/>
      <c r="O105" s="12" t="str">
        <f>B100</f>
        <v>WT</v>
      </c>
      <c r="P105" s="74"/>
      <c r="Q105" s="75"/>
      <c r="R105" s="76"/>
    </row>
    <row r="106" spans="2:18" ht="18" thickTop="1" x14ac:dyDescent="0.7">
      <c r="B106" s="16" t="s">
        <v>21</v>
      </c>
      <c r="C106" s="17" t="s">
        <v>10</v>
      </c>
      <c r="D106" s="15">
        <v>20.864711761474609</v>
      </c>
      <c r="E106" s="15">
        <v>27.449447631835938</v>
      </c>
      <c r="F106" s="18">
        <f t="shared" si="7"/>
        <v>6.5847358703613281</v>
      </c>
      <c r="G106" s="14">
        <f>AVERAGE(F106:F108)</f>
        <v>6.9682140350341797</v>
      </c>
      <c r="H106" s="14">
        <f>F106-G100</f>
        <v>2.24005381266279E-2</v>
      </c>
      <c r="I106" s="14">
        <f>AVERAGE(H106:H108)</f>
        <v>0.40587870279947946</v>
      </c>
      <c r="J106" s="19">
        <f>2^-(I106)</f>
        <v>0.75477644078996109</v>
      </c>
      <c r="K106" s="18">
        <f>_xlfn.STDEV.S(H106:H108)</f>
        <v>0.62405384662733465</v>
      </c>
      <c r="L106" s="14">
        <f>2^-(I106+K106)</f>
        <v>0.48973304483279567</v>
      </c>
      <c r="M106" s="15">
        <f>2^-(I106-K106)</f>
        <v>1.1632612534162647</v>
      </c>
      <c r="O106" s="20" t="str">
        <f>B103</f>
        <v>BP9KO</v>
      </c>
      <c r="P106" s="58">
        <f>_xlfn.T.TEST(F100:F102,F103:F105,2,3)</f>
        <v>7.3132200601189884E-2</v>
      </c>
      <c r="Q106" s="59"/>
      <c r="R106" s="60"/>
    </row>
    <row r="107" spans="2:18" x14ac:dyDescent="0.7">
      <c r="B107" s="24"/>
      <c r="C107" s="25" t="s">
        <v>11</v>
      </c>
      <c r="D107" s="26">
        <v>20.832406997680664</v>
      </c>
      <c r="E107" s="26">
        <v>27.464012145996094</v>
      </c>
      <c r="F107" s="27">
        <f t="shared" si="7"/>
        <v>6.6316051483154297</v>
      </c>
      <c r="G107" s="28"/>
      <c r="H107" s="29">
        <f>F107-G100</f>
        <v>6.9269816080729463E-2</v>
      </c>
      <c r="I107" s="30"/>
      <c r="J107" s="31"/>
      <c r="K107" s="24"/>
      <c r="L107" s="29"/>
      <c r="M107" s="26"/>
      <c r="O107" s="32" t="str">
        <f>B106</f>
        <v>BP10KO</v>
      </c>
      <c r="P107" s="58">
        <f>_xlfn.T.TEST(F100:F102,F106:F108,2,3)</f>
        <v>0.37799369569878211</v>
      </c>
      <c r="Q107" s="59"/>
      <c r="R107" s="60"/>
    </row>
    <row r="108" spans="2:18" ht="18" thickBot="1" x14ac:dyDescent="0.75">
      <c r="B108" s="33"/>
      <c r="C108" s="34" t="s">
        <v>12</v>
      </c>
      <c r="D108" s="35">
        <v>20.634597778320313</v>
      </c>
      <c r="E108" s="35">
        <v>28.322898864746094</v>
      </c>
      <c r="F108" s="36">
        <f t="shared" si="7"/>
        <v>7.6883010864257813</v>
      </c>
      <c r="G108" s="37"/>
      <c r="H108" s="38">
        <f>F108-G100</f>
        <v>1.125965754191081</v>
      </c>
      <c r="I108" s="39"/>
      <c r="J108" s="45"/>
      <c r="K108" s="33"/>
      <c r="L108" s="39"/>
      <c r="M108" s="46"/>
      <c r="O108" s="41" t="str">
        <f>B109</f>
        <v>DKO</v>
      </c>
      <c r="P108" s="61">
        <f>_xlfn.T.TEST(F100:F102,F109:F111,2,3)</f>
        <v>0.46157356092674545</v>
      </c>
      <c r="Q108" s="62"/>
      <c r="R108" s="63"/>
    </row>
    <row r="109" spans="2:18" ht="18" thickTop="1" x14ac:dyDescent="0.7">
      <c r="B109" s="16" t="s">
        <v>22</v>
      </c>
      <c r="C109" s="17" t="s">
        <v>10</v>
      </c>
      <c r="D109" s="15">
        <v>21.119638442993164</v>
      </c>
      <c r="E109" s="15">
        <v>27.622222900390625</v>
      </c>
      <c r="F109" s="18">
        <f t="shared" si="7"/>
        <v>6.5025844573974609</v>
      </c>
      <c r="G109" s="14">
        <f>AVERAGE(F109:F111)</f>
        <v>6.4678268432617188</v>
      </c>
      <c r="H109" s="14">
        <f>F109-G100</f>
        <v>-5.9750874837239287E-2</v>
      </c>
      <c r="I109" s="14">
        <f>AVERAGE(H109:H111)</f>
        <v>-9.4508488972981475E-2</v>
      </c>
      <c r="J109" s="19">
        <f>2^-(I109)</f>
        <v>1.0677015913743855</v>
      </c>
      <c r="K109" s="18">
        <f>_xlfn.STDEV.S(H109:H111)</f>
        <v>9.0683270499204868E-2</v>
      </c>
      <c r="L109" s="14">
        <f>2^-(I109+K109)</f>
        <v>1.0026549575742918</v>
      </c>
      <c r="M109" s="15">
        <f>2^-(I109-K109)</f>
        <v>1.1369680861912337</v>
      </c>
    </row>
    <row r="110" spans="2:18" x14ac:dyDescent="0.7">
      <c r="B110" s="24"/>
      <c r="C110" s="25" t="s">
        <v>11</v>
      </c>
      <c r="D110" s="26">
        <v>21.15254020690918</v>
      </c>
      <c r="E110" s="26">
        <v>27.517446517944336</v>
      </c>
      <c r="F110" s="27">
        <f t="shared" si="7"/>
        <v>6.3649063110351563</v>
      </c>
      <c r="G110" s="28"/>
      <c r="H110" s="29">
        <f>F110-G100</f>
        <v>-0.19742902119954397</v>
      </c>
      <c r="I110" s="30"/>
      <c r="J110" s="31"/>
      <c r="K110" s="24"/>
      <c r="L110" s="29"/>
      <c r="M110" s="26"/>
    </row>
    <row r="111" spans="2:18" ht="18" thickBot="1" x14ac:dyDescent="0.75">
      <c r="B111" s="47"/>
      <c r="C111" s="7" t="s">
        <v>12</v>
      </c>
      <c r="D111" s="48">
        <v>21.032556533813477</v>
      </c>
      <c r="E111" s="48">
        <v>27.568546295166016</v>
      </c>
      <c r="F111" s="49">
        <f t="shared" si="7"/>
        <v>6.5359897613525391</v>
      </c>
      <c r="G111" s="50"/>
      <c r="H111" s="51">
        <f>F111-G100</f>
        <v>-2.6345570882161162E-2</v>
      </c>
      <c r="I111" s="52"/>
      <c r="J111" s="53"/>
      <c r="K111" s="47"/>
      <c r="L111" s="52"/>
      <c r="M111" s="54"/>
    </row>
    <row r="113" spans="2:18" ht="18" thickBot="1" x14ac:dyDescent="0.75"/>
    <row r="114" spans="2:18" ht="18" thickBot="1" x14ac:dyDescent="0.75">
      <c r="B114" s="64" t="s">
        <v>0</v>
      </c>
      <c r="C114" s="65"/>
      <c r="D114" s="2" t="s">
        <v>1</v>
      </c>
      <c r="E114" s="68" t="s">
        <v>30</v>
      </c>
      <c r="F114" s="68"/>
      <c r="G114" s="68"/>
      <c r="H114" s="68"/>
      <c r="I114" s="68"/>
      <c r="J114" s="69"/>
      <c r="K114" s="70" t="s">
        <v>2</v>
      </c>
      <c r="L114" s="70"/>
      <c r="M114" s="65"/>
      <c r="O114" s="3"/>
      <c r="P114" s="4" t="s">
        <v>13</v>
      </c>
      <c r="Q114" s="5" t="s">
        <v>14</v>
      </c>
      <c r="R114" s="6" t="s">
        <v>15</v>
      </c>
    </row>
    <row r="115" spans="2:18" ht="19.5" thickBot="1" x14ac:dyDescent="0.75">
      <c r="B115" s="66"/>
      <c r="C115" s="67"/>
      <c r="D115" s="7" t="s">
        <v>18</v>
      </c>
      <c r="E115" s="8" t="s">
        <v>18</v>
      </c>
      <c r="F115" s="9" t="s">
        <v>3</v>
      </c>
      <c r="G115" s="9" t="s">
        <v>4</v>
      </c>
      <c r="H115" s="9" t="s">
        <v>5</v>
      </c>
      <c r="I115" s="10" t="s">
        <v>6</v>
      </c>
      <c r="J115" s="7" t="s">
        <v>23</v>
      </c>
      <c r="K115" s="11" t="s">
        <v>7</v>
      </c>
      <c r="L115" s="11" t="s">
        <v>8</v>
      </c>
      <c r="M115" s="7" t="s">
        <v>9</v>
      </c>
      <c r="O115" s="12" t="str">
        <f>B116</f>
        <v>WT</v>
      </c>
      <c r="P115" s="13">
        <f>J116</f>
        <v>0.99999999999999956</v>
      </c>
      <c r="Q115" s="14">
        <f>ABS(J116-L116)</f>
        <v>0.15095183687914304</v>
      </c>
      <c r="R115" s="15">
        <f>ABS(J116-M116)</f>
        <v>0.17778948643418224</v>
      </c>
    </row>
    <row r="116" spans="2:18" x14ac:dyDescent="0.7">
      <c r="B116" s="16" t="s">
        <v>19</v>
      </c>
      <c r="C116" s="17" t="s">
        <v>10</v>
      </c>
      <c r="D116" s="15">
        <v>20.422134399414063</v>
      </c>
      <c r="E116" s="15">
        <v>28.901790618896484</v>
      </c>
      <c r="F116" s="18">
        <f t="shared" ref="F116:F127" si="8">E116-D116</f>
        <v>8.4796562194824219</v>
      </c>
      <c r="G116" s="14">
        <f>AVERAGE(F116:F118)</f>
        <v>8.2779299418131504</v>
      </c>
      <c r="H116" s="14">
        <f>F116-G116</f>
        <v>0.20172627766927143</v>
      </c>
      <c r="I116" s="14">
        <f>AVERAGE(H116:H118)</f>
        <v>5.9211894646675012E-16</v>
      </c>
      <c r="J116" s="19">
        <f>2^-(I116)</f>
        <v>0.99999999999999956</v>
      </c>
      <c r="K116" s="18">
        <f>_xlfn.STDEV.S(H116:H118)</f>
        <v>0.23608170044381679</v>
      </c>
      <c r="L116" s="14">
        <f>2^-(I116+K116)</f>
        <v>0.84904816312085651</v>
      </c>
      <c r="M116" s="15">
        <f>2^-(I116-K116)</f>
        <v>1.1777894864341818</v>
      </c>
      <c r="O116" s="20" t="str">
        <f>B119</f>
        <v>BP9KO</v>
      </c>
      <c r="P116" s="21">
        <f>J119</f>
        <v>1.491795614945187</v>
      </c>
      <c r="Q116" s="22">
        <f>ABS(J119-L119)</f>
        <v>0.15694847700910342</v>
      </c>
      <c r="R116" s="23">
        <f>ABS(J119-M119)</f>
        <v>0.17540214390130182</v>
      </c>
    </row>
    <row r="117" spans="2:18" x14ac:dyDescent="0.7">
      <c r="B117" s="24"/>
      <c r="C117" s="25" t="s">
        <v>11</v>
      </c>
      <c r="D117" s="26">
        <v>20.691385269165039</v>
      </c>
      <c r="E117" s="26">
        <v>29.027242660522461</v>
      </c>
      <c r="F117" s="27">
        <f t="shared" si="8"/>
        <v>8.3358573913574219</v>
      </c>
      <c r="G117" s="28"/>
      <c r="H117" s="29">
        <f>F117-G116</f>
        <v>5.7927449544271425E-2</v>
      </c>
      <c r="I117" s="30"/>
      <c r="J117" s="31"/>
      <c r="K117" s="27"/>
      <c r="L117" s="29"/>
      <c r="M117" s="26"/>
      <c r="O117" s="32" t="str">
        <f>B122</f>
        <v>BP10KO</v>
      </c>
      <c r="P117" s="28">
        <f>J122</f>
        <v>1.179509594644107</v>
      </c>
      <c r="Q117" s="29">
        <f>ABS(J122-L122)</f>
        <v>0.34355820687493133</v>
      </c>
      <c r="R117" s="26">
        <f>ABS(J122-M122)</f>
        <v>0.48475330893236013</v>
      </c>
    </row>
    <row r="118" spans="2:18" ht="18" thickBot="1" x14ac:dyDescent="0.75">
      <c r="B118" s="33"/>
      <c r="C118" s="34" t="s">
        <v>12</v>
      </c>
      <c r="D118" s="35">
        <v>20.654003143310547</v>
      </c>
      <c r="E118" s="35">
        <v>28.672279357910156</v>
      </c>
      <c r="F118" s="36">
        <f t="shared" si="8"/>
        <v>8.0182762145996094</v>
      </c>
      <c r="G118" s="37"/>
      <c r="H118" s="38">
        <f>F118-G116</f>
        <v>-0.25965372721354107</v>
      </c>
      <c r="I118" s="39"/>
      <c r="J118" s="40"/>
      <c r="K118" s="36"/>
      <c r="L118" s="38"/>
      <c r="M118" s="35"/>
      <c r="O118" s="41" t="str">
        <f>B125</f>
        <v>DKO</v>
      </c>
      <c r="P118" s="42">
        <f>J125</f>
        <v>1.260568621438197</v>
      </c>
      <c r="Q118" s="43">
        <f>ABS(J125-L125)</f>
        <v>4.6995688198605778E-2</v>
      </c>
      <c r="R118" s="44">
        <f>ABS(J125-M125)</f>
        <v>4.8815599181100344E-2</v>
      </c>
    </row>
    <row r="119" spans="2:18" ht="18.399999999999999" thickTop="1" thickBot="1" x14ac:dyDescent="0.75">
      <c r="B119" s="16" t="s">
        <v>20</v>
      </c>
      <c r="C119" s="17" t="s">
        <v>10</v>
      </c>
      <c r="D119" s="15">
        <v>20.820343017578125</v>
      </c>
      <c r="E119" s="15">
        <v>28.585710525512695</v>
      </c>
      <c r="F119" s="18">
        <f t="shared" si="8"/>
        <v>7.7653675079345703</v>
      </c>
      <c r="G119" s="14">
        <f>AVERAGE(F119:F121)</f>
        <v>7.7008800506591797</v>
      </c>
      <c r="H119" s="14">
        <f>F119-G116</f>
        <v>-0.51256243387858014</v>
      </c>
      <c r="I119" s="14">
        <f>AVERAGE(H119:H121)</f>
        <v>-0.57704989115397076</v>
      </c>
      <c r="J119" s="19">
        <f>2^-(I119)</f>
        <v>1.491795614945187</v>
      </c>
      <c r="K119" s="18">
        <f>_xlfn.STDEV.S(H119:H121)</f>
        <v>0.16037535221374585</v>
      </c>
      <c r="L119" s="14">
        <f>2^-(I119+K119)</f>
        <v>1.3348471379360836</v>
      </c>
      <c r="M119" s="15">
        <f>2^-(I119-K119)</f>
        <v>1.6671977588464888</v>
      </c>
    </row>
    <row r="120" spans="2:18" ht="18" thickBot="1" x14ac:dyDescent="0.75">
      <c r="B120" s="24"/>
      <c r="C120" s="25" t="s">
        <v>11</v>
      </c>
      <c r="D120" s="26">
        <v>20.669454574584961</v>
      </c>
      <c r="E120" s="26">
        <v>28.488428115844727</v>
      </c>
      <c r="F120" s="27">
        <f t="shared" si="8"/>
        <v>7.8189735412597656</v>
      </c>
      <c r="G120" s="28"/>
      <c r="H120" s="29">
        <f>F120-G116</f>
        <v>-0.45895640055338482</v>
      </c>
      <c r="I120" s="30"/>
      <c r="J120" s="31"/>
      <c r="K120" s="24"/>
      <c r="L120" s="29"/>
      <c r="M120" s="26"/>
      <c r="O120" s="3"/>
      <c r="P120" s="71" t="s">
        <v>16</v>
      </c>
      <c r="Q120" s="72"/>
      <c r="R120" s="73"/>
    </row>
    <row r="121" spans="2:18" ht="18" thickBot="1" x14ac:dyDescent="0.75">
      <c r="B121" s="33"/>
      <c r="C121" s="34" t="s">
        <v>12</v>
      </c>
      <c r="D121" s="35">
        <v>20.722639083862305</v>
      </c>
      <c r="E121" s="35">
        <v>28.240938186645508</v>
      </c>
      <c r="F121" s="36">
        <f t="shared" si="8"/>
        <v>7.5182991027832031</v>
      </c>
      <c r="G121" s="37"/>
      <c r="H121" s="38">
        <f>F121-G116</f>
        <v>-0.75963083902994732</v>
      </c>
      <c r="I121" s="39"/>
      <c r="J121" s="45"/>
      <c r="K121" s="33"/>
      <c r="L121" s="39"/>
      <c r="M121" s="46"/>
      <c r="O121" s="12" t="str">
        <f>B116</f>
        <v>WT</v>
      </c>
      <c r="P121" s="74"/>
      <c r="Q121" s="75"/>
      <c r="R121" s="76"/>
    </row>
    <row r="122" spans="2:18" ht="18" thickTop="1" x14ac:dyDescent="0.7">
      <c r="B122" s="16" t="s">
        <v>21</v>
      </c>
      <c r="C122" s="17" t="s">
        <v>10</v>
      </c>
      <c r="D122" s="15">
        <v>20.846284866333008</v>
      </c>
      <c r="E122" s="15">
        <v>28.605340957641602</v>
      </c>
      <c r="F122" s="18">
        <f t="shared" si="8"/>
        <v>7.7590560913085938</v>
      </c>
      <c r="G122" s="14">
        <f>AVERAGE(F122:F124)</f>
        <v>8.0397427876790371</v>
      </c>
      <c r="H122" s="14">
        <f>F122-G116</f>
        <v>-0.5188738505045567</v>
      </c>
      <c r="I122" s="14">
        <f>AVERAGE(H122:H124)</f>
        <v>-0.23818715413411398</v>
      </c>
      <c r="J122" s="19">
        <f>2^-(I122)</f>
        <v>1.179509594644107</v>
      </c>
      <c r="K122" s="18">
        <f>_xlfn.STDEV.S(H122:H124)</f>
        <v>0.49669619985344388</v>
      </c>
      <c r="L122" s="14">
        <f>2^-(I122+K122)</f>
        <v>0.83595138776917566</v>
      </c>
      <c r="M122" s="15">
        <f>2^-(I122-K122)</f>
        <v>1.6642629035764671</v>
      </c>
      <c r="O122" s="20" t="str">
        <f>B119</f>
        <v>BP9KO</v>
      </c>
      <c r="P122" s="58">
        <f>_xlfn.T.TEST(F116:F118,F119:F121,2,3)</f>
        <v>3.0540174334334636E-2</v>
      </c>
      <c r="Q122" s="59"/>
      <c r="R122" s="60"/>
    </row>
    <row r="123" spans="2:18" x14ac:dyDescent="0.7">
      <c r="B123" s="24"/>
      <c r="C123" s="25" t="s">
        <v>11</v>
      </c>
      <c r="D123" s="26">
        <v>20.823690414428711</v>
      </c>
      <c r="E123" s="26">
        <v>28.570627212524414</v>
      </c>
      <c r="F123" s="27">
        <f>E123-D123</f>
        <v>7.7469367980957031</v>
      </c>
      <c r="G123" s="28"/>
      <c r="H123" s="29">
        <f>F123-G116</f>
        <v>-0.53099314371744732</v>
      </c>
      <c r="I123" s="30"/>
      <c r="J123" s="31"/>
      <c r="K123" s="24"/>
      <c r="L123" s="29"/>
      <c r="M123" s="26"/>
      <c r="O123" s="32" t="str">
        <f>B122</f>
        <v>BP10KO</v>
      </c>
      <c r="P123" s="58">
        <f>_xlfn.T.TEST(F116:F118,F122:F124,2,3)</f>
        <v>0.5100606763781963</v>
      </c>
      <c r="Q123" s="59"/>
      <c r="R123" s="60"/>
    </row>
    <row r="124" spans="2:18" ht="18" thickBot="1" x14ac:dyDescent="0.75">
      <c r="B124" s="33"/>
      <c r="C124" s="34" t="s">
        <v>12</v>
      </c>
      <c r="D124" s="35">
        <v>20.73179817199707</v>
      </c>
      <c r="E124" s="35">
        <v>29.345033645629883</v>
      </c>
      <c r="F124" s="36">
        <f t="shared" si="8"/>
        <v>8.6132354736328125</v>
      </c>
      <c r="G124" s="37"/>
      <c r="H124" s="38">
        <f>F124-G116</f>
        <v>0.33530553181966205</v>
      </c>
      <c r="I124" s="39"/>
      <c r="J124" s="45"/>
      <c r="K124" s="33"/>
      <c r="L124" s="39"/>
      <c r="M124" s="46"/>
      <c r="O124" s="41" t="str">
        <f>B125</f>
        <v>DKO</v>
      </c>
      <c r="P124" s="61">
        <f>_xlfn.T.TEST(F116:F118,F125:F127,2,3)</f>
        <v>0.12736178341763843</v>
      </c>
      <c r="Q124" s="62"/>
      <c r="R124" s="63"/>
    </row>
    <row r="125" spans="2:18" ht="18" thickTop="1" x14ac:dyDescent="0.7">
      <c r="B125" s="16" t="s">
        <v>22</v>
      </c>
      <c r="C125" s="17" t="s">
        <v>10</v>
      </c>
      <c r="D125" s="15">
        <v>21.051206588745117</v>
      </c>
      <c r="E125" s="15">
        <v>29.012197494506836</v>
      </c>
      <c r="F125" s="18">
        <f t="shared" si="8"/>
        <v>7.9609909057617188</v>
      </c>
      <c r="G125" s="14">
        <f>AVERAGE(F125:F127)</f>
        <v>7.9438552856445313</v>
      </c>
      <c r="H125" s="14">
        <f>F125-G116</f>
        <v>-0.3169390360514317</v>
      </c>
      <c r="I125" s="14">
        <f>AVERAGE(H125:H127)</f>
        <v>-0.3340746561686192</v>
      </c>
      <c r="J125" s="19">
        <f>2^-(I125)</f>
        <v>1.260568621438197</v>
      </c>
      <c r="K125" s="18">
        <f>_xlfn.STDEV.S(H125:H127)</f>
        <v>5.4813842066679733E-2</v>
      </c>
      <c r="L125" s="14">
        <f>2^-(I125+K125)</f>
        <v>1.2135729332395913</v>
      </c>
      <c r="M125" s="15">
        <f>2^-(I125-K125)</f>
        <v>1.3093842206192974</v>
      </c>
    </row>
    <row r="126" spans="2:18" x14ac:dyDescent="0.7">
      <c r="B126" s="24"/>
      <c r="C126" s="25" t="s">
        <v>11</v>
      </c>
      <c r="D126" s="26">
        <v>21.114145278930664</v>
      </c>
      <c r="E126" s="26">
        <v>29.102199554443359</v>
      </c>
      <c r="F126" s="27">
        <f t="shared" si="8"/>
        <v>7.9880542755126953</v>
      </c>
      <c r="G126" s="28"/>
      <c r="H126" s="29">
        <f>F126-G116</f>
        <v>-0.28987566630045514</v>
      </c>
      <c r="I126" s="30"/>
      <c r="J126" s="31"/>
      <c r="K126" s="24"/>
      <c r="L126" s="29"/>
      <c r="M126" s="26"/>
    </row>
    <row r="127" spans="2:18" ht="18" thickBot="1" x14ac:dyDescent="0.75">
      <c r="B127" s="47"/>
      <c r="C127" s="7" t="s">
        <v>12</v>
      </c>
      <c r="D127" s="48">
        <v>21.009153366088867</v>
      </c>
      <c r="E127" s="48">
        <v>28.891674041748047</v>
      </c>
      <c r="F127" s="49">
        <f t="shared" si="8"/>
        <v>7.8825206756591797</v>
      </c>
      <c r="G127" s="50"/>
      <c r="H127" s="51">
        <f>F127-G116</f>
        <v>-0.39540926615397076</v>
      </c>
      <c r="I127" s="52"/>
      <c r="J127" s="53"/>
      <c r="K127" s="47"/>
      <c r="L127" s="52"/>
      <c r="M127" s="54"/>
    </row>
    <row r="129" spans="2:18" ht="18" thickBot="1" x14ac:dyDescent="0.75"/>
    <row r="130" spans="2:18" ht="18" thickBot="1" x14ac:dyDescent="0.75">
      <c r="B130" s="64" t="s">
        <v>0</v>
      </c>
      <c r="C130" s="65"/>
      <c r="D130" s="2" t="s">
        <v>1</v>
      </c>
      <c r="E130" s="68" t="s">
        <v>31</v>
      </c>
      <c r="F130" s="68"/>
      <c r="G130" s="68"/>
      <c r="H130" s="68"/>
      <c r="I130" s="68"/>
      <c r="J130" s="69"/>
      <c r="K130" s="70" t="s">
        <v>2</v>
      </c>
      <c r="L130" s="70"/>
      <c r="M130" s="65"/>
      <c r="O130" s="3"/>
      <c r="P130" s="4" t="s">
        <v>13</v>
      </c>
      <c r="Q130" s="5" t="s">
        <v>14</v>
      </c>
      <c r="R130" s="6" t="s">
        <v>15</v>
      </c>
    </row>
    <row r="131" spans="2:18" ht="19.5" thickBot="1" x14ac:dyDescent="0.75">
      <c r="B131" s="66"/>
      <c r="C131" s="67"/>
      <c r="D131" s="7" t="s">
        <v>18</v>
      </c>
      <c r="E131" s="8" t="s">
        <v>18</v>
      </c>
      <c r="F131" s="9" t="s">
        <v>3</v>
      </c>
      <c r="G131" s="9" t="s">
        <v>4</v>
      </c>
      <c r="H131" s="9" t="s">
        <v>5</v>
      </c>
      <c r="I131" s="10" t="s">
        <v>6</v>
      </c>
      <c r="J131" s="7" t="s">
        <v>23</v>
      </c>
      <c r="K131" s="11" t="s">
        <v>7</v>
      </c>
      <c r="L131" s="11" t="s">
        <v>8</v>
      </c>
      <c r="M131" s="7" t="s">
        <v>9</v>
      </c>
      <c r="O131" s="12" t="str">
        <f>B132</f>
        <v>WT</v>
      </c>
      <c r="P131" s="13">
        <f>J132</f>
        <v>1</v>
      </c>
      <c r="Q131" s="14">
        <f>ABS(J132-L132)</f>
        <v>0.19509155407847456</v>
      </c>
      <c r="R131" s="15">
        <f>ABS(J132-M132)</f>
        <v>0.24237732262222411</v>
      </c>
    </row>
    <row r="132" spans="2:18" x14ac:dyDescent="0.7">
      <c r="B132" s="16" t="s">
        <v>19</v>
      </c>
      <c r="C132" s="17" t="s">
        <v>10</v>
      </c>
      <c r="D132" s="15">
        <v>20.422134399414063</v>
      </c>
      <c r="E132" s="15">
        <v>29.279228210449219</v>
      </c>
      <c r="F132" s="18">
        <f t="shared" ref="F132:F138" si="9">E132-D132</f>
        <v>8.8570938110351563</v>
      </c>
      <c r="G132" s="14">
        <f>AVERAGE(F132:F134)</f>
        <v>8.4956016540527344</v>
      </c>
      <c r="H132" s="14">
        <f>F132-G132</f>
        <v>0.36149215698242188</v>
      </c>
      <c r="I132" s="14">
        <f>AVERAGE(H132:H134)</f>
        <v>0</v>
      </c>
      <c r="J132" s="19">
        <f>2^-(I132)</f>
        <v>1</v>
      </c>
      <c r="K132" s="18">
        <f>_xlfn.STDEV.S(H132:H134)</f>
        <v>0.3131034012584516</v>
      </c>
      <c r="L132" s="14">
        <f>2^-(I132+K132)</f>
        <v>0.80490844592152544</v>
      </c>
      <c r="M132" s="15">
        <f>2^-(I132-K132)</f>
        <v>1.2423773226222241</v>
      </c>
      <c r="O132" s="20" t="str">
        <f>B135</f>
        <v>BP9KO</v>
      </c>
      <c r="P132" s="21">
        <f>J135</f>
        <v>1.7058633592129677</v>
      </c>
      <c r="Q132" s="22">
        <f>ABS(J135-L135)</f>
        <v>7.4124919949086543E-2</v>
      </c>
      <c r="R132" s="23">
        <f>ABS(J135-M135)</f>
        <v>7.7492189865175032E-2</v>
      </c>
    </row>
    <row r="133" spans="2:18" x14ac:dyDescent="0.7">
      <c r="B133" s="24"/>
      <c r="C133" s="25" t="s">
        <v>11</v>
      </c>
      <c r="D133" s="26">
        <v>20.691385269165039</v>
      </c>
      <c r="E133" s="26">
        <v>29.00111198425293</v>
      </c>
      <c r="F133" s="27">
        <f t="shared" si="9"/>
        <v>8.3097267150878906</v>
      </c>
      <c r="G133" s="28"/>
      <c r="H133" s="29">
        <f>F133-G132</f>
        <v>-0.18587493896484375</v>
      </c>
      <c r="I133" s="30"/>
      <c r="J133" s="31"/>
      <c r="K133" s="27"/>
      <c r="L133" s="29"/>
      <c r="M133" s="26"/>
      <c r="O133" s="32" t="str">
        <f>B138</f>
        <v>BP10KO</v>
      </c>
      <c r="P133" s="28">
        <f>J138</f>
        <v>1.0922516981027728</v>
      </c>
      <c r="Q133" s="29">
        <f>ABS(J138-L138)</f>
        <v>2.0662463070812986E-2</v>
      </c>
      <c r="R133" s="26">
        <f>ABS(J138-M138)</f>
        <v>2.1060878215530598E-2</v>
      </c>
    </row>
    <row r="134" spans="2:18" ht="18" thickBot="1" x14ac:dyDescent="0.75">
      <c r="B134" s="33"/>
      <c r="C134" s="34" t="s">
        <v>12</v>
      </c>
      <c r="D134" s="35">
        <v>20.654003143310547</v>
      </c>
      <c r="E134" s="35">
        <v>28.973987579345703</v>
      </c>
      <c r="F134" s="36">
        <f t="shared" si="9"/>
        <v>8.3199844360351563</v>
      </c>
      <c r="G134" s="37"/>
      <c r="H134" s="38">
        <f>F134-G132</f>
        <v>-0.17561721801757813</v>
      </c>
      <c r="I134" s="39"/>
      <c r="J134" s="40"/>
      <c r="K134" s="36"/>
      <c r="L134" s="38"/>
      <c r="M134" s="35"/>
      <c r="O134" s="41" t="str">
        <f>B141</f>
        <v>DKO</v>
      </c>
      <c r="P134" s="42">
        <f>J141</f>
        <v>1.3783820505967721</v>
      </c>
      <c r="Q134" s="43">
        <f>ABS(J141-L141)</f>
        <v>0.10399002527422452</v>
      </c>
      <c r="R134" s="44">
        <f>ABS(J141-M141)</f>
        <v>0.11247558163495008</v>
      </c>
    </row>
    <row r="135" spans="2:18" ht="18.399999999999999" thickTop="1" thickBot="1" x14ac:dyDescent="0.75">
      <c r="B135" s="16" t="s">
        <v>20</v>
      </c>
      <c r="C135" s="17" t="s">
        <v>10</v>
      </c>
      <c r="D135" s="15">
        <v>20.820343017578125</v>
      </c>
      <c r="E135" s="15">
        <v>28.471546173095703</v>
      </c>
      <c r="F135" s="18">
        <f t="shared" si="9"/>
        <v>7.6512031555175781</v>
      </c>
      <c r="G135" s="14">
        <f>AVERAGE(F135:F137)</f>
        <v>7.7250995635986328</v>
      </c>
      <c r="H135" s="14">
        <f>F135-G132</f>
        <v>-0.84439849853515625</v>
      </c>
      <c r="I135" s="14">
        <f>AVERAGE(H135:H137)</f>
        <v>-0.77050209045410156</v>
      </c>
      <c r="J135" s="19">
        <f>2^-(I135)</f>
        <v>1.7058633592129677</v>
      </c>
      <c r="K135" s="18">
        <f>_xlfn.STDEV.S(H135:H137)</f>
        <v>6.4092272494732955E-2</v>
      </c>
      <c r="L135" s="14">
        <f>2^-(I135+K135)</f>
        <v>1.6317384392638812</v>
      </c>
      <c r="M135" s="15">
        <f>2^-(I135-K135)</f>
        <v>1.7833555490781428</v>
      </c>
    </row>
    <row r="136" spans="2:18" ht="18" thickBot="1" x14ac:dyDescent="0.75">
      <c r="B136" s="24"/>
      <c r="C136" s="25" t="s">
        <v>11</v>
      </c>
      <c r="D136" s="26">
        <v>20.669454574584961</v>
      </c>
      <c r="E136" s="26">
        <v>28.427993774414063</v>
      </c>
      <c r="F136" s="27">
        <f t="shared" si="9"/>
        <v>7.7585391998291016</v>
      </c>
      <c r="G136" s="28"/>
      <c r="H136" s="29">
        <f>F136-G132</f>
        <v>-0.73706245422363281</v>
      </c>
      <c r="I136" s="30"/>
      <c r="J136" s="31"/>
      <c r="K136" s="24"/>
      <c r="L136" s="29"/>
      <c r="M136" s="26"/>
      <c r="O136" s="3"/>
      <c r="P136" s="71" t="s">
        <v>16</v>
      </c>
      <c r="Q136" s="72"/>
      <c r="R136" s="73"/>
    </row>
    <row r="137" spans="2:18" ht="18" thickBot="1" x14ac:dyDescent="0.75">
      <c r="B137" s="33"/>
      <c r="C137" s="34" t="s">
        <v>12</v>
      </c>
      <c r="D137" s="35">
        <v>20.722639083862305</v>
      </c>
      <c r="E137" s="35">
        <v>28.488195419311523</v>
      </c>
      <c r="F137" s="36">
        <f t="shared" si="9"/>
        <v>7.7655563354492188</v>
      </c>
      <c r="G137" s="37"/>
      <c r="H137" s="38">
        <f>F137-G132</f>
        <v>-0.73004531860351563</v>
      </c>
      <c r="I137" s="39"/>
      <c r="J137" s="45"/>
      <c r="K137" s="33"/>
      <c r="L137" s="39"/>
      <c r="M137" s="46"/>
      <c r="O137" s="12" t="str">
        <f>B132</f>
        <v>WT</v>
      </c>
      <c r="P137" s="74"/>
      <c r="Q137" s="75"/>
      <c r="R137" s="76"/>
    </row>
    <row r="138" spans="2:18" ht="18" thickTop="1" x14ac:dyDescent="0.7">
      <c r="B138" s="16" t="s">
        <v>21</v>
      </c>
      <c r="C138" s="17" t="s">
        <v>10</v>
      </c>
      <c r="D138" s="15">
        <v>20.846284866333008</v>
      </c>
      <c r="E138" s="15">
        <v>29.244607925415039</v>
      </c>
      <c r="F138" s="18">
        <f t="shared" si="9"/>
        <v>8.3983230590820313</v>
      </c>
      <c r="G138" s="14">
        <f>AVERAGE(F138:F140)</f>
        <v>8.3682963053385411</v>
      </c>
      <c r="H138" s="14">
        <f>F138-G132</f>
        <v>-9.7278594970703125E-2</v>
      </c>
      <c r="I138" s="14">
        <f>AVERAGE(H138:H140)</f>
        <v>-0.12730534871419272</v>
      </c>
      <c r="J138" s="19">
        <f>2^-(I138)</f>
        <v>1.0922516981027728</v>
      </c>
      <c r="K138" s="18">
        <f>_xlfn.STDEV.S(H138:H140)</f>
        <v>2.7553355370138772E-2</v>
      </c>
      <c r="L138" s="14">
        <f>2^-(I138+K138)</f>
        <v>1.0715892350319598</v>
      </c>
      <c r="M138" s="15">
        <f>2^-(I138-K138)</f>
        <v>1.1133125763183034</v>
      </c>
      <c r="O138" s="20" t="str">
        <f>B135</f>
        <v>BP9KO</v>
      </c>
      <c r="P138" s="58">
        <f>_xlfn.T.TEST(F132:F134,F135:F137,2,3)</f>
        <v>4.5915715336159159E-2</v>
      </c>
      <c r="Q138" s="59"/>
      <c r="R138" s="60"/>
    </row>
    <row r="139" spans="2:18" x14ac:dyDescent="0.7">
      <c r="B139" s="24"/>
      <c r="C139" s="25" t="s">
        <v>11</v>
      </c>
      <c r="D139" s="26">
        <v>20.823690414428711</v>
      </c>
      <c r="E139" s="26">
        <v>29.167863845825195</v>
      </c>
      <c r="F139" s="27">
        <f>E139-D139</f>
        <v>8.3441734313964844</v>
      </c>
      <c r="G139" s="28"/>
      <c r="H139" s="29">
        <f>F139-G132</f>
        <v>-0.15142822265625</v>
      </c>
      <c r="I139" s="30"/>
      <c r="J139" s="31"/>
      <c r="K139" s="24"/>
      <c r="L139" s="29"/>
      <c r="M139" s="26"/>
      <c r="O139" s="32" t="str">
        <f>B138</f>
        <v>BP10KO</v>
      </c>
      <c r="P139" s="58">
        <f>_xlfn.T.TEST(F132:F134,F138:F140,2,3)</f>
        <v>0.55464971809095431</v>
      </c>
      <c r="Q139" s="59"/>
      <c r="R139" s="60"/>
    </row>
    <row r="140" spans="2:18" ht="18" thickBot="1" x14ac:dyDescent="0.75">
      <c r="B140" s="33"/>
      <c r="C140" s="34" t="s">
        <v>12</v>
      </c>
      <c r="D140" s="35">
        <v>20.73179817199707</v>
      </c>
      <c r="E140" s="35">
        <v>29.09419059753418</v>
      </c>
      <c r="F140" s="36">
        <f t="shared" ref="F140:F143" si="10">E140-D140</f>
        <v>8.3623924255371094</v>
      </c>
      <c r="G140" s="37"/>
      <c r="H140" s="38">
        <f>F140-G132</f>
        <v>-0.133209228515625</v>
      </c>
      <c r="I140" s="39"/>
      <c r="J140" s="45"/>
      <c r="K140" s="33"/>
      <c r="L140" s="39"/>
      <c r="M140" s="46"/>
      <c r="O140" s="41" t="str">
        <f>B141</f>
        <v>DKO</v>
      </c>
      <c r="P140" s="61">
        <f>_xlfn.T.TEST(F132:F134,F141:F143,2,3)</f>
        <v>0.11173996201185556</v>
      </c>
      <c r="Q140" s="62"/>
      <c r="R140" s="63"/>
    </row>
    <row r="141" spans="2:18" ht="18" thickTop="1" x14ac:dyDescent="0.7">
      <c r="B141" s="16" t="s">
        <v>22</v>
      </c>
      <c r="C141" s="17" t="s">
        <v>10</v>
      </c>
      <c r="D141" s="15">
        <v>21.051206588745117</v>
      </c>
      <c r="E141" s="15">
        <v>29.13395881652832</v>
      </c>
      <c r="F141" s="18">
        <f t="shared" si="10"/>
        <v>8.0827522277832031</v>
      </c>
      <c r="G141" s="14">
        <f>AVERAGE(F141:F143)</f>
        <v>8.0326258341471348</v>
      </c>
      <c r="H141" s="14">
        <f>F141-G132</f>
        <v>-0.41284942626953125</v>
      </c>
      <c r="I141" s="14">
        <f>AVERAGE(H141:H143)</f>
        <v>-0.46297581990559894</v>
      </c>
      <c r="J141" s="19">
        <f>2^-(I141)</f>
        <v>1.3783820505967721</v>
      </c>
      <c r="K141" s="18">
        <f>_xlfn.STDEV.S(H141:H143)</f>
        <v>0.11316667575743022</v>
      </c>
      <c r="L141" s="14">
        <f>2^-(I141+K141)</f>
        <v>1.2743920253225476</v>
      </c>
      <c r="M141" s="15">
        <f>2^-(I141-K141)</f>
        <v>1.4908576322317222</v>
      </c>
    </row>
    <row r="142" spans="2:18" x14ac:dyDescent="0.7">
      <c r="B142" s="24"/>
      <c r="C142" s="25" t="s">
        <v>11</v>
      </c>
      <c r="D142" s="26">
        <v>21.114145278930664</v>
      </c>
      <c r="E142" s="26">
        <v>29.01719856262207</v>
      </c>
      <c r="F142" s="27">
        <f t="shared" si="10"/>
        <v>7.9030532836914063</v>
      </c>
      <c r="G142" s="28"/>
      <c r="H142" s="29">
        <f>F142-G132</f>
        <v>-0.59254837036132813</v>
      </c>
      <c r="I142" s="30"/>
      <c r="J142" s="31"/>
      <c r="K142" s="24"/>
      <c r="L142" s="29"/>
      <c r="M142" s="26"/>
    </row>
    <row r="143" spans="2:18" ht="18" thickBot="1" x14ac:dyDescent="0.75">
      <c r="B143" s="47"/>
      <c r="C143" s="7" t="s">
        <v>12</v>
      </c>
      <c r="D143" s="48">
        <v>21.009153366088867</v>
      </c>
      <c r="E143" s="48">
        <v>29.121225357055664</v>
      </c>
      <c r="F143" s="49">
        <f t="shared" si="10"/>
        <v>8.1120719909667969</v>
      </c>
      <c r="G143" s="50"/>
      <c r="H143" s="51">
        <f>F143-G132</f>
        <v>-0.3835296630859375</v>
      </c>
      <c r="I143" s="52"/>
      <c r="J143" s="53"/>
      <c r="K143" s="47"/>
      <c r="L143" s="52"/>
      <c r="M143" s="54"/>
    </row>
    <row r="145" spans="2:18" ht="18" thickBot="1" x14ac:dyDescent="0.75"/>
    <row r="146" spans="2:18" ht="18" thickBot="1" x14ac:dyDescent="0.75">
      <c r="B146" s="64" t="s">
        <v>0</v>
      </c>
      <c r="C146" s="65"/>
      <c r="D146" s="2" t="s">
        <v>1</v>
      </c>
      <c r="E146" s="68" t="s">
        <v>32</v>
      </c>
      <c r="F146" s="68"/>
      <c r="G146" s="68"/>
      <c r="H146" s="68"/>
      <c r="I146" s="68"/>
      <c r="J146" s="69"/>
      <c r="K146" s="70" t="s">
        <v>2</v>
      </c>
      <c r="L146" s="70"/>
      <c r="M146" s="65"/>
      <c r="O146" s="3"/>
      <c r="P146" s="4" t="s">
        <v>13</v>
      </c>
      <c r="Q146" s="5" t="s">
        <v>14</v>
      </c>
      <c r="R146" s="6" t="s">
        <v>15</v>
      </c>
    </row>
    <row r="147" spans="2:18" ht="19.5" thickBot="1" x14ac:dyDescent="0.75">
      <c r="B147" s="66"/>
      <c r="C147" s="67"/>
      <c r="D147" s="7" t="s">
        <v>18</v>
      </c>
      <c r="E147" s="8" t="s">
        <v>18</v>
      </c>
      <c r="F147" s="9" t="s">
        <v>3</v>
      </c>
      <c r="G147" s="9" t="s">
        <v>4</v>
      </c>
      <c r="H147" s="9" t="s">
        <v>5</v>
      </c>
      <c r="I147" s="10" t="s">
        <v>6</v>
      </c>
      <c r="J147" s="7" t="s">
        <v>23</v>
      </c>
      <c r="K147" s="11" t="s">
        <v>7</v>
      </c>
      <c r="L147" s="11" t="s">
        <v>8</v>
      </c>
      <c r="M147" s="7" t="s">
        <v>9</v>
      </c>
      <c r="O147" s="12" t="str">
        <f>B148</f>
        <v>WT</v>
      </c>
      <c r="P147" s="13">
        <f>J148</f>
        <v>1.0000000000000002</v>
      </c>
      <c r="Q147" s="14">
        <f>ABS(J148-L148)</f>
        <v>8.1901371417919422E-2</v>
      </c>
      <c r="R147" s="15">
        <f>ABS(J148-M148)</f>
        <v>8.9207595859726485E-2</v>
      </c>
    </row>
    <row r="148" spans="2:18" x14ac:dyDescent="0.7">
      <c r="B148" s="16" t="s">
        <v>19</v>
      </c>
      <c r="C148" s="17" t="s">
        <v>10</v>
      </c>
      <c r="D148" s="15">
        <v>20.497638702392578</v>
      </c>
      <c r="E148" s="15">
        <v>27.644214630126953</v>
      </c>
      <c r="F148" s="18">
        <f t="shared" ref="F148:F154" si="11">E148-D148</f>
        <v>7.146575927734375</v>
      </c>
      <c r="G148" s="14">
        <f>AVERAGE(F148:F150)</f>
        <v>7.0042425791422529</v>
      </c>
      <c r="H148" s="14">
        <f>F148-G148</f>
        <v>0.1423333485921221</v>
      </c>
      <c r="I148" s="14">
        <f>AVERAGE(H148:H150)</f>
        <v>-2.9605947323337506E-16</v>
      </c>
      <c r="J148" s="19">
        <f>2^-(I148)</f>
        <v>1.0000000000000002</v>
      </c>
      <c r="K148" s="18">
        <f>_xlfn.STDEV.S(H148:H150)</f>
        <v>0.1232789485216582</v>
      </c>
      <c r="L148" s="14">
        <f>2^-(I148+K148)</f>
        <v>0.9180986285820808</v>
      </c>
      <c r="M148" s="15">
        <f>2^-(I148-K148)</f>
        <v>1.0892075958597267</v>
      </c>
      <c r="O148" s="20" t="str">
        <f>B151</f>
        <v>BP9KO</v>
      </c>
      <c r="P148" s="21">
        <f>J151</f>
        <v>1.3477154499447821</v>
      </c>
      <c r="Q148" s="22">
        <f>ABS(J151-L151)</f>
        <v>0.10248370911558036</v>
      </c>
      <c r="R148" s="23">
        <f>ABS(J151-M151)</f>
        <v>0.11091821193920159</v>
      </c>
    </row>
    <row r="149" spans="2:18" x14ac:dyDescent="0.7">
      <c r="B149" s="24"/>
      <c r="C149" s="25" t="s">
        <v>11</v>
      </c>
      <c r="D149" s="26">
        <v>20.747638702392578</v>
      </c>
      <c r="E149" s="26">
        <v>27.682615280151367</v>
      </c>
      <c r="F149" s="27">
        <f t="shared" si="11"/>
        <v>6.9349765777587891</v>
      </c>
      <c r="G149" s="28"/>
      <c r="H149" s="29">
        <f>F149-G148</f>
        <v>-6.9266001383463838E-2</v>
      </c>
      <c r="I149" s="30"/>
      <c r="J149" s="31"/>
      <c r="K149" s="27"/>
      <c r="L149" s="29"/>
      <c r="M149" s="26"/>
      <c r="O149" s="32" t="str">
        <f>B154</f>
        <v>BP10KO</v>
      </c>
      <c r="P149" s="28">
        <f>J154</f>
        <v>1.2619342766956079</v>
      </c>
      <c r="Q149" s="29">
        <f>ABS(J154-L154)</f>
        <v>5.2712217771823555E-2</v>
      </c>
      <c r="R149" s="26">
        <f>ABS(J154-M154)</f>
        <v>5.5010040476858535E-2</v>
      </c>
    </row>
    <row r="150" spans="2:18" ht="18" thickBot="1" x14ac:dyDescent="0.75">
      <c r="B150" s="33"/>
      <c r="C150" s="34" t="s">
        <v>12</v>
      </c>
      <c r="D150" s="35">
        <v>20.757572174072266</v>
      </c>
      <c r="E150" s="35">
        <v>27.688747406005859</v>
      </c>
      <c r="F150" s="27">
        <f t="shared" si="11"/>
        <v>6.9311752319335938</v>
      </c>
      <c r="G150" s="37"/>
      <c r="H150" s="29">
        <f>F150-G148</f>
        <v>-7.306734720865915E-2</v>
      </c>
      <c r="I150" s="39"/>
      <c r="J150" s="40"/>
      <c r="K150" s="36"/>
      <c r="L150" s="38"/>
      <c r="M150" s="35"/>
      <c r="O150" s="41" t="str">
        <f>B157</f>
        <v>DKO</v>
      </c>
      <c r="P150" s="42">
        <f>J157</f>
        <v>1.5784448453452053</v>
      </c>
      <c r="Q150" s="43">
        <f>ABS(J157-L157)</f>
        <v>2.9958259032637491E-2</v>
      </c>
      <c r="R150" s="44">
        <f>ABS(J157-M157)</f>
        <v>3.053785545420129E-2</v>
      </c>
    </row>
    <row r="151" spans="2:18" ht="18.399999999999999" thickTop="1" thickBot="1" x14ac:dyDescent="0.75">
      <c r="B151" s="16" t="s">
        <v>20</v>
      </c>
      <c r="C151" s="17" t="s">
        <v>10</v>
      </c>
      <c r="D151" s="15">
        <v>20.873689651489258</v>
      </c>
      <c r="E151" s="15">
        <v>27.317930221557617</v>
      </c>
      <c r="F151" s="18">
        <f t="shared" si="11"/>
        <v>6.4442405700683594</v>
      </c>
      <c r="G151" s="14">
        <f>AVERAGE(F151:F153)</f>
        <v>6.5737266540527344</v>
      </c>
      <c r="H151" s="14">
        <f>F151-G148</f>
        <v>-0.56000200907389353</v>
      </c>
      <c r="I151" s="14">
        <f>AVERAGE(H151:H153)</f>
        <v>-0.43051592508951853</v>
      </c>
      <c r="J151" s="19">
        <f>2^-(I151)</f>
        <v>1.3477154499447821</v>
      </c>
      <c r="K151" s="18">
        <f>_xlfn.STDEV.S(H151:H153)</f>
        <v>0.11410166855265279</v>
      </c>
      <c r="L151" s="14">
        <f>2^-(I151+K151)</f>
        <v>1.2452317408292017</v>
      </c>
      <c r="M151" s="15">
        <f>2^-(I151-K151)</f>
        <v>1.4586336618839837</v>
      </c>
    </row>
    <row r="152" spans="2:18" ht="18" thickBot="1" x14ac:dyDescent="0.75">
      <c r="B152" s="24"/>
      <c r="C152" s="25" t="s">
        <v>11</v>
      </c>
      <c r="D152" s="26">
        <v>20.68115234375</v>
      </c>
      <c r="E152" s="26">
        <v>27.3406982421875</v>
      </c>
      <c r="F152" s="27">
        <f t="shared" si="11"/>
        <v>6.6595458984375</v>
      </c>
      <c r="G152" s="28"/>
      <c r="H152" s="29">
        <f>F152-G148</f>
        <v>-0.3446966807047529</v>
      </c>
      <c r="I152" s="30"/>
      <c r="J152" s="31"/>
      <c r="K152" s="24"/>
      <c r="L152" s="29"/>
      <c r="M152" s="26"/>
      <c r="O152" s="3"/>
      <c r="P152" s="71" t="s">
        <v>16</v>
      </c>
      <c r="Q152" s="72"/>
      <c r="R152" s="73"/>
    </row>
    <row r="153" spans="2:18" ht="18" thickBot="1" x14ac:dyDescent="0.75">
      <c r="B153" s="33"/>
      <c r="C153" s="34" t="s">
        <v>12</v>
      </c>
      <c r="D153" s="35">
        <v>20.735998153686523</v>
      </c>
      <c r="E153" s="35">
        <v>27.353391647338867</v>
      </c>
      <c r="F153" s="36">
        <f t="shared" si="11"/>
        <v>6.6173934936523438</v>
      </c>
      <c r="G153" s="37"/>
      <c r="H153" s="38">
        <f>F153-G148</f>
        <v>-0.38684908548990915</v>
      </c>
      <c r="I153" s="39"/>
      <c r="J153" s="45"/>
      <c r="K153" s="33"/>
      <c r="L153" s="39"/>
      <c r="M153" s="46"/>
      <c r="O153" s="12" t="str">
        <f>B148</f>
        <v>WT</v>
      </c>
      <c r="P153" s="74"/>
      <c r="Q153" s="75"/>
      <c r="R153" s="76"/>
    </row>
    <row r="154" spans="2:18" ht="18" thickTop="1" x14ac:dyDescent="0.7">
      <c r="B154" s="16" t="s">
        <v>21</v>
      </c>
      <c r="C154" s="17" t="s">
        <v>10</v>
      </c>
      <c r="D154" s="15">
        <v>20.864711761474609</v>
      </c>
      <c r="E154" s="15">
        <v>27.491958618164063</v>
      </c>
      <c r="F154" s="18">
        <f t="shared" si="11"/>
        <v>6.6272468566894531</v>
      </c>
      <c r="G154" s="14">
        <f>AVERAGE(F154:F156)</f>
        <v>6.6686058044433594</v>
      </c>
      <c r="H154" s="14">
        <f>F154-G148</f>
        <v>-0.37699572245279978</v>
      </c>
      <c r="I154" s="14">
        <f>AVERAGE(H154:H156)</f>
        <v>-0.33563677469889353</v>
      </c>
      <c r="J154" s="19">
        <f>2^-(I154)</f>
        <v>1.2619342766956079</v>
      </c>
      <c r="K154" s="18">
        <f>_xlfn.STDEV.S(H154:H156)</f>
        <v>6.1557572385706832E-2</v>
      </c>
      <c r="L154" s="14">
        <f>2^-(I154+K154)</f>
        <v>1.2092220589237843</v>
      </c>
      <c r="M154" s="15">
        <f>2^-(I154-K154)</f>
        <v>1.3169443171724664</v>
      </c>
      <c r="O154" s="20" t="str">
        <f>B151</f>
        <v>BP9KO</v>
      </c>
      <c r="P154" s="58">
        <f>_xlfn.T.TEST(F148:F150,F151:F153,2,3)</f>
        <v>1.1495141570674394E-2</v>
      </c>
      <c r="Q154" s="59"/>
      <c r="R154" s="60"/>
    </row>
    <row r="155" spans="2:18" x14ac:dyDescent="0.7">
      <c r="B155" s="24"/>
      <c r="C155" s="25" t="s">
        <v>11</v>
      </c>
      <c r="D155" s="26">
        <v>20.832406997680664</v>
      </c>
      <c r="E155" s="26">
        <v>27.471628189086914</v>
      </c>
      <c r="F155" s="27">
        <f>E155-D155</f>
        <v>6.63922119140625</v>
      </c>
      <c r="G155" s="28"/>
      <c r="H155" s="29">
        <f>F155-G148</f>
        <v>-0.3650213877360029</v>
      </c>
      <c r="I155" s="30"/>
      <c r="J155" s="31"/>
      <c r="K155" s="24"/>
      <c r="L155" s="29"/>
      <c r="M155" s="26"/>
      <c r="O155" s="32" t="str">
        <f>B154</f>
        <v>BP10KO</v>
      </c>
      <c r="P155" s="58">
        <f>_xlfn.T.TEST(F148:F150,F154:F156,2,3)</f>
        <v>2.5349128062562204E-2</v>
      </c>
      <c r="Q155" s="59"/>
      <c r="R155" s="60"/>
    </row>
    <row r="156" spans="2:18" ht="18" thickBot="1" x14ac:dyDescent="0.75">
      <c r="B156" s="33"/>
      <c r="C156" s="34" t="s">
        <v>12</v>
      </c>
      <c r="D156" s="35">
        <v>20.634597778320313</v>
      </c>
      <c r="E156" s="35">
        <v>27.373947143554688</v>
      </c>
      <c r="F156" s="36">
        <f t="shared" ref="F156:F159" si="12">E156-D156</f>
        <v>6.739349365234375</v>
      </c>
      <c r="G156" s="37"/>
      <c r="H156" s="38">
        <f>F156-G148</f>
        <v>-0.2648932139078779</v>
      </c>
      <c r="I156" s="39"/>
      <c r="J156" s="45"/>
      <c r="K156" s="33"/>
      <c r="L156" s="39"/>
      <c r="M156" s="46"/>
      <c r="O156" s="41" t="str">
        <f>B157</f>
        <v>DKO</v>
      </c>
      <c r="P156" s="61">
        <f>_xlfn.T.TEST(F148:F150,F157:F159,2,3)</f>
        <v>8.8525293095823004E-3</v>
      </c>
      <c r="Q156" s="62"/>
      <c r="R156" s="63"/>
    </row>
    <row r="157" spans="2:18" ht="18" thickTop="1" x14ac:dyDescent="0.7">
      <c r="B157" s="16" t="s">
        <v>22</v>
      </c>
      <c r="C157" s="17" t="s">
        <v>10</v>
      </c>
      <c r="D157" s="15">
        <v>21.119638442993164</v>
      </c>
      <c r="E157" s="15">
        <v>27.454597473144531</v>
      </c>
      <c r="F157" s="18">
        <f t="shared" si="12"/>
        <v>6.3349590301513672</v>
      </c>
      <c r="G157" s="14">
        <f>AVERAGE(F157:F159)</f>
        <v>6.3457387288411455</v>
      </c>
      <c r="H157" s="14">
        <f>F157-G148</f>
        <v>-0.66928354899088571</v>
      </c>
      <c r="I157" s="14">
        <f>AVERAGE(H157:H159)</f>
        <v>-0.65850385030110703</v>
      </c>
      <c r="J157" s="19">
        <f>2^-(I157)</f>
        <v>1.5784448453452053</v>
      </c>
      <c r="K157" s="18">
        <f>_xlfn.STDEV.S(H157:H159)</f>
        <v>2.7644964507875808E-2</v>
      </c>
      <c r="L157" s="14">
        <f>2^-(I157+K157)</f>
        <v>1.5484865863125679</v>
      </c>
      <c r="M157" s="15">
        <f>2^-(I157-K157)</f>
        <v>1.6089827007994066</v>
      </c>
    </row>
    <row r="158" spans="2:18" x14ac:dyDescent="0.7">
      <c r="B158" s="24"/>
      <c r="C158" s="25" t="s">
        <v>11</v>
      </c>
      <c r="D158" s="26">
        <v>21.15254020690918</v>
      </c>
      <c r="E158" s="26">
        <v>27.47764778137207</v>
      </c>
      <c r="F158" s="27">
        <f t="shared" si="12"/>
        <v>6.3251075744628906</v>
      </c>
      <c r="G158" s="28"/>
      <c r="H158" s="29">
        <f>F158-G148</f>
        <v>-0.67913500467936228</v>
      </c>
      <c r="I158" s="30"/>
      <c r="J158" s="31"/>
      <c r="K158" s="24"/>
      <c r="L158" s="29"/>
      <c r="M158" s="26"/>
    </row>
    <row r="159" spans="2:18" ht="18" thickBot="1" x14ac:dyDescent="0.75">
      <c r="B159" s="47"/>
      <c r="C159" s="7" t="s">
        <v>12</v>
      </c>
      <c r="D159" s="48">
        <v>21.032556533813477</v>
      </c>
      <c r="E159" s="48">
        <v>27.409706115722656</v>
      </c>
      <c r="F159" s="49">
        <f t="shared" si="12"/>
        <v>6.3771495819091797</v>
      </c>
      <c r="G159" s="50"/>
      <c r="H159" s="51">
        <f>F159-G148</f>
        <v>-0.62709299723307321</v>
      </c>
      <c r="I159" s="52"/>
      <c r="J159" s="53"/>
      <c r="K159" s="47"/>
      <c r="L159" s="52"/>
      <c r="M159" s="54"/>
    </row>
    <row r="161" spans="2:18" ht="18" thickBot="1" x14ac:dyDescent="0.75"/>
    <row r="162" spans="2:18" ht="18" thickBot="1" x14ac:dyDescent="0.75">
      <c r="B162" s="64" t="s">
        <v>0</v>
      </c>
      <c r="C162" s="65"/>
      <c r="D162" s="2" t="s">
        <v>1</v>
      </c>
      <c r="E162" s="68" t="s">
        <v>33</v>
      </c>
      <c r="F162" s="68"/>
      <c r="G162" s="68"/>
      <c r="H162" s="68"/>
      <c r="I162" s="68"/>
      <c r="J162" s="69"/>
      <c r="K162" s="70" t="s">
        <v>2</v>
      </c>
      <c r="L162" s="70"/>
      <c r="M162" s="65"/>
      <c r="O162" s="3"/>
      <c r="P162" s="4" t="s">
        <v>13</v>
      </c>
      <c r="Q162" s="5" t="s">
        <v>14</v>
      </c>
      <c r="R162" s="6" t="s">
        <v>15</v>
      </c>
    </row>
    <row r="163" spans="2:18" ht="19.5" thickBot="1" x14ac:dyDescent="0.75">
      <c r="B163" s="66"/>
      <c r="C163" s="67"/>
      <c r="D163" s="7" t="s">
        <v>18</v>
      </c>
      <c r="E163" s="8" t="s">
        <v>18</v>
      </c>
      <c r="F163" s="9" t="s">
        <v>3</v>
      </c>
      <c r="G163" s="9" t="s">
        <v>4</v>
      </c>
      <c r="H163" s="9" t="s">
        <v>5</v>
      </c>
      <c r="I163" s="10" t="s">
        <v>6</v>
      </c>
      <c r="J163" s="7" t="s">
        <v>23</v>
      </c>
      <c r="K163" s="11" t="s">
        <v>7</v>
      </c>
      <c r="L163" s="11" t="s">
        <v>8</v>
      </c>
      <c r="M163" s="7" t="s">
        <v>9</v>
      </c>
      <c r="O163" s="12" t="str">
        <f>B164</f>
        <v>WT</v>
      </c>
      <c r="P163" s="13">
        <f>J164</f>
        <v>0.99999999999999956</v>
      </c>
      <c r="Q163" s="14">
        <f>ABS(J164-L164)</f>
        <v>0.21787033104104292</v>
      </c>
      <c r="R163" s="15">
        <f>ABS(J164-M164)</f>
        <v>0.2785603713653213</v>
      </c>
    </row>
    <row r="164" spans="2:18" x14ac:dyDescent="0.7">
      <c r="B164" s="16" t="s">
        <v>19</v>
      </c>
      <c r="C164" s="17" t="s">
        <v>10</v>
      </c>
      <c r="D164" s="15">
        <v>20.497638702392578</v>
      </c>
      <c r="E164" s="15">
        <v>34.229930877685547</v>
      </c>
      <c r="F164" s="18">
        <f t="shared" ref="F164:F170" si="13">E164-D164</f>
        <v>13.732292175292969</v>
      </c>
      <c r="G164" s="14">
        <f>AVERAGE(F164:F166)</f>
        <v>13.399862925211588</v>
      </c>
      <c r="H164" s="14">
        <f>F164-G164</f>
        <v>0.3324292500813808</v>
      </c>
      <c r="I164" s="14">
        <f>AVERAGE(H164:H166)</f>
        <v>5.9211894646675012E-16</v>
      </c>
      <c r="J164" s="19">
        <f>2^-(I164)</f>
        <v>0.99999999999999956</v>
      </c>
      <c r="K164" s="18">
        <f>_xlfn.STDEV.S(H164:H166)</f>
        <v>0.35452028370277966</v>
      </c>
      <c r="L164" s="14">
        <f>2^-(I164+K164)</f>
        <v>0.78212966895895664</v>
      </c>
      <c r="M164" s="15">
        <f>2^-(I164-K164)</f>
        <v>1.2785603713653209</v>
      </c>
      <c r="O164" s="20" t="str">
        <f>B167</f>
        <v>BP9KO</v>
      </c>
      <c r="P164" s="21">
        <f>J167</f>
        <v>0.98906498357713812</v>
      </c>
      <c r="Q164" s="22">
        <f>ABS(J167-L167)</f>
        <v>5.4707115442280796E-2</v>
      </c>
      <c r="R164" s="23">
        <f>ABS(J167-M167)</f>
        <v>5.7910244117152621E-2</v>
      </c>
    </row>
    <row r="165" spans="2:18" x14ac:dyDescent="0.7">
      <c r="B165" s="24"/>
      <c r="C165" s="25" t="s">
        <v>11</v>
      </c>
      <c r="D165" s="26">
        <v>20.747638702392578</v>
      </c>
      <c r="E165" s="26">
        <v>34.188175201416016</v>
      </c>
      <c r="F165" s="27">
        <f t="shared" si="13"/>
        <v>13.440536499023438</v>
      </c>
      <c r="G165" s="28"/>
      <c r="H165" s="29">
        <f>F165-G164</f>
        <v>4.067357381184955E-2</v>
      </c>
      <c r="I165" s="30"/>
      <c r="J165" s="31"/>
      <c r="K165" s="27"/>
      <c r="L165" s="29"/>
      <c r="M165" s="26"/>
      <c r="O165" s="32" t="str">
        <f>B170</f>
        <v>BP10KO</v>
      </c>
      <c r="P165" s="28">
        <f>J170</f>
        <v>0.60877217714222354</v>
      </c>
      <c r="Q165" s="29">
        <f>ABS(J170-L170)</f>
        <v>0.1677746100992204</v>
      </c>
      <c r="R165" s="26">
        <f>ABS(J170-M170)</f>
        <v>0.23160335179203051</v>
      </c>
    </row>
    <row r="166" spans="2:18" ht="18" thickBot="1" x14ac:dyDescent="0.75">
      <c r="B166" s="33"/>
      <c r="C166" s="34" t="s">
        <v>12</v>
      </c>
      <c r="D166" s="35">
        <v>20.757572174072266</v>
      </c>
      <c r="E166" s="35">
        <v>33.784332275390625</v>
      </c>
      <c r="F166" s="36">
        <f t="shared" si="13"/>
        <v>13.026760101318359</v>
      </c>
      <c r="G166" s="37"/>
      <c r="H166" s="38">
        <f>F166-G164</f>
        <v>-0.37310282389322857</v>
      </c>
      <c r="I166" s="39"/>
      <c r="J166" s="40"/>
      <c r="K166" s="36"/>
      <c r="L166" s="38"/>
      <c r="M166" s="35"/>
      <c r="O166" s="41" t="str">
        <f>B173</f>
        <v>DKO</v>
      </c>
      <c r="P166" s="42">
        <f>J173</f>
        <v>1.5046214985350066</v>
      </c>
      <c r="Q166" s="43">
        <f>ABS(J173-L173)</f>
        <v>0.16076642170000666</v>
      </c>
      <c r="R166" s="44">
        <f>ABS(J173-M173)</f>
        <v>0.17999903300739217</v>
      </c>
    </row>
    <row r="167" spans="2:18" ht="18.399999999999999" thickTop="1" thickBot="1" x14ac:dyDescent="0.75">
      <c r="B167" s="16" t="s">
        <v>20</v>
      </c>
      <c r="C167" s="17" t="s">
        <v>10</v>
      </c>
      <c r="D167" s="15">
        <v>20.873689651489258</v>
      </c>
      <c r="E167" s="15">
        <v>34.344638824462891</v>
      </c>
      <c r="F167" s="18">
        <f t="shared" si="13"/>
        <v>13.470949172973633</v>
      </c>
      <c r="G167" s="14">
        <f>AVERAGE(F167:F169)</f>
        <v>13.415725708007813</v>
      </c>
      <c r="H167" s="14">
        <f>F167-G164</f>
        <v>7.1086247762044863E-2</v>
      </c>
      <c r="I167" s="14">
        <f>AVERAGE(H167:H169)</f>
        <v>1.586278279622455E-2</v>
      </c>
      <c r="J167" s="19">
        <f>2^-(I167)</f>
        <v>0.98906498357713812</v>
      </c>
      <c r="K167" s="18">
        <f>_xlfn.STDEV.S(H167:H169)</f>
        <v>8.2090090102767563E-2</v>
      </c>
      <c r="L167" s="14">
        <f>2^-(I167+K167)</f>
        <v>0.93435786813485733</v>
      </c>
      <c r="M167" s="15">
        <f>2^-(I167-K167)</f>
        <v>1.0469752276942907</v>
      </c>
    </row>
    <row r="168" spans="2:18" ht="18" thickBot="1" x14ac:dyDescent="0.75">
      <c r="B168" s="24"/>
      <c r="C168" s="25" t="s">
        <v>11</v>
      </c>
      <c r="D168" s="26">
        <v>20.68115234375</v>
      </c>
      <c r="E168" s="26">
        <v>34.135986328125</v>
      </c>
      <c r="F168" s="27">
        <f t="shared" si="13"/>
        <v>13.454833984375</v>
      </c>
      <c r="G168" s="28"/>
      <c r="H168" s="29">
        <f>F168-G164</f>
        <v>5.497105916341205E-2</v>
      </c>
      <c r="I168" s="30"/>
      <c r="J168" s="31"/>
      <c r="K168" s="24"/>
      <c r="L168" s="29"/>
      <c r="M168" s="26"/>
      <c r="O168" s="3"/>
      <c r="P168" s="71" t="s">
        <v>16</v>
      </c>
      <c r="Q168" s="72"/>
      <c r="R168" s="73"/>
    </row>
    <row r="169" spans="2:18" ht="18" thickBot="1" x14ac:dyDescent="0.75">
      <c r="B169" s="33"/>
      <c r="C169" s="34" t="s">
        <v>12</v>
      </c>
      <c r="D169" s="35">
        <v>20.735998153686523</v>
      </c>
      <c r="E169" s="35">
        <v>34.057392120361328</v>
      </c>
      <c r="F169" s="36">
        <f t="shared" si="13"/>
        <v>13.321393966674805</v>
      </c>
      <c r="G169" s="37"/>
      <c r="H169" s="38">
        <f>F169-G164</f>
        <v>-7.8468958536783262E-2</v>
      </c>
      <c r="I169" s="39"/>
      <c r="J169" s="45"/>
      <c r="K169" s="33"/>
      <c r="L169" s="39"/>
      <c r="M169" s="46"/>
      <c r="O169" s="12" t="str">
        <f>B164</f>
        <v>WT</v>
      </c>
      <c r="P169" s="74"/>
      <c r="Q169" s="75"/>
      <c r="R169" s="76"/>
    </row>
    <row r="170" spans="2:18" ht="18" thickTop="1" x14ac:dyDescent="0.7">
      <c r="B170" s="16" t="s">
        <v>21</v>
      </c>
      <c r="C170" s="17" t="s">
        <v>10</v>
      </c>
      <c r="D170" s="15">
        <v>20.864711761474609</v>
      </c>
      <c r="E170" s="15">
        <v>35.513725280761719</v>
      </c>
      <c r="F170" s="18">
        <f t="shared" si="13"/>
        <v>14.649013519287109</v>
      </c>
      <c r="G170" s="14">
        <f>AVERAGE(F170:F172)</f>
        <v>14.115888595581055</v>
      </c>
      <c r="H170" s="14">
        <f>F170-G164</f>
        <v>1.2491505940755214</v>
      </c>
      <c r="I170" s="14">
        <f>AVERAGE(H170:H172)</f>
        <v>0.71602567036946674</v>
      </c>
      <c r="J170" s="19">
        <f>2^-(I170)</f>
        <v>0.60877217714222354</v>
      </c>
      <c r="K170" s="18">
        <f>_xlfn.STDEV.S(H170:H172)</f>
        <v>0.46513172797472874</v>
      </c>
      <c r="L170" s="14">
        <f>2^-(I170+K170)</f>
        <v>0.44099756704300314</v>
      </c>
      <c r="M170" s="15">
        <f>2^-(I170-K170)</f>
        <v>0.84037552893425405</v>
      </c>
      <c r="O170" s="20" t="str">
        <f>B167</f>
        <v>BP9KO</v>
      </c>
      <c r="P170" s="58">
        <f>_xlfn.T.TEST(F164:F166,F167:F169,2,3)</f>
        <v>0.94609248477353325</v>
      </c>
      <c r="Q170" s="59"/>
      <c r="R170" s="60"/>
    </row>
    <row r="171" spans="2:18" x14ac:dyDescent="0.7">
      <c r="B171" s="24"/>
      <c r="C171" s="25" t="s">
        <v>11</v>
      </c>
      <c r="D171" s="26">
        <v>20.832406997680664</v>
      </c>
      <c r="E171" s="26">
        <v>34.738132476806641</v>
      </c>
      <c r="F171" s="27">
        <f>E171-D171</f>
        <v>13.905725479125977</v>
      </c>
      <c r="G171" s="28"/>
      <c r="H171" s="29">
        <f>F171-G164</f>
        <v>0.50586255391438861</v>
      </c>
      <c r="I171" s="30"/>
      <c r="J171" s="31"/>
      <c r="K171" s="24"/>
      <c r="L171" s="29"/>
      <c r="M171" s="26"/>
      <c r="O171" s="32" t="str">
        <f>B170</f>
        <v>BP10KO</v>
      </c>
      <c r="P171" s="58">
        <f>_xlfn.T.TEST(F164:F166,F170:F172,2,3)</f>
        <v>0.1061203059794657</v>
      </c>
      <c r="Q171" s="59"/>
      <c r="R171" s="60"/>
    </row>
    <row r="172" spans="2:18" ht="18" thickBot="1" x14ac:dyDescent="0.75">
      <c r="B172" s="33"/>
      <c r="C172" s="34" t="s">
        <v>12</v>
      </c>
      <c r="D172" s="35">
        <v>20.634597778320313</v>
      </c>
      <c r="E172" s="35">
        <v>34.427524566650391</v>
      </c>
      <c r="F172" s="36">
        <f t="shared" ref="F172:F175" si="14">E172-D172</f>
        <v>13.792926788330078</v>
      </c>
      <c r="G172" s="37"/>
      <c r="H172" s="38">
        <f>F172-G164</f>
        <v>0.39306386311849018</v>
      </c>
      <c r="I172" s="39"/>
      <c r="J172" s="45"/>
      <c r="K172" s="33"/>
      <c r="L172" s="39"/>
      <c r="M172" s="46"/>
      <c r="O172" s="41" t="str">
        <f>B173</f>
        <v>DKO</v>
      </c>
      <c r="P172" s="61">
        <f>_xlfn.T.TEST(F164:F166,F173:F175,2,3)</f>
        <v>8.4818059636436224E-2</v>
      </c>
      <c r="Q172" s="62"/>
      <c r="R172" s="63"/>
    </row>
    <row r="173" spans="2:18" ht="18" thickTop="1" x14ac:dyDescent="0.7">
      <c r="B173" s="16" t="s">
        <v>22</v>
      </c>
      <c r="C173" s="17" t="s">
        <v>10</v>
      </c>
      <c r="D173" s="15">
        <v>21.119638442993164</v>
      </c>
      <c r="E173" s="15">
        <v>34.117748260498047</v>
      </c>
      <c r="F173" s="18">
        <f t="shared" si="14"/>
        <v>12.998109817504883</v>
      </c>
      <c r="G173" s="14">
        <f>AVERAGE(F173:F175)</f>
        <v>12.810462315877279</v>
      </c>
      <c r="H173" s="14">
        <f>F173-G164</f>
        <v>-0.40175310770670514</v>
      </c>
      <c r="I173" s="14">
        <f>AVERAGE(H173:H175)</f>
        <v>-0.58940060933430927</v>
      </c>
      <c r="J173" s="19">
        <f>2^-(I173)</f>
        <v>1.5046214985350066</v>
      </c>
      <c r="K173" s="18">
        <f>_xlfn.STDEV.S(H173:H175)</f>
        <v>0.16302304503071849</v>
      </c>
      <c r="L173" s="14">
        <f>2^-(I173+K173)</f>
        <v>1.3438550768349999</v>
      </c>
      <c r="M173" s="15">
        <f>2^-(I173-K173)</f>
        <v>1.6846205315423988</v>
      </c>
    </row>
    <row r="174" spans="2:18" x14ac:dyDescent="0.7">
      <c r="B174" s="24"/>
      <c r="C174" s="25" t="s">
        <v>11</v>
      </c>
      <c r="D174" s="26">
        <v>21.15254020690918</v>
      </c>
      <c r="E174" s="26">
        <v>33.856224060058594</v>
      </c>
      <c r="F174" s="27">
        <f t="shared" si="14"/>
        <v>12.703683853149414</v>
      </c>
      <c r="G174" s="28"/>
      <c r="H174" s="29">
        <f>F174-G164</f>
        <v>-0.69617907206217389</v>
      </c>
      <c r="I174" s="30"/>
      <c r="J174" s="31"/>
      <c r="K174" s="24"/>
      <c r="L174" s="29"/>
      <c r="M174" s="26"/>
    </row>
    <row r="175" spans="2:18" ht="18" thickBot="1" x14ac:dyDescent="0.75">
      <c r="B175" s="47"/>
      <c r="C175" s="7" t="s">
        <v>12</v>
      </c>
      <c r="D175" s="48">
        <v>21.032556533813477</v>
      </c>
      <c r="E175" s="48">
        <v>33.762149810791016</v>
      </c>
      <c r="F175" s="49">
        <f t="shared" si="14"/>
        <v>12.729593276977539</v>
      </c>
      <c r="G175" s="50"/>
      <c r="H175" s="51">
        <f>F175-G164</f>
        <v>-0.67026964823404889</v>
      </c>
      <c r="I175" s="52"/>
      <c r="J175" s="53"/>
      <c r="K175" s="47"/>
      <c r="L175" s="52"/>
      <c r="M175" s="54"/>
    </row>
  </sheetData>
  <mergeCells count="88">
    <mergeCell ref="B2:C3"/>
    <mergeCell ref="E2:J2"/>
    <mergeCell ref="K2:M2"/>
    <mergeCell ref="B18:C19"/>
    <mergeCell ref="E18:J18"/>
    <mergeCell ref="K18:M18"/>
    <mergeCell ref="P8:R8"/>
    <mergeCell ref="P9:R9"/>
    <mergeCell ref="P10:R10"/>
    <mergeCell ref="P11:R11"/>
    <mergeCell ref="P12:R12"/>
    <mergeCell ref="P24:R24"/>
    <mergeCell ref="P25:R25"/>
    <mergeCell ref="P26:R26"/>
    <mergeCell ref="P27:R27"/>
    <mergeCell ref="P28:R28"/>
    <mergeCell ref="B34:C35"/>
    <mergeCell ref="E34:J34"/>
    <mergeCell ref="K34:M34"/>
    <mergeCell ref="P40:R40"/>
    <mergeCell ref="P41:R41"/>
    <mergeCell ref="P42:R42"/>
    <mergeCell ref="P43:R43"/>
    <mergeCell ref="P44:R44"/>
    <mergeCell ref="B50:C51"/>
    <mergeCell ref="E50:J50"/>
    <mergeCell ref="K50:M50"/>
    <mergeCell ref="P56:R56"/>
    <mergeCell ref="P57:R57"/>
    <mergeCell ref="P58:R58"/>
    <mergeCell ref="P59:R59"/>
    <mergeCell ref="P60:R60"/>
    <mergeCell ref="B66:C67"/>
    <mergeCell ref="E66:J66"/>
    <mergeCell ref="K66:M66"/>
    <mergeCell ref="P72:R72"/>
    <mergeCell ref="P73:R73"/>
    <mergeCell ref="P74:R74"/>
    <mergeCell ref="P75:R75"/>
    <mergeCell ref="P76:R76"/>
    <mergeCell ref="B82:C83"/>
    <mergeCell ref="E82:J82"/>
    <mergeCell ref="K82:M82"/>
    <mergeCell ref="P88:R88"/>
    <mergeCell ref="P89:R89"/>
    <mergeCell ref="P90:R90"/>
    <mergeCell ref="P91:R91"/>
    <mergeCell ref="P92:R92"/>
    <mergeCell ref="B98:C99"/>
    <mergeCell ref="E98:J98"/>
    <mergeCell ref="K98:M98"/>
    <mergeCell ref="P104:R104"/>
    <mergeCell ref="P105:R105"/>
    <mergeCell ref="P106:R106"/>
    <mergeCell ref="P107:R107"/>
    <mergeCell ref="P108:R108"/>
    <mergeCell ref="B114:C115"/>
    <mergeCell ref="E114:J114"/>
    <mergeCell ref="K114:M114"/>
    <mergeCell ref="P120:R120"/>
    <mergeCell ref="P121:R121"/>
    <mergeCell ref="P122:R122"/>
    <mergeCell ref="P123:R123"/>
    <mergeCell ref="P124:R124"/>
    <mergeCell ref="B130:C131"/>
    <mergeCell ref="E130:J130"/>
    <mergeCell ref="K130:M130"/>
    <mergeCell ref="P136:R136"/>
    <mergeCell ref="P137:R137"/>
    <mergeCell ref="P138:R138"/>
    <mergeCell ref="P139:R139"/>
    <mergeCell ref="P140:R140"/>
    <mergeCell ref="B146:C147"/>
    <mergeCell ref="E146:J146"/>
    <mergeCell ref="K146:M146"/>
    <mergeCell ref="P152:R152"/>
    <mergeCell ref="P153:R153"/>
    <mergeCell ref="P154:R154"/>
    <mergeCell ref="P155:R155"/>
    <mergeCell ref="P156:R156"/>
    <mergeCell ref="P170:R170"/>
    <mergeCell ref="P171:R171"/>
    <mergeCell ref="P172:R172"/>
    <mergeCell ref="B162:C163"/>
    <mergeCell ref="E162:J162"/>
    <mergeCell ref="K162:M162"/>
    <mergeCell ref="P168:R168"/>
    <mergeCell ref="P169:R169"/>
  </mergeCells>
  <phoneticPr fontId="2"/>
  <pageMargins left="0.7" right="0.7" top="0.75" bottom="0.75" header="0.3" footer="0.3"/>
  <pageSetup paperSize="13" scal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D8BA4-6B3C-49EB-A36D-0AACB1D567BB}">
  <dimension ref="A1:T104"/>
  <sheetViews>
    <sheetView workbookViewId="0"/>
  </sheetViews>
  <sheetFormatPr defaultRowHeight="12.75" x14ac:dyDescent="0.35"/>
  <cols>
    <col min="1" max="16384" width="9" style="56"/>
  </cols>
  <sheetData>
    <row r="1" spans="1:20" x14ac:dyDescent="0.35">
      <c r="A1" s="56" t="s">
        <v>35</v>
      </c>
      <c r="B1" s="56" t="s">
        <v>36</v>
      </c>
    </row>
    <row r="2" spans="1:20" x14ac:dyDescent="0.35">
      <c r="A2" s="56" t="s">
        <v>37</v>
      </c>
      <c r="B2" s="56" t="s">
        <v>38</v>
      </c>
    </row>
    <row r="3" spans="1:20" x14ac:dyDescent="0.35">
      <c r="A3" s="56" t="s">
        <v>39</v>
      </c>
      <c r="B3" s="56" t="s">
        <v>187</v>
      </c>
    </row>
    <row r="4" spans="1:20" x14ac:dyDescent="0.35">
      <c r="A4" s="56" t="s">
        <v>41</v>
      </c>
      <c r="B4" s="56" t="s">
        <v>188</v>
      </c>
    </row>
    <row r="5" spans="1:20" x14ac:dyDescent="0.35">
      <c r="A5" s="56" t="s">
        <v>43</v>
      </c>
      <c r="B5" s="56" t="s">
        <v>44</v>
      </c>
    </row>
    <row r="6" spans="1:20" x14ac:dyDescent="0.35">
      <c r="A6" s="56" t="s">
        <v>45</v>
      </c>
      <c r="B6" s="56" t="s">
        <v>46</v>
      </c>
    </row>
    <row r="8" spans="1:20" x14ac:dyDescent="0.35">
      <c r="A8" s="56" t="s">
        <v>47</v>
      </c>
      <c r="B8" s="56" t="s">
        <v>48</v>
      </c>
      <c r="C8" s="56" t="s">
        <v>49</v>
      </c>
      <c r="D8" s="56" t="s">
        <v>50</v>
      </c>
      <c r="E8" s="56" t="s">
        <v>51</v>
      </c>
      <c r="F8" s="56" t="s">
        <v>52</v>
      </c>
      <c r="G8" s="56" t="s">
        <v>53</v>
      </c>
      <c r="H8" s="56" t="s">
        <v>54</v>
      </c>
      <c r="I8" s="56" t="s">
        <v>55</v>
      </c>
      <c r="J8" s="56" t="s">
        <v>56</v>
      </c>
      <c r="K8" s="56" t="s">
        <v>57</v>
      </c>
      <c r="L8" s="56" t="s">
        <v>58</v>
      </c>
      <c r="M8" s="56" t="s">
        <v>59</v>
      </c>
      <c r="N8" s="56" t="s">
        <v>60</v>
      </c>
      <c r="O8" s="56" t="s">
        <v>61</v>
      </c>
      <c r="P8" s="56" t="s">
        <v>62</v>
      </c>
      <c r="Q8" s="56" t="s">
        <v>63</v>
      </c>
      <c r="R8" s="56" t="s">
        <v>64</v>
      </c>
      <c r="S8" s="56" t="s">
        <v>65</v>
      </c>
      <c r="T8" s="56" t="s">
        <v>189</v>
      </c>
    </row>
    <row r="9" spans="1:20" x14ac:dyDescent="0.35">
      <c r="A9" s="56" t="s">
        <v>67</v>
      </c>
      <c r="B9" s="56" t="s">
        <v>68</v>
      </c>
      <c r="C9" s="56" t="s">
        <v>68</v>
      </c>
      <c r="D9" s="56" t="s">
        <v>68</v>
      </c>
      <c r="E9" s="56" t="s">
        <v>68</v>
      </c>
      <c r="F9" s="56" t="s">
        <v>68</v>
      </c>
      <c r="G9" s="56" t="s">
        <v>68</v>
      </c>
      <c r="H9" s="56" t="s">
        <v>68</v>
      </c>
      <c r="I9" s="56" t="s">
        <v>68</v>
      </c>
      <c r="J9" s="56" t="s">
        <v>68</v>
      </c>
      <c r="K9" s="56" t="s">
        <v>68</v>
      </c>
      <c r="L9" s="56" t="s">
        <v>68</v>
      </c>
      <c r="M9" s="56" t="s">
        <v>68</v>
      </c>
      <c r="N9" s="56" t="s">
        <v>68</v>
      </c>
      <c r="O9" s="56" t="s">
        <v>68</v>
      </c>
      <c r="P9" s="56" t="s">
        <v>68</v>
      </c>
      <c r="Q9" s="56" t="s">
        <v>68</v>
      </c>
      <c r="R9" s="56" t="s">
        <v>68</v>
      </c>
      <c r="S9" s="56" t="s">
        <v>69</v>
      </c>
      <c r="T9" s="56" t="s">
        <v>69</v>
      </c>
    </row>
    <row r="10" spans="1:20" x14ac:dyDescent="0.35">
      <c r="A10" s="56" t="s">
        <v>70</v>
      </c>
      <c r="B10" s="56" t="s">
        <v>68</v>
      </c>
      <c r="C10" s="56" t="s">
        <v>68</v>
      </c>
      <c r="D10" s="56" t="s">
        <v>68</v>
      </c>
      <c r="E10" s="56" t="s">
        <v>68</v>
      </c>
      <c r="F10" s="56" t="s">
        <v>68</v>
      </c>
      <c r="G10" s="56" t="s">
        <v>68</v>
      </c>
      <c r="H10" s="56" t="s">
        <v>68</v>
      </c>
      <c r="I10" s="56" t="s">
        <v>68</v>
      </c>
      <c r="J10" s="56" t="s">
        <v>68</v>
      </c>
      <c r="K10" s="56" t="s">
        <v>68</v>
      </c>
      <c r="L10" s="56" t="s">
        <v>68</v>
      </c>
      <c r="M10" s="56" t="s">
        <v>68</v>
      </c>
      <c r="N10" s="56" t="s">
        <v>68</v>
      </c>
      <c r="O10" s="56" t="s">
        <v>68</v>
      </c>
      <c r="P10" s="56" t="s">
        <v>68</v>
      </c>
      <c r="Q10" s="56" t="s">
        <v>68</v>
      </c>
      <c r="R10" s="56" t="s">
        <v>68</v>
      </c>
      <c r="S10" s="56" t="s">
        <v>69</v>
      </c>
      <c r="T10" s="56" t="s">
        <v>69</v>
      </c>
    </row>
    <row r="11" spans="1:20" x14ac:dyDescent="0.35">
      <c r="A11" s="56" t="s">
        <v>71</v>
      </c>
      <c r="B11" s="56" t="s">
        <v>68</v>
      </c>
      <c r="C11" s="56" t="s">
        <v>68</v>
      </c>
      <c r="D11" s="56" t="s">
        <v>68</v>
      </c>
      <c r="E11" s="56" t="s">
        <v>68</v>
      </c>
      <c r="F11" s="56" t="s">
        <v>68</v>
      </c>
      <c r="G11" s="56" t="s">
        <v>68</v>
      </c>
      <c r="H11" s="56" t="s">
        <v>68</v>
      </c>
      <c r="I11" s="56" t="s">
        <v>68</v>
      </c>
      <c r="J11" s="56" t="s">
        <v>68</v>
      </c>
      <c r="K11" s="56" t="s">
        <v>68</v>
      </c>
      <c r="L11" s="56" t="s">
        <v>68</v>
      </c>
      <c r="M11" s="56" t="s">
        <v>68</v>
      </c>
      <c r="N11" s="56" t="s">
        <v>68</v>
      </c>
      <c r="O11" s="56" t="s">
        <v>68</v>
      </c>
      <c r="P11" s="56" t="s">
        <v>68</v>
      </c>
      <c r="Q11" s="56" t="s">
        <v>68</v>
      </c>
      <c r="R11" s="56" t="s">
        <v>68</v>
      </c>
      <c r="S11" s="56" t="s">
        <v>69</v>
      </c>
      <c r="T11" s="56" t="s">
        <v>69</v>
      </c>
    </row>
    <row r="12" spans="1:20" x14ac:dyDescent="0.35">
      <c r="A12" s="56" t="s">
        <v>72</v>
      </c>
      <c r="B12" s="56" t="s">
        <v>68</v>
      </c>
      <c r="C12" s="56" t="s">
        <v>68</v>
      </c>
      <c r="D12" s="56" t="s">
        <v>68</v>
      </c>
      <c r="E12" s="56" t="s">
        <v>68</v>
      </c>
      <c r="F12" s="56" t="s">
        <v>68</v>
      </c>
      <c r="G12" s="56" t="s">
        <v>68</v>
      </c>
      <c r="H12" s="56" t="s">
        <v>68</v>
      </c>
      <c r="I12" s="56" t="s">
        <v>68</v>
      </c>
      <c r="J12" s="56" t="s">
        <v>68</v>
      </c>
      <c r="K12" s="56" t="s">
        <v>68</v>
      </c>
      <c r="L12" s="56" t="s">
        <v>68</v>
      </c>
      <c r="M12" s="56" t="s">
        <v>68</v>
      </c>
      <c r="N12" s="56" t="s">
        <v>68</v>
      </c>
      <c r="O12" s="56" t="s">
        <v>68</v>
      </c>
      <c r="P12" s="56" t="s">
        <v>68</v>
      </c>
      <c r="Q12" s="56" t="s">
        <v>68</v>
      </c>
      <c r="R12" s="56" t="s">
        <v>68</v>
      </c>
      <c r="S12" s="56" t="s">
        <v>69</v>
      </c>
      <c r="T12" s="56" t="s">
        <v>69</v>
      </c>
    </row>
    <row r="13" spans="1:20" x14ac:dyDescent="0.35">
      <c r="A13" s="56" t="s">
        <v>73</v>
      </c>
      <c r="B13" s="56" t="s">
        <v>68</v>
      </c>
      <c r="C13" s="56" t="s">
        <v>68</v>
      </c>
      <c r="D13" s="56" t="s">
        <v>68</v>
      </c>
      <c r="E13" s="56" t="s">
        <v>68</v>
      </c>
      <c r="F13" s="56" t="s">
        <v>68</v>
      </c>
      <c r="G13" s="56" t="s">
        <v>68</v>
      </c>
      <c r="H13" s="56" t="s">
        <v>68</v>
      </c>
      <c r="I13" s="56" t="s">
        <v>68</v>
      </c>
      <c r="J13" s="56" t="s">
        <v>68</v>
      </c>
      <c r="K13" s="56" t="s">
        <v>68</v>
      </c>
      <c r="L13" s="56" t="s">
        <v>68</v>
      </c>
      <c r="M13" s="56" t="s">
        <v>68</v>
      </c>
      <c r="N13" s="56" t="s">
        <v>68</v>
      </c>
      <c r="O13" s="56" t="s">
        <v>68</v>
      </c>
      <c r="P13" s="56" t="s">
        <v>68</v>
      </c>
      <c r="Q13" s="56" t="s">
        <v>68</v>
      </c>
      <c r="R13" s="56" t="s">
        <v>68</v>
      </c>
      <c r="S13" s="56" t="s">
        <v>69</v>
      </c>
      <c r="T13" s="56" t="s">
        <v>69</v>
      </c>
    </row>
    <row r="14" spans="1:20" x14ac:dyDescent="0.35">
      <c r="A14" s="56" t="s">
        <v>74</v>
      </c>
      <c r="B14" s="56" t="s">
        <v>68</v>
      </c>
      <c r="C14" s="56" t="s">
        <v>68</v>
      </c>
      <c r="D14" s="56" t="s">
        <v>68</v>
      </c>
      <c r="E14" s="56" t="s">
        <v>68</v>
      </c>
      <c r="F14" s="56" t="s">
        <v>68</v>
      </c>
      <c r="G14" s="56" t="s">
        <v>68</v>
      </c>
      <c r="H14" s="56" t="s">
        <v>68</v>
      </c>
      <c r="I14" s="56" t="s">
        <v>68</v>
      </c>
      <c r="J14" s="56" t="s">
        <v>68</v>
      </c>
      <c r="K14" s="56" t="s">
        <v>68</v>
      </c>
      <c r="L14" s="56" t="s">
        <v>68</v>
      </c>
      <c r="M14" s="56" t="s">
        <v>68</v>
      </c>
      <c r="N14" s="56" t="s">
        <v>68</v>
      </c>
      <c r="O14" s="56" t="s">
        <v>68</v>
      </c>
      <c r="P14" s="56" t="s">
        <v>68</v>
      </c>
      <c r="Q14" s="56" t="s">
        <v>68</v>
      </c>
      <c r="R14" s="56" t="s">
        <v>68</v>
      </c>
      <c r="S14" s="56" t="s">
        <v>69</v>
      </c>
      <c r="T14" s="56" t="s">
        <v>69</v>
      </c>
    </row>
    <row r="15" spans="1:20" x14ac:dyDescent="0.35">
      <c r="A15" s="56" t="s">
        <v>75</v>
      </c>
      <c r="B15" s="56" t="s">
        <v>68</v>
      </c>
      <c r="C15" s="56" t="s">
        <v>68</v>
      </c>
      <c r="D15" s="56" t="s">
        <v>68</v>
      </c>
      <c r="E15" s="56" t="s">
        <v>68</v>
      </c>
      <c r="F15" s="56" t="s">
        <v>68</v>
      </c>
      <c r="G15" s="56" t="s">
        <v>68</v>
      </c>
      <c r="H15" s="56" t="s">
        <v>68</v>
      </c>
      <c r="I15" s="56" t="s">
        <v>68</v>
      </c>
      <c r="J15" s="56" t="s">
        <v>68</v>
      </c>
      <c r="K15" s="56" t="s">
        <v>68</v>
      </c>
      <c r="L15" s="56" t="s">
        <v>68</v>
      </c>
      <c r="M15" s="56" t="s">
        <v>68</v>
      </c>
      <c r="N15" s="56" t="s">
        <v>68</v>
      </c>
      <c r="O15" s="56" t="s">
        <v>68</v>
      </c>
      <c r="P15" s="56" t="s">
        <v>68</v>
      </c>
      <c r="Q15" s="56" t="s">
        <v>68</v>
      </c>
      <c r="R15" s="56" t="s">
        <v>68</v>
      </c>
      <c r="S15" s="56" t="s">
        <v>69</v>
      </c>
      <c r="T15" s="56" t="s">
        <v>69</v>
      </c>
    </row>
    <row r="16" spans="1:20" x14ac:dyDescent="0.35">
      <c r="A16" s="56" t="s">
        <v>76</v>
      </c>
      <c r="B16" s="56" t="s">
        <v>68</v>
      </c>
      <c r="C16" s="56" t="s">
        <v>68</v>
      </c>
      <c r="D16" s="56" t="s">
        <v>68</v>
      </c>
      <c r="E16" s="56" t="s">
        <v>68</v>
      </c>
      <c r="F16" s="56" t="s">
        <v>68</v>
      </c>
      <c r="G16" s="56" t="s">
        <v>68</v>
      </c>
      <c r="H16" s="56" t="s">
        <v>68</v>
      </c>
      <c r="I16" s="56" t="s">
        <v>68</v>
      </c>
      <c r="J16" s="56" t="s">
        <v>68</v>
      </c>
      <c r="K16" s="56" t="s">
        <v>68</v>
      </c>
      <c r="L16" s="56" t="s">
        <v>68</v>
      </c>
      <c r="M16" s="56" t="s">
        <v>68</v>
      </c>
      <c r="N16" s="56" t="s">
        <v>68</v>
      </c>
      <c r="O16" s="56" t="s">
        <v>68</v>
      </c>
      <c r="P16" s="56" t="s">
        <v>68</v>
      </c>
      <c r="Q16" s="56" t="s">
        <v>68</v>
      </c>
      <c r="R16" s="56" t="s">
        <v>68</v>
      </c>
      <c r="S16" s="56" t="s">
        <v>69</v>
      </c>
      <c r="T16" s="56" t="s">
        <v>69</v>
      </c>
    </row>
    <row r="17" spans="1:20" x14ac:dyDescent="0.35">
      <c r="A17" s="56" t="s">
        <v>77</v>
      </c>
      <c r="B17" s="56" t="s">
        <v>68</v>
      </c>
      <c r="C17" s="56" t="s">
        <v>68</v>
      </c>
      <c r="D17" s="56" t="s">
        <v>68</v>
      </c>
      <c r="E17" s="56" t="s">
        <v>68</v>
      </c>
      <c r="F17" s="56" t="s">
        <v>68</v>
      </c>
      <c r="G17" s="56" t="s">
        <v>68</v>
      </c>
      <c r="H17" s="56" t="s">
        <v>68</v>
      </c>
      <c r="I17" s="56" t="s">
        <v>68</v>
      </c>
      <c r="J17" s="56" t="s">
        <v>68</v>
      </c>
      <c r="K17" s="56" t="s">
        <v>68</v>
      </c>
      <c r="L17" s="56" t="s">
        <v>68</v>
      </c>
      <c r="M17" s="56" t="s">
        <v>68</v>
      </c>
      <c r="N17" s="56" t="s">
        <v>68</v>
      </c>
      <c r="O17" s="56" t="s">
        <v>68</v>
      </c>
      <c r="P17" s="56" t="s">
        <v>68</v>
      </c>
      <c r="Q17" s="56" t="s">
        <v>68</v>
      </c>
      <c r="R17" s="56" t="s">
        <v>68</v>
      </c>
      <c r="S17" s="56" t="s">
        <v>69</v>
      </c>
      <c r="T17" s="56" t="s">
        <v>69</v>
      </c>
    </row>
    <row r="18" spans="1:20" x14ac:dyDescent="0.35">
      <c r="A18" s="56" t="s">
        <v>78</v>
      </c>
      <c r="B18" s="56" t="s">
        <v>68</v>
      </c>
      <c r="C18" s="56" t="s">
        <v>68</v>
      </c>
      <c r="D18" s="56" t="s">
        <v>68</v>
      </c>
      <c r="E18" s="56" t="s">
        <v>68</v>
      </c>
      <c r="F18" s="56" t="s">
        <v>68</v>
      </c>
      <c r="G18" s="56" t="s">
        <v>68</v>
      </c>
      <c r="H18" s="56" t="s">
        <v>68</v>
      </c>
      <c r="I18" s="56" t="s">
        <v>68</v>
      </c>
      <c r="J18" s="56" t="s">
        <v>68</v>
      </c>
      <c r="K18" s="56" t="s">
        <v>68</v>
      </c>
      <c r="L18" s="56" t="s">
        <v>68</v>
      </c>
      <c r="M18" s="56" t="s">
        <v>68</v>
      </c>
      <c r="N18" s="56" t="s">
        <v>68</v>
      </c>
      <c r="O18" s="56" t="s">
        <v>68</v>
      </c>
      <c r="P18" s="56" t="s">
        <v>68</v>
      </c>
      <c r="Q18" s="56" t="s">
        <v>68</v>
      </c>
      <c r="R18" s="56" t="s">
        <v>68</v>
      </c>
      <c r="S18" s="56" t="s">
        <v>69</v>
      </c>
      <c r="T18" s="56" t="s">
        <v>69</v>
      </c>
    </row>
    <row r="19" spans="1:20" x14ac:dyDescent="0.35">
      <c r="A19" s="56" t="s">
        <v>79</v>
      </c>
      <c r="B19" s="56" t="s">
        <v>68</v>
      </c>
      <c r="C19" s="56" t="s">
        <v>68</v>
      </c>
      <c r="D19" s="56" t="s">
        <v>68</v>
      </c>
      <c r="E19" s="56" t="s">
        <v>68</v>
      </c>
      <c r="F19" s="56" t="s">
        <v>68</v>
      </c>
      <c r="G19" s="56" t="s">
        <v>68</v>
      </c>
      <c r="H19" s="56" t="s">
        <v>68</v>
      </c>
      <c r="I19" s="56" t="s">
        <v>68</v>
      </c>
      <c r="J19" s="56" t="s">
        <v>68</v>
      </c>
      <c r="K19" s="56" t="s">
        <v>68</v>
      </c>
      <c r="L19" s="56" t="s">
        <v>68</v>
      </c>
      <c r="M19" s="56" t="s">
        <v>68</v>
      </c>
      <c r="N19" s="56" t="s">
        <v>68</v>
      </c>
      <c r="O19" s="56" t="s">
        <v>68</v>
      </c>
      <c r="P19" s="56" t="s">
        <v>68</v>
      </c>
      <c r="Q19" s="56" t="s">
        <v>68</v>
      </c>
      <c r="R19" s="56" t="s">
        <v>68</v>
      </c>
      <c r="S19" s="56" t="s">
        <v>69</v>
      </c>
      <c r="T19" s="56" t="s">
        <v>69</v>
      </c>
    </row>
    <row r="20" spans="1:20" x14ac:dyDescent="0.35">
      <c r="A20" s="56" t="s">
        <v>80</v>
      </c>
      <c r="B20" s="56" t="s">
        <v>68</v>
      </c>
      <c r="C20" s="56" t="s">
        <v>68</v>
      </c>
      <c r="D20" s="56" t="s">
        <v>68</v>
      </c>
      <c r="E20" s="56" t="s">
        <v>68</v>
      </c>
      <c r="F20" s="56" t="s">
        <v>68</v>
      </c>
      <c r="G20" s="56" t="s">
        <v>68</v>
      </c>
      <c r="H20" s="56" t="s">
        <v>68</v>
      </c>
      <c r="I20" s="56" t="s">
        <v>68</v>
      </c>
      <c r="J20" s="56" t="s">
        <v>68</v>
      </c>
      <c r="K20" s="56" t="s">
        <v>68</v>
      </c>
      <c r="L20" s="56" t="s">
        <v>68</v>
      </c>
      <c r="M20" s="56" t="s">
        <v>68</v>
      </c>
      <c r="N20" s="56" t="s">
        <v>68</v>
      </c>
      <c r="O20" s="56" t="s">
        <v>68</v>
      </c>
      <c r="P20" s="56" t="s">
        <v>68</v>
      </c>
      <c r="Q20" s="56" t="s">
        <v>68</v>
      </c>
      <c r="R20" s="56" t="s">
        <v>68</v>
      </c>
      <c r="S20" s="56" t="s">
        <v>69</v>
      </c>
      <c r="T20" s="56" t="s">
        <v>69</v>
      </c>
    </row>
    <row r="21" spans="1:20" x14ac:dyDescent="0.35">
      <c r="A21" s="56" t="s">
        <v>81</v>
      </c>
      <c r="B21" s="56" t="s">
        <v>68</v>
      </c>
      <c r="C21" s="56" t="s">
        <v>68</v>
      </c>
      <c r="D21" s="56" t="s">
        <v>68</v>
      </c>
      <c r="E21" s="56" t="s">
        <v>68</v>
      </c>
      <c r="F21" s="56" t="s">
        <v>68</v>
      </c>
      <c r="G21" s="56" t="s">
        <v>68</v>
      </c>
      <c r="H21" s="56" t="s">
        <v>68</v>
      </c>
      <c r="I21" s="56" t="s">
        <v>68</v>
      </c>
      <c r="J21" s="56" t="s">
        <v>68</v>
      </c>
      <c r="K21" s="56" t="s">
        <v>68</v>
      </c>
      <c r="L21" s="56" t="s">
        <v>68</v>
      </c>
      <c r="M21" s="56" t="s">
        <v>68</v>
      </c>
      <c r="N21" s="56" t="s">
        <v>68</v>
      </c>
      <c r="O21" s="56" t="s">
        <v>68</v>
      </c>
      <c r="P21" s="56" t="s">
        <v>68</v>
      </c>
      <c r="Q21" s="56" t="s">
        <v>68</v>
      </c>
      <c r="R21" s="56" t="s">
        <v>68</v>
      </c>
      <c r="S21" s="56" t="s">
        <v>69</v>
      </c>
      <c r="T21" s="56" t="s">
        <v>69</v>
      </c>
    </row>
    <row r="22" spans="1:20" x14ac:dyDescent="0.35">
      <c r="A22" s="56" t="s">
        <v>87</v>
      </c>
      <c r="B22" s="56" t="s">
        <v>68</v>
      </c>
      <c r="C22" s="56" t="s">
        <v>68</v>
      </c>
      <c r="D22" s="56" t="s">
        <v>68</v>
      </c>
      <c r="E22" s="56" t="s">
        <v>68</v>
      </c>
      <c r="F22" s="56" t="s">
        <v>68</v>
      </c>
      <c r="G22" s="56" t="s">
        <v>68</v>
      </c>
      <c r="H22" s="56" t="s">
        <v>68</v>
      </c>
      <c r="I22" s="56" t="s">
        <v>68</v>
      </c>
      <c r="J22" s="56" t="s">
        <v>68</v>
      </c>
      <c r="K22" s="56" t="s">
        <v>68</v>
      </c>
      <c r="L22" s="56" t="s">
        <v>68</v>
      </c>
      <c r="M22" s="56" t="s">
        <v>68</v>
      </c>
      <c r="N22" s="56" t="s">
        <v>68</v>
      </c>
      <c r="O22" s="56" t="s">
        <v>68</v>
      </c>
      <c r="P22" s="56" t="s">
        <v>68</v>
      </c>
      <c r="Q22" s="56" t="s">
        <v>68</v>
      </c>
      <c r="R22" s="56" t="s">
        <v>68</v>
      </c>
      <c r="S22" s="56" t="s">
        <v>69</v>
      </c>
      <c r="T22" s="56" t="s">
        <v>69</v>
      </c>
    </row>
    <row r="23" spans="1:20" x14ac:dyDescent="0.35">
      <c r="A23" s="56" t="s">
        <v>88</v>
      </c>
      <c r="B23" s="56" t="s">
        <v>82</v>
      </c>
      <c r="C23" s="56" t="s">
        <v>190</v>
      </c>
      <c r="D23" s="56" t="s">
        <v>84</v>
      </c>
      <c r="E23" s="56" t="s">
        <v>85</v>
      </c>
      <c r="F23" s="56" t="s">
        <v>86</v>
      </c>
      <c r="G23" s="56">
        <v>27.831537246704102</v>
      </c>
      <c r="H23" s="56">
        <v>27.855499267578125</v>
      </c>
      <c r="I23" s="56">
        <v>8.4802001714706421E-2</v>
      </c>
      <c r="J23" s="56" t="s">
        <v>68</v>
      </c>
      <c r="K23" s="56" t="s">
        <v>68</v>
      </c>
      <c r="L23" s="56" t="s">
        <v>68</v>
      </c>
      <c r="M23" s="56" t="b">
        <v>0</v>
      </c>
      <c r="N23" s="56">
        <v>0.30672222423247836</v>
      </c>
      <c r="O23" s="56" t="b">
        <v>1</v>
      </c>
      <c r="P23" s="56">
        <v>3</v>
      </c>
      <c r="Q23" s="56">
        <v>22</v>
      </c>
      <c r="R23" s="56" t="s">
        <v>68</v>
      </c>
      <c r="S23" s="56" t="s">
        <v>69</v>
      </c>
      <c r="T23" s="56" t="s">
        <v>69</v>
      </c>
    </row>
    <row r="24" spans="1:20" x14ac:dyDescent="0.35">
      <c r="A24" s="56" t="s">
        <v>89</v>
      </c>
      <c r="B24" s="56" t="s">
        <v>82</v>
      </c>
      <c r="C24" s="56" t="s">
        <v>190</v>
      </c>
      <c r="D24" s="56" t="s">
        <v>84</v>
      </c>
      <c r="E24" s="56" t="s">
        <v>85</v>
      </c>
      <c r="F24" s="56" t="s">
        <v>86</v>
      </c>
      <c r="G24" s="56">
        <v>27.949703216552734</v>
      </c>
      <c r="H24" s="56">
        <v>27.855499267578125</v>
      </c>
      <c r="I24" s="56">
        <v>8.4802001714706421E-2</v>
      </c>
      <c r="J24" s="56" t="s">
        <v>68</v>
      </c>
      <c r="K24" s="56" t="s">
        <v>68</v>
      </c>
      <c r="L24" s="56" t="s">
        <v>68</v>
      </c>
      <c r="M24" s="56" t="b">
        <v>0</v>
      </c>
      <c r="N24" s="56">
        <v>0.30672222423247836</v>
      </c>
      <c r="O24" s="56" t="b">
        <v>1</v>
      </c>
      <c r="P24" s="56">
        <v>3</v>
      </c>
      <c r="Q24" s="56">
        <v>22</v>
      </c>
      <c r="R24" s="56" t="s">
        <v>68</v>
      </c>
      <c r="S24" s="56" t="s">
        <v>69</v>
      </c>
      <c r="T24" s="56" t="s">
        <v>69</v>
      </c>
    </row>
    <row r="25" spans="1:20" x14ac:dyDescent="0.35">
      <c r="A25" s="56" t="s">
        <v>91</v>
      </c>
      <c r="B25" s="56" t="s">
        <v>82</v>
      </c>
      <c r="C25" s="56" t="s">
        <v>190</v>
      </c>
      <c r="D25" s="56" t="s">
        <v>84</v>
      </c>
      <c r="E25" s="56" t="s">
        <v>85</v>
      </c>
      <c r="F25" s="56" t="s">
        <v>86</v>
      </c>
      <c r="G25" s="56">
        <v>27.785255432128906</v>
      </c>
      <c r="H25" s="56">
        <v>27.855499267578125</v>
      </c>
      <c r="I25" s="56">
        <v>8.4802001714706421E-2</v>
      </c>
      <c r="J25" s="56" t="s">
        <v>68</v>
      </c>
      <c r="K25" s="56" t="s">
        <v>68</v>
      </c>
      <c r="L25" s="56" t="s">
        <v>68</v>
      </c>
      <c r="M25" s="56" t="b">
        <v>0</v>
      </c>
      <c r="N25" s="56">
        <v>0.30672222423247836</v>
      </c>
      <c r="O25" s="56" t="b">
        <v>1</v>
      </c>
      <c r="P25" s="56">
        <v>3</v>
      </c>
      <c r="Q25" s="56">
        <v>22</v>
      </c>
      <c r="R25" s="56" t="s">
        <v>68</v>
      </c>
      <c r="S25" s="56" t="s">
        <v>69</v>
      </c>
      <c r="T25" s="56" t="s">
        <v>69</v>
      </c>
    </row>
    <row r="26" spans="1:20" x14ac:dyDescent="0.35">
      <c r="A26" s="56" t="s">
        <v>92</v>
      </c>
      <c r="B26" s="56" t="s">
        <v>82</v>
      </c>
      <c r="C26" s="56" t="s">
        <v>191</v>
      </c>
      <c r="D26" s="56" t="s">
        <v>84</v>
      </c>
      <c r="E26" s="56" t="s">
        <v>85</v>
      </c>
      <c r="F26" s="56" t="s">
        <v>86</v>
      </c>
      <c r="G26" s="56">
        <v>29.981746673583984</v>
      </c>
      <c r="H26" s="56">
        <v>29.918777465820313</v>
      </c>
      <c r="I26" s="56">
        <v>6.223132461309433E-2</v>
      </c>
      <c r="J26" s="56" t="s">
        <v>68</v>
      </c>
      <c r="K26" s="56" t="s">
        <v>68</v>
      </c>
      <c r="L26" s="56" t="s">
        <v>68</v>
      </c>
      <c r="M26" s="56" t="b">
        <v>0</v>
      </c>
      <c r="N26" s="56">
        <v>0.25095740620562318</v>
      </c>
      <c r="O26" s="56" t="b">
        <v>1</v>
      </c>
      <c r="P26" s="56">
        <v>3</v>
      </c>
      <c r="Q26" s="56">
        <v>25</v>
      </c>
      <c r="R26" s="56" t="s">
        <v>68</v>
      </c>
      <c r="S26" s="56" t="s">
        <v>69</v>
      </c>
      <c r="T26" s="56" t="s">
        <v>69</v>
      </c>
    </row>
    <row r="27" spans="1:20" x14ac:dyDescent="0.35">
      <c r="A27" s="56" t="s">
        <v>93</v>
      </c>
      <c r="B27" s="56" t="s">
        <v>82</v>
      </c>
      <c r="C27" s="56" t="s">
        <v>191</v>
      </c>
      <c r="D27" s="56" t="s">
        <v>84</v>
      </c>
      <c r="E27" s="56" t="s">
        <v>85</v>
      </c>
      <c r="F27" s="56" t="s">
        <v>86</v>
      </c>
      <c r="G27" s="56">
        <v>29.857311248779297</v>
      </c>
      <c r="H27" s="56">
        <v>29.918777465820313</v>
      </c>
      <c r="I27" s="56">
        <v>6.223132461309433E-2</v>
      </c>
      <c r="J27" s="56" t="s">
        <v>68</v>
      </c>
      <c r="K27" s="56" t="s">
        <v>68</v>
      </c>
      <c r="L27" s="56" t="s">
        <v>68</v>
      </c>
      <c r="M27" s="56" t="b">
        <v>0</v>
      </c>
      <c r="N27" s="56">
        <v>0.25095740620562318</v>
      </c>
      <c r="O27" s="56" t="b">
        <v>1</v>
      </c>
      <c r="P27" s="56">
        <v>3</v>
      </c>
      <c r="Q27" s="56">
        <v>25</v>
      </c>
      <c r="R27" s="56" t="s">
        <v>68</v>
      </c>
      <c r="S27" s="56" t="s">
        <v>69</v>
      </c>
      <c r="T27" s="56" t="s">
        <v>69</v>
      </c>
    </row>
    <row r="28" spans="1:20" x14ac:dyDescent="0.35">
      <c r="A28" s="56" t="s">
        <v>95</v>
      </c>
      <c r="B28" s="56" t="s">
        <v>82</v>
      </c>
      <c r="C28" s="56" t="s">
        <v>191</v>
      </c>
      <c r="D28" s="56" t="s">
        <v>84</v>
      </c>
      <c r="E28" s="56" t="s">
        <v>85</v>
      </c>
      <c r="F28" s="56" t="s">
        <v>86</v>
      </c>
      <c r="G28" s="56">
        <v>29.917274475097656</v>
      </c>
      <c r="H28" s="56">
        <v>29.918777465820313</v>
      </c>
      <c r="I28" s="56">
        <v>6.223132461309433E-2</v>
      </c>
      <c r="J28" s="56" t="s">
        <v>68</v>
      </c>
      <c r="K28" s="56" t="s">
        <v>68</v>
      </c>
      <c r="L28" s="56" t="s">
        <v>68</v>
      </c>
      <c r="M28" s="56" t="b">
        <v>0</v>
      </c>
      <c r="N28" s="56">
        <v>0.25095740620562318</v>
      </c>
      <c r="O28" s="56" t="b">
        <v>1</v>
      </c>
      <c r="P28" s="56">
        <v>3</v>
      </c>
      <c r="Q28" s="56">
        <v>24</v>
      </c>
      <c r="R28" s="56" t="s">
        <v>68</v>
      </c>
      <c r="S28" s="56" t="s">
        <v>69</v>
      </c>
      <c r="T28" s="56" t="s">
        <v>69</v>
      </c>
    </row>
    <row r="29" spans="1:20" x14ac:dyDescent="0.35">
      <c r="A29" s="56" t="s">
        <v>96</v>
      </c>
      <c r="B29" s="56" t="s">
        <v>82</v>
      </c>
      <c r="C29" s="56" t="s">
        <v>83</v>
      </c>
      <c r="D29" s="56" t="s">
        <v>84</v>
      </c>
      <c r="E29" s="56" t="s">
        <v>85</v>
      </c>
      <c r="F29" s="56" t="s">
        <v>86</v>
      </c>
      <c r="G29" s="56">
        <v>20.707010269165039</v>
      </c>
      <c r="H29" s="56">
        <v>20.682256698608398</v>
      </c>
      <c r="I29" s="56">
        <v>4.0859032422304153E-2</v>
      </c>
      <c r="J29" s="56" t="s">
        <v>68</v>
      </c>
      <c r="K29" s="56" t="s">
        <v>68</v>
      </c>
      <c r="L29" s="56" t="s">
        <v>68</v>
      </c>
      <c r="M29" s="56" t="b">
        <v>0</v>
      </c>
      <c r="N29" s="56">
        <v>0.27744227114663383</v>
      </c>
      <c r="O29" s="56" t="b">
        <v>1</v>
      </c>
      <c r="P29" s="56">
        <v>3</v>
      </c>
      <c r="Q29" s="56">
        <v>15</v>
      </c>
      <c r="R29" s="56" t="s">
        <v>68</v>
      </c>
      <c r="S29" s="56" t="s">
        <v>69</v>
      </c>
      <c r="T29" s="56" t="s">
        <v>69</v>
      </c>
    </row>
    <row r="30" spans="1:20" x14ac:dyDescent="0.35">
      <c r="A30" s="56" t="s">
        <v>97</v>
      </c>
      <c r="B30" s="56" t="s">
        <v>82</v>
      </c>
      <c r="C30" s="56" t="s">
        <v>83</v>
      </c>
      <c r="D30" s="56" t="s">
        <v>84</v>
      </c>
      <c r="E30" s="56" t="s">
        <v>85</v>
      </c>
      <c r="F30" s="56" t="s">
        <v>86</v>
      </c>
      <c r="G30" s="56">
        <v>20.635095596313477</v>
      </c>
      <c r="H30" s="56">
        <v>20.682256698608398</v>
      </c>
      <c r="I30" s="56">
        <v>4.0859032422304153E-2</v>
      </c>
      <c r="J30" s="56" t="s">
        <v>68</v>
      </c>
      <c r="K30" s="56" t="s">
        <v>68</v>
      </c>
      <c r="L30" s="56" t="s">
        <v>68</v>
      </c>
      <c r="M30" s="56" t="b">
        <v>0</v>
      </c>
      <c r="N30" s="56">
        <v>0.27744227114663383</v>
      </c>
      <c r="O30" s="56" t="b">
        <v>1</v>
      </c>
      <c r="P30" s="56">
        <v>3</v>
      </c>
      <c r="Q30" s="56">
        <v>15</v>
      </c>
      <c r="R30" s="56" t="s">
        <v>68</v>
      </c>
      <c r="S30" s="56" t="s">
        <v>69</v>
      </c>
      <c r="T30" s="56" t="s">
        <v>69</v>
      </c>
    </row>
    <row r="31" spans="1:20" x14ac:dyDescent="0.35">
      <c r="A31" s="56" t="s">
        <v>99</v>
      </c>
      <c r="B31" s="56" t="s">
        <v>82</v>
      </c>
      <c r="C31" s="56" t="s">
        <v>83</v>
      </c>
      <c r="D31" s="56" t="s">
        <v>84</v>
      </c>
      <c r="E31" s="56" t="s">
        <v>85</v>
      </c>
      <c r="F31" s="56" t="s">
        <v>86</v>
      </c>
      <c r="G31" s="56">
        <v>20.704662322998047</v>
      </c>
      <c r="H31" s="56">
        <v>20.682256698608398</v>
      </c>
      <c r="I31" s="56">
        <v>4.0859032422304153E-2</v>
      </c>
      <c r="J31" s="56" t="s">
        <v>68</v>
      </c>
      <c r="K31" s="56" t="s">
        <v>68</v>
      </c>
      <c r="L31" s="56" t="s">
        <v>68</v>
      </c>
      <c r="M31" s="56" t="b">
        <v>0</v>
      </c>
      <c r="N31" s="56">
        <v>0.27744227114663383</v>
      </c>
      <c r="O31" s="56" t="b">
        <v>1</v>
      </c>
      <c r="P31" s="56">
        <v>3</v>
      </c>
      <c r="Q31" s="56">
        <v>15</v>
      </c>
      <c r="R31" s="56" t="s">
        <v>68</v>
      </c>
      <c r="S31" s="56" t="s">
        <v>69</v>
      </c>
      <c r="T31" s="56" t="s">
        <v>69</v>
      </c>
    </row>
    <row r="32" spans="1:20" x14ac:dyDescent="0.35">
      <c r="A32" s="56" t="s">
        <v>100</v>
      </c>
      <c r="B32" s="56" t="s">
        <v>68</v>
      </c>
      <c r="C32" s="56" t="s">
        <v>68</v>
      </c>
      <c r="D32" s="56" t="s">
        <v>68</v>
      </c>
      <c r="E32" s="56" t="s">
        <v>68</v>
      </c>
      <c r="F32" s="56" t="s">
        <v>68</v>
      </c>
      <c r="G32" s="56" t="s">
        <v>68</v>
      </c>
      <c r="H32" s="56" t="s">
        <v>68</v>
      </c>
      <c r="I32" s="56" t="s">
        <v>68</v>
      </c>
      <c r="J32" s="56" t="s">
        <v>68</v>
      </c>
      <c r="K32" s="56" t="s">
        <v>68</v>
      </c>
      <c r="L32" s="56" t="s">
        <v>68</v>
      </c>
      <c r="M32" s="56" t="s">
        <v>68</v>
      </c>
      <c r="N32" s="56" t="s">
        <v>68</v>
      </c>
      <c r="O32" s="56" t="s">
        <v>68</v>
      </c>
      <c r="P32" s="56" t="s">
        <v>68</v>
      </c>
      <c r="Q32" s="56" t="s">
        <v>68</v>
      </c>
      <c r="R32" s="56" t="s">
        <v>68</v>
      </c>
      <c r="S32" s="56" t="s">
        <v>69</v>
      </c>
      <c r="T32" s="56" t="s">
        <v>69</v>
      </c>
    </row>
    <row r="33" spans="1:20" x14ac:dyDescent="0.35">
      <c r="A33" s="56" t="s">
        <v>101</v>
      </c>
      <c r="B33" s="56" t="s">
        <v>68</v>
      </c>
      <c r="C33" s="56" t="s">
        <v>68</v>
      </c>
      <c r="D33" s="56" t="s">
        <v>68</v>
      </c>
      <c r="E33" s="56" t="s">
        <v>68</v>
      </c>
      <c r="F33" s="56" t="s">
        <v>68</v>
      </c>
      <c r="G33" s="56" t="s">
        <v>68</v>
      </c>
      <c r="H33" s="56" t="s">
        <v>68</v>
      </c>
      <c r="I33" s="56" t="s">
        <v>68</v>
      </c>
      <c r="J33" s="56" t="s">
        <v>68</v>
      </c>
      <c r="K33" s="56" t="s">
        <v>68</v>
      </c>
      <c r="L33" s="56" t="s">
        <v>68</v>
      </c>
      <c r="M33" s="56" t="s">
        <v>68</v>
      </c>
      <c r="N33" s="56" t="s">
        <v>68</v>
      </c>
      <c r="O33" s="56" t="s">
        <v>68</v>
      </c>
      <c r="P33" s="56" t="s">
        <v>68</v>
      </c>
      <c r="Q33" s="56" t="s">
        <v>68</v>
      </c>
      <c r="R33" s="56" t="s">
        <v>68</v>
      </c>
      <c r="S33" s="56" t="s">
        <v>69</v>
      </c>
      <c r="T33" s="56" t="s">
        <v>69</v>
      </c>
    </row>
    <row r="34" spans="1:20" x14ac:dyDescent="0.35">
      <c r="A34" s="56" t="s">
        <v>103</v>
      </c>
      <c r="B34" s="56" t="s">
        <v>68</v>
      </c>
      <c r="C34" s="56" t="s">
        <v>68</v>
      </c>
      <c r="D34" s="56" t="s">
        <v>68</v>
      </c>
      <c r="E34" s="56" t="s">
        <v>68</v>
      </c>
      <c r="F34" s="56" t="s">
        <v>68</v>
      </c>
      <c r="G34" s="56" t="s">
        <v>68</v>
      </c>
      <c r="H34" s="56" t="s">
        <v>68</v>
      </c>
      <c r="I34" s="56" t="s">
        <v>68</v>
      </c>
      <c r="J34" s="56" t="s">
        <v>68</v>
      </c>
      <c r="K34" s="56" t="s">
        <v>68</v>
      </c>
      <c r="L34" s="56" t="s">
        <v>68</v>
      </c>
      <c r="M34" s="56" t="s">
        <v>68</v>
      </c>
      <c r="N34" s="56" t="s">
        <v>68</v>
      </c>
      <c r="O34" s="56" t="s">
        <v>68</v>
      </c>
      <c r="P34" s="56" t="s">
        <v>68</v>
      </c>
      <c r="Q34" s="56" t="s">
        <v>68</v>
      </c>
      <c r="R34" s="56" t="s">
        <v>68</v>
      </c>
      <c r="S34" s="56" t="s">
        <v>69</v>
      </c>
      <c r="T34" s="56" t="s">
        <v>69</v>
      </c>
    </row>
    <row r="35" spans="1:20" x14ac:dyDescent="0.35">
      <c r="A35" s="56" t="s">
        <v>104</v>
      </c>
      <c r="B35" s="56" t="s">
        <v>90</v>
      </c>
      <c r="C35" s="56" t="s">
        <v>190</v>
      </c>
      <c r="D35" s="56" t="s">
        <v>84</v>
      </c>
      <c r="E35" s="56" t="s">
        <v>85</v>
      </c>
      <c r="F35" s="56" t="s">
        <v>86</v>
      </c>
      <c r="G35" s="56">
        <v>30.865787506103516</v>
      </c>
      <c r="H35" s="56">
        <v>30.903280258178711</v>
      </c>
      <c r="I35" s="56">
        <v>0.14607784152030945</v>
      </c>
      <c r="J35" s="56" t="s">
        <v>68</v>
      </c>
      <c r="K35" s="56" t="s">
        <v>68</v>
      </c>
      <c r="L35" s="56" t="s">
        <v>68</v>
      </c>
      <c r="M35" s="56" t="b">
        <v>0</v>
      </c>
      <c r="N35" s="56">
        <v>0.30672222423247836</v>
      </c>
      <c r="O35" s="56" t="b">
        <v>1</v>
      </c>
      <c r="P35" s="56">
        <v>3</v>
      </c>
      <c r="Q35" s="56">
        <v>25</v>
      </c>
      <c r="R35" s="56" t="s">
        <v>68</v>
      </c>
      <c r="S35" s="56" t="s">
        <v>69</v>
      </c>
      <c r="T35" s="56" t="s">
        <v>69</v>
      </c>
    </row>
    <row r="36" spans="1:20" x14ac:dyDescent="0.35">
      <c r="A36" s="56" t="s">
        <v>105</v>
      </c>
      <c r="B36" s="56" t="s">
        <v>90</v>
      </c>
      <c r="C36" s="56" t="s">
        <v>190</v>
      </c>
      <c r="D36" s="56" t="s">
        <v>84</v>
      </c>
      <c r="E36" s="56" t="s">
        <v>85</v>
      </c>
      <c r="F36" s="56" t="s">
        <v>86</v>
      </c>
      <c r="G36" s="56">
        <v>31.064449310302734</v>
      </c>
      <c r="H36" s="56">
        <v>30.903280258178711</v>
      </c>
      <c r="I36" s="56">
        <v>0.14607784152030945</v>
      </c>
      <c r="J36" s="56" t="s">
        <v>68</v>
      </c>
      <c r="K36" s="56" t="s">
        <v>68</v>
      </c>
      <c r="L36" s="56" t="s">
        <v>68</v>
      </c>
      <c r="M36" s="56" t="b">
        <v>0</v>
      </c>
      <c r="N36" s="56">
        <v>0.30672222423247836</v>
      </c>
      <c r="O36" s="56" t="b">
        <v>1</v>
      </c>
      <c r="P36" s="56">
        <v>3</v>
      </c>
      <c r="Q36" s="56">
        <v>25</v>
      </c>
      <c r="R36" s="56" t="s">
        <v>68</v>
      </c>
      <c r="S36" s="56" t="s">
        <v>69</v>
      </c>
      <c r="T36" s="56" t="s">
        <v>69</v>
      </c>
    </row>
    <row r="37" spans="1:20" x14ac:dyDescent="0.35">
      <c r="A37" s="56" t="s">
        <v>106</v>
      </c>
      <c r="B37" s="56" t="s">
        <v>90</v>
      </c>
      <c r="C37" s="56" t="s">
        <v>190</v>
      </c>
      <c r="D37" s="56" t="s">
        <v>84</v>
      </c>
      <c r="E37" s="56" t="s">
        <v>85</v>
      </c>
      <c r="F37" s="56" t="s">
        <v>86</v>
      </c>
      <c r="G37" s="56">
        <v>30.77960205078125</v>
      </c>
      <c r="H37" s="56">
        <v>30.903280258178711</v>
      </c>
      <c r="I37" s="56">
        <v>0.14607784152030945</v>
      </c>
      <c r="J37" s="56" t="s">
        <v>68</v>
      </c>
      <c r="K37" s="56" t="s">
        <v>68</v>
      </c>
      <c r="L37" s="56" t="s">
        <v>68</v>
      </c>
      <c r="M37" s="56" t="b">
        <v>0</v>
      </c>
      <c r="N37" s="56">
        <v>0.30672222423247836</v>
      </c>
      <c r="O37" s="56" t="b">
        <v>1</v>
      </c>
      <c r="P37" s="56">
        <v>3</v>
      </c>
      <c r="Q37" s="56">
        <v>25</v>
      </c>
      <c r="R37" s="56" t="s">
        <v>68</v>
      </c>
      <c r="S37" s="56" t="s">
        <v>69</v>
      </c>
      <c r="T37" s="56" t="s">
        <v>69</v>
      </c>
    </row>
    <row r="38" spans="1:20" x14ac:dyDescent="0.35">
      <c r="A38" s="56" t="s">
        <v>107</v>
      </c>
      <c r="B38" s="56" t="s">
        <v>90</v>
      </c>
      <c r="C38" s="56" t="s">
        <v>191</v>
      </c>
      <c r="D38" s="56" t="s">
        <v>84</v>
      </c>
      <c r="E38" s="56" t="s">
        <v>85</v>
      </c>
      <c r="F38" s="56" t="s">
        <v>86</v>
      </c>
      <c r="G38" s="56">
        <v>29.668655395507813</v>
      </c>
      <c r="H38" s="56">
        <v>29.656797409057617</v>
      </c>
      <c r="I38" s="56">
        <v>6.9276385009288788E-2</v>
      </c>
      <c r="J38" s="56" t="s">
        <v>68</v>
      </c>
      <c r="K38" s="56" t="s">
        <v>68</v>
      </c>
      <c r="L38" s="56" t="s">
        <v>68</v>
      </c>
      <c r="M38" s="56" t="b">
        <v>0</v>
      </c>
      <c r="N38" s="56">
        <v>0.25095740620562318</v>
      </c>
      <c r="O38" s="56" t="b">
        <v>1</v>
      </c>
      <c r="P38" s="56">
        <v>3</v>
      </c>
      <c r="Q38" s="56">
        <v>24</v>
      </c>
      <c r="R38" s="56" t="s">
        <v>68</v>
      </c>
      <c r="S38" s="56" t="s">
        <v>69</v>
      </c>
      <c r="T38" s="56" t="s">
        <v>69</v>
      </c>
    </row>
    <row r="39" spans="1:20" x14ac:dyDescent="0.35">
      <c r="A39" s="56" t="s">
        <v>108</v>
      </c>
      <c r="B39" s="56" t="s">
        <v>90</v>
      </c>
      <c r="C39" s="56" t="s">
        <v>191</v>
      </c>
      <c r="D39" s="56" t="s">
        <v>84</v>
      </c>
      <c r="E39" s="56" t="s">
        <v>85</v>
      </c>
      <c r="F39" s="56" t="s">
        <v>86</v>
      </c>
      <c r="G39" s="56">
        <v>29.719379425048828</v>
      </c>
      <c r="H39" s="56">
        <v>29.656797409057617</v>
      </c>
      <c r="I39" s="56">
        <v>6.9276385009288788E-2</v>
      </c>
      <c r="J39" s="56" t="s">
        <v>68</v>
      </c>
      <c r="K39" s="56" t="s">
        <v>68</v>
      </c>
      <c r="L39" s="56" t="s">
        <v>68</v>
      </c>
      <c r="M39" s="56" t="b">
        <v>0</v>
      </c>
      <c r="N39" s="56">
        <v>0.25095740620562318</v>
      </c>
      <c r="O39" s="56" t="b">
        <v>1</v>
      </c>
      <c r="P39" s="56">
        <v>3</v>
      </c>
      <c r="Q39" s="56">
        <v>24</v>
      </c>
      <c r="R39" s="56" t="s">
        <v>68</v>
      </c>
      <c r="S39" s="56" t="s">
        <v>69</v>
      </c>
      <c r="T39" s="56" t="s">
        <v>69</v>
      </c>
    </row>
    <row r="40" spans="1:20" x14ac:dyDescent="0.35">
      <c r="A40" s="56" t="s">
        <v>110</v>
      </c>
      <c r="B40" s="56" t="s">
        <v>90</v>
      </c>
      <c r="C40" s="56" t="s">
        <v>191</v>
      </c>
      <c r="D40" s="56" t="s">
        <v>84</v>
      </c>
      <c r="E40" s="56" t="s">
        <v>85</v>
      </c>
      <c r="F40" s="56" t="s">
        <v>86</v>
      </c>
      <c r="G40" s="56">
        <v>29.582357406616211</v>
      </c>
      <c r="H40" s="56">
        <v>29.656797409057617</v>
      </c>
      <c r="I40" s="56">
        <v>6.9276385009288788E-2</v>
      </c>
      <c r="J40" s="56" t="s">
        <v>68</v>
      </c>
      <c r="K40" s="56" t="s">
        <v>68</v>
      </c>
      <c r="L40" s="56" t="s">
        <v>68</v>
      </c>
      <c r="M40" s="56" t="b">
        <v>0</v>
      </c>
      <c r="N40" s="56">
        <v>0.25095740620562318</v>
      </c>
      <c r="O40" s="56" t="b">
        <v>1</v>
      </c>
      <c r="P40" s="56">
        <v>3</v>
      </c>
      <c r="Q40" s="56">
        <v>24</v>
      </c>
      <c r="R40" s="56" t="s">
        <v>68</v>
      </c>
      <c r="S40" s="56" t="s">
        <v>69</v>
      </c>
      <c r="T40" s="56" t="s">
        <v>69</v>
      </c>
    </row>
    <row r="41" spans="1:20" x14ac:dyDescent="0.35">
      <c r="A41" s="56" t="s">
        <v>111</v>
      </c>
      <c r="B41" s="56" t="s">
        <v>90</v>
      </c>
      <c r="C41" s="56" t="s">
        <v>83</v>
      </c>
      <c r="D41" s="56" t="s">
        <v>84</v>
      </c>
      <c r="E41" s="56" t="s">
        <v>85</v>
      </c>
      <c r="F41" s="56" t="s">
        <v>86</v>
      </c>
      <c r="G41" s="56">
        <v>21.668064117431641</v>
      </c>
      <c r="H41" s="56">
        <v>20.982746124267578</v>
      </c>
      <c r="I41" s="56">
        <v>0.59389352798461914</v>
      </c>
      <c r="J41" s="56" t="s">
        <v>68</v>
      </c>
      <c r="K41" s="56" t="s">
        <v>68</v>
      </c>
      <c r="L41" s="56" t="s">
        <v>68</v>
      </c>
      <c r="M41" s="56" t="b">
        <v>0</v>
      </c>
      <c r="N41" s="56">
        <v>0.27744227114663383</v>
      </c>
      <c r="O41" s="56" t="b">
        <v>1</v>
      </c>
      <c r="P41" s="56">
        <v>3</v>
      </c>
      <c r="Q41" s="56">
        <v>17</v>
      </c>
      <c r="R41" s="56" t="s">
        <v>68</v>
      </c>
      <c r="S41" s="56" t="s">
        <v>109</v>
      </c>
      <c r="T41" s="56" t="s">
        <v>69</v>
      </c>
    </row>
    <row r="42" spans="1:20" x14ac:dyDescent="0.35">
      <c r="A42" s="56" t="s">
        <v>112</v>
      </c>
      <c r="B42" s="56" t="s">
        <v>90</v>
      </c>
      <c r="C42" s="56" t="s">
        <v>83</v>
      </c>
      <c r="D42" s="56" t="s">
        <v>84</v>
      </c>
      <c r="E42" s="56" t="s">
        <v>85</v>
      </c>
      <c r="F42" s="56" t="s">
        <v>86</v>
      </c>
      <c r="G42" s="56">
        <v>20.661626815795898</v>
      </c>
      <c r="H42" s="56">
        <v>20.982746124267578</v>
      </c>
      <c r="I42" s="56">
        <v>0.59389352798461914</v>
      </c>
      <c r="J42" s="56" t="s">
        <v>68</v>
      </c>
      <c r="K42" s="56" t="s">
        <v>68</v>
      </c>
      <c r="L42" s="56" t="s">
        <v>68</v>
      </c>
      <c r="M42" s="56" t="b">
        <v>0</v>
      </c>
      <c r="N42" s="56">
        <v>0.27744227114663383</v>
      </c>
      <c r="O42" s="56" t="b">
        <v>1</v>
      </c>
      <c r="P42" s="56">
        <v>3</v>
      </c>
      <c r="Q42" s="56">
        <v>15</v>
      </c>
      <c r="R42" s="56" t="s">
        <v>68</v>
      </c>
      <c r="S42" s="56" t="s">
        <v>109</v>
      </c>
      <c r="T42" s="56" t="s">
        <v>69</v>
      </c>
    </row>
    <row r="43" spans="1:20" x14ac:dyDescent="0.35">
      <c r="A43" s="56" t="s">
        <v>113</v>
      </c>
      <c r="B43" s="56" t="s">
        <v>90</v>
      </c>
      <c r="C43" s="56" t="s">
        <v>83</v>
      </c>
      <c r="D43" s="56" t="s">
        <v>84</v>
      </c>
      <c r="E43" s="56" t="s">
        <v>85</v>
      </c>
      <c r="F43" s="56" t="s">
        <v>86</v>
      </c>
      <c r="G43" s="56">
        <v>20.618547439575195</v>
      </c>
      <c r="H43" s="56">
        <v>20.982746124267578</v>
      </c>
      <c r="I43" s="56">
        <v>0.59389352798461914</v>
      </c>
      <c r="J43" s="56" t="s">
        <v>68</v>
      </c>
      <c r="K43" s="56" t="s">
        <v>68</v>
      </c>
      <c r="L43" s="56" t="s">
        <v>68</v>
      </c>
      <c r="M43" s="56" t="b">
        <v>0</v>
      </c>
      <c r="N43" s="56">
        <v>0.27744227114663383</v>
      </c>
      <c r="O43" s="56" t="b">
        <v>1</v>
      </c>
      <c r="P43" s="56">
        <v>3</v>
      </c>
      <c r="Q43" s="56">
        <v>15</v>
      </c>
      <c r="R43" s="56" t="s">
        <v>68</v>
      </c>
      <c r="S43" s="56" t="s">
        <v>109</v>
      </c>
      <c r="T43" s="56" t="s">
        <v>69</v>
      </c>
    </row>
    <row r="44" spans="1:20" x14ac:dyDescent="0.35">
      <c r="A44" s="56" t="s">
        <v>114</v>
      </c>
      <c r="B44" s="56" t="s">
        <v>68</v>
      </c>
      <c r="C44" s="56" t="s">
        <v>68</v>
      </c>
      <c r="D44" s="56" t="s">
        <v>68</v>
      </c>
      <c r="E44" s="56" t="s">
        <v>68</v>
      </c>
      <c r="F44" s="56" t="s">
        <v>68</v>
      </c>
      <c r="G44" s="56" t="s">
        <v>68</v>
      </c>
      <c r="H44" s="56" t="s">
        <v>68</v>
      </c>
      <c r="I44" s="56" t="s">
        <v>68</v>
      </c>
      <c r="J44" s="56" t="s">
        <v>68</v>
      </c>
      <c r="K44" s="56" t="s">
        <v>68</v>
      </c>
      <c r="L44" s="56" t="s">
        <v>68</v>
      </c>
      <c r="M44" s="56" t="s">
        <v>68</v>
      </c>
      <c r="N44" s="56" t="s">
        <v>68</v>
      </c>
      <c r="O44" s="56" t="s">
        <v>68</v>
      </c>
      <c r="P44" s="56" t="s">
        <v>68</v>
      </c>
      <c r="Q44" s="56" t="s">
        <v>68</v>
      </c>
      <c r="R44" s="56" t="s">
        <v>68</v>
      </c>
      <c r="S44" s="56" t="s">
        <v>69</v>
      </c>
      <c r="T44" s="56" t="s">
        <v>69</v>
      </c>
    </row>
    <row r="45" spans="1:20" x14ac:dyDescent="0.35">
      <c r="A45" s="56" t="s">
        <v>115</v>
      </c>
      <c r="B45" s="56" t="s">
        <v>68</v>
      </c>
      <c r="C45" s="56" t="s">
        <v>68</v>
      </c>
      <c r="D45" s="56" t="s">
        <v>68</v>
      </c>
      <c r="E45" s="56" t="s">
        <v>68</v>
      </c>
      <c r="F45" s="56" t="s">
        <v>68</v>
      </c>
      <c r="G45" s="56" t="s">
        <v>68</v>
      </c>
      <c r="H45" s="56" t="s">
        <v>68</v>
      </c>
      <c r="I45" s="56" t="s">
        <v>68</v>
      </c>
      <c r="J45" s="56" t="s">
        <v>68</v>
      </c>
      <c r="K45" s="56" t="s">
        <v>68</v>
      </c>
      <c r="L45" s="56" t="s">
        <v>68</v>
      </c>
      <c r="M45" s="56" t="s">
        <v>68</v>
      </c>
      <c r="N45" s="56" t="s">
        <v>68</v>
      </c>
      <c r="O45" s="56" t="s">
        <v>68</v>
      </c>
      <c r="P45" s="56" t="s">
        <v>68</v>
      </c>
      <c r="Q45" s="56" t="s">
        <v>68</v>
      </c>
      <c r="R45" s="56" t="s">
        <v>68</v>
      </c>
      <c r="S45" s="56" t="s">
        <v>69</v>
      </c>
      <c r="T45" s="56" t="s">
        <v>69</v>
      </c>
    </row>
    <row r="46" spans="1:20" x14ac:dyDescent="0.35">
      <c r="A46" s="56" t="s">
        <v>117</v>
      </c>
      <c r="B46" s="56" t="s">
        <v>68</v>
      </c>
      <c r="C46" s="56" t="s">
        <v>68</v>
      </c>
      <c r="D46" s="56" t="s">
        <v>68</v>
      </c>
      <c r="E46" s="56" t="s">
        <v>68</v>
      </c>
      <c r="F46" s="56" t="s">
        <v>68</v>
      </c>
      <c r="G46" s="56" t="s">
        <v>68</v>
      </c>
      <c r="H46" s="56" t="s">
        <v>68</v>
      </c>
      <c r="I46" s="56" t="s">
        <v>68</v>
      </c>
      <c r="J46" s="56" t="s">
        <v>68</v>
      </c>
      <c r="K46" s="56" t="s">
        <v>68</v>
      </c>
      <c r="L46" s="56" t="s">
        <v>68</v>
      </c>
      <c r="M46" s="56" t="s">
        <v>68</v>
      </c>
      <c r="N46" s="56" t="s">
        <v>68</v>
      </c>
      <c r="O46" s="56" t="s">
        <v>68</v>
      </c>
      <c r="P46" s="56" t="s">
        <v>68</v>
      </c>
      <c r="Q46" s="56" t="s">
        <v>68</v>
      </c>
      <c r="R46" s="56" t="s">
        <v>68</v>
      </c>
      <c r="S46" s="56" t="s">
        <v>69</v>
      </c>
      <c r="T46" s="56" t="s">
        <v>69</v>
      </c>
    </row>
    <row r="47" spans="1:20" x14ac:dyDescent="0.35">
      <c r="A47" s="56" t="s">
        <v>118</v>
      </c>
      <c r="B47" s="56" t="s">
        <v>94</v>
      </c>
      <c r="C47" s="56" t="s">
        <v>190</v>
      </c>
      <c r="D47" s="56" t="s">
        <v>84</v>
      </c>
      <c r="E47" s="56" t="s">
        <v>85</v>
      </c>
      <c r="F47" s="56" t="s">
        <v>86</v>
      </c>
      <c r="G47" s="56">
        <v>28.043632507324219</v>
      </c>
      <c r="H47" s="56">
        <v>27.867761611938477</v>
      </c>
      <c r="I47" s="56">
        <v>0.16503378748893738</v>
      </c>
      <c r="J47" s="56" t="s">
        <v>68</v>
      </c>
      <c r="K47" s="56" t="s">
        <v>68</v>
      </c>
      <c r="L47" s="56" t="s">
        <v>68</v>
      </c>
      <c r="M47" s="56" t="b">
        <v>0</v>
      </c>
      <c r="N47" s="56">
        <v>0.30672222423247836</v>
      </c>
      <c r="O47" s="56" t="b">
        <v>1</v>
      </c>
      <c r="P47" s="56">
        <v>3</v>
      </c>
      <c r="Q47" s="56">
        <v>22</v>
      </c>
      <c r="R47" s="56" t="s">
        <v>68</v>
      </c>
      <c r="S47" s="56" t="s">
        <v>69</v>
      </c>
      <c r="T47" s="56" t="s">
        <v>69</v>
      </c>
    </row>
    <row r="48" spans="1:20" x14ac:dyDescent="0.35">
      <c r="A48" s="56" t="s">
        <v>119</v>
      </c>
      <c r="B48" s="56" t="s">
        <v>94</v>
      </c>
      <c r="C48" s="56" t="s">
        <v>190</v>
      </c>
      <c r="D48" s="56" t="s">
        <v>84</v>
      </c>
      <c r="E48" s="56" t="s">
        <v>85</v>
      </c>
      <c r="F48" s="56" t="s">
        <v>86</v>
      </c>
      <c r="G48" s="56">
        <v>27.843379974365234</v>
      </c>
      <c r="H48" s="56">
        <v>27.867761611938477</v>
      </c>
      <c r="I48" s="56">
        <v>0.16503378748893738</v>
      </c>
      <c r="J48" s="56" t="s">
        <v>68</v>
      </c>
      <c r="K48" s="56" t="s">
        <v>68</v>
      </c>
      <c r="L48" s="56" t="s">
        <v>68</v>
      </c>
      <c r="M48" s="56" t="b">
        <v>0</v>
      </c>
      <c r="N48" s="56">
        <v>0.30672222423247836</v>
      </c>
      <c r="O48" s="56" t="b">
        <v>1</v>
      </c>
      <c r="P48" s="56">
        <v>3</v>
      </c>
      <c r="Q48" s="56">
        <v>22</v>
      </c>
      <c r="R48" s="56" t="s">
        <v>68</v>
      </c>
      <c r="S48" s="56" t="s">
        <v>69</v>
      </c>
      <c r="T48" s="56" t="s">
        <v>69</v>
      </c>
    </row>
    <row r="49" spans="1:20" x14ac:dyDescent="0.35">
      <c r="A49" s="56" t="s">
        <v>120</v>
      </c>
      <c r="B49" s="56" t="s">
        <v>94</v>
      </c>
      <c r="C49" s="56" t="s">
        <v>190</v>
      </c>
      <c r="D49" s="56" t="s">
        <v>84</v>
      </c>
      <c r="E49" s="56" t="s">
        <v>85</v>
      </c>
      <c r="F49" s="56" t="s">
        <v>86</v>
      </c>
      <c r="G49" s="56">
        <v>27.716278076171875</v>
      </c>
      <c r="H49" s="56">
        <v>27.867761611938477</v>
      </c>
      <c r="I49" s="56">
        <v>0.16503378748893738</v>
      </c>
      <c r="J49" s="56" t="s">
        <v>68</v>
      </c>
      <c r="K49" s="56" t="s">
        <v>68</v>
      </c>
      <c r="L49" s="56" t="s">
        <v>68</v>
      </c>
      <c r="M49" s="56" t="b">
        <v>0</v>
      </c>
      <c r="N49" s="56">
        <v>0.30672222423247836</v>
      </c>
      <c r="O49" s="56" t="b">
        <v>1</v>
      </c>
      <c r="P49" s="56">
        <v>3</v>
      </c>
      <c r="Q49" s="56">
        <v>22</v>
      </c>
      <c r="R49" s="56" t="s">
        <v>68</v>
      </c>
      <c r="S49" s="56" t="s">
        <v>69</v>
      </c>
      <c r="T49" s="56" t="s">
        <v>69</v>
      </c>
    </row>
    <row r="50" spans="1:20" x14ac:dyDescent="0.35">
      <c r="A50" s="56" t="s">
        <v>121</v>
      </c>
      <c r="B50" s="56" t="s">
        <v>94</v>
      </c>
      <c r="C50" s="56" t="s">
        <v>191</v>
      </c>
      <c r="D50" s="56" t="s">
        <v>84</v>
      </c>
      <c r="E50" s="56" t="s">
        <v>85</v>
      </c>
      <c r="F50" s="56" t="s">
        <v>86</v>
      </c>
      <c r="G50" s="56">
        <v>32.091407775878906</v>
      </c>
      <c r="H50" s="56">
        <v>31.788488388061523</v>
      </c>
      <c r="I50" s="56">
        <v>0.27949044108390808</v>
      </c>
      <c r="J50" s="56" t="s">
        <v>68</v>
      </c>
      <c r="K50" s="56" t="s">
        <v>68</v>
      </c>
      <c r="L50" s="56" t="s">
        <v>68</v>
      </c>
      <c r="M50" s="56" t="b">
        <v>0</v>
      </c>
      <c r="N50" s="56">
        <v>0.25095740620562318</v>
      </c>
      <c r="O50" s="56" t="b">
        <v>1</v>
      </c>
      <c r="P50" s="56">
        <v>3</v>
      </c>
      <c r="Q50" s="56">
        <v>27</v>
      </c>
      <c r="R50" s="56" t="s">
        <v>68</v>
      </c>
      <c r="S50" s="56" t="s">
        <v>69</v>
      </c>
      <c r="T50" s="56" t="s">
        <v>69</v>
      </c>
    </row>
    <row r="51" spans="1:20" x14ac:dyDescent="0.35">
      <c r="A51" s="56" t="s">
        <v>122</v>
      </c>
      <c r="B51" s="56" t="s">
        <v>94</v>
      </c>
      <c r="C51" s="56" t="s">
        <v>191</v>
      </c>
      <c r="D51" s="56" t="s">
        <v>84</v>
      </c>
      <c r="E51" s="56" t="s">
        <v>85</v>
      </c>
      <c r="F51" s="56" t="s">
        <v>86</v>
      </c>
      <c r="G51" s="56">
        <v>31.733430862426758</v>
      </c>
      <c r="H51" s="56">
        <v>31.788488388061523</v>
      </c>
      <c r="I51" s="56">
        <v>0.27949044108390808</v>
      </c>
      <c r="J51" s="56" t="s">
        <v>68</v>
      </c>
      <c r="K51" s="56" t="s">
        <v>68</v>
      </c>
      <c r="L51" s="56" t="s">
        <v>68</v>
      </c>
      <c r="M51" s="56" t="b">
        <v>0</v>
      </c>
      <c r="N51" s="56">
        <v>0.25095740620562318</v>
      </c>
      <c r="O51" s="56" t="b">
        <v>1</v>
      </c>
      <c r="P51" s="56">
        <v>3</v>
      </c>
      <c r="Q51" s="56">
        <v>27</v>
      </c>
      <c r="R51" s="56" t="s">
        <v>68</v>
      </c>
      <c r="S51" s="56" t="s">
        <v>69</v>
      </c>
      <c r="T51" s="56" t="s">
        <v>69</v>
      </c>
    </row>
    <row r="52" spans="1:20" x14ac:dyDescent="0.35">
      <c r="A52" s="56" t="s">
        <v>123</v>
      </c>
      <c r="B52" s="56" t="s">
        <v>94</v>
      </c>
      <c r="C52" s="56" t="s">
        <v>191</v>
      </c>
      <c r="D52" s="56" t="s">
        <v>84</v>
      </c>
      <c r="E52" s="56" t="s">
        <v>85</v>
      </c>
      <c r="F52" s="56" t="s">
        <v>86</v>
      </c>
      <c r="G52" s="56">
        <v>31.540620803833008</v>
      </c>
      <c r="H52" s="56">
        <v>31.788488388061523</v>
      </c>
      <c r="I52" s="56">
        <v>0.27949044108390808</v>
      </c>
      <c r="J52" s="56" t="s">
        <v>68</v>
      </c>
      <c r="K52" s="56" t="s">
        <v>68</v>
      </c>
      <c r="L52" s="56" t="s">
        <v>68</v>
      </c>
      <c r="M52" s="56" t="b">
        <v>0</v>
      </c>
      <c r="N52" s="56">
        <v>0.25095740620562318</v>
      </c>
      <c r="O52" s="56" t="b">
        <v>1</v>
      </c>
      <c r="P52" s="56">
        <v>3</v>
      </c>
      <c r="Q52" s="56">
        <v>26</v>
      </c>
      <c r="R52" s="56" t="s">
        <v>68</v>
      </c>
      <c r="S52" s="56" t="s">
        <v>69</v>
      </c>
      <c r="T52" s="56" t="s">
        <v>69</v>
      </c>
    </row>
    <row r="53" spans="1:20" x14ac:dyDescent="0.35">
      <c r="A53" s="56" t="s">
        <v>124</v>
      </c>
      <c r="B53" s="56" t="s">
        <v>94</v>
      </c>
      <c r="C53" s="56" t="s">
        <v>83</v>
      </c>
      <c r="D53" s="56" t="s">
        <v>84</v>
      </c>
      <c r="E53" s="56" t="s">
        <v>85</v>
      </c>
      <c r="F53" s="56" t="s">
        <v>86</v>
      </c>
      <c r="G53" s="56">
        <v>20.613887786865234</v>
      </c>
      <c r="H53" s="56">
        <v>20.633722305297852</v>
      </c>
      <c r="I53" s="56">
        <v>1.7441937699913979E-2</v>
      </c>
      <c r="J53" s="56" t="s">
        <v>68</v>
      </c>
      <c r="K53" s="56" t="s">
        <v>68</v>
      </c>
      <c r="L53" s="56" t="s">
        <v>68</v>
      </c>
      <c r="M53" s="56" t="b">
        <v>0</v>
      </c>
      <c r="N53" s="56">
        <v>0.27744227114663383</v>
      </c>
      <c r="O53" s="56" t="b">
        <v>1</v>
      </c>
      <c r="P53" s="56">
        <v>3</v>
      </c>
      <c r="Q53" s="56">
        <v>15</v>
      </c>
      <c r="R53" s="56" t="s">
        <v>68</v>
      </c>
      <c r="S53" s="56" t="s">
        <v>69</v>
      </c>
      <c r="T53" s="56" t="s">
        <v>69</v>
      </c>
    </row>
    <row r="54" spans="1:20" x14ac:dyDescent="0.35">
      <c r="A54" s="56" t="s">
        <v>125</v>
      </c>
      <c r="B54" s="56" t="s">
        <v>94</v>
      </c>
      <c r="C54" s="56" t="s">
        <v>83</v>
      </c>
      <c r="D54" s="56" t="s">
        <v>84</v>
      </c>
      <c r="E54" s="56" t="s">
        <v>85</v>
      </c>
      <c r="F54" s="56" t="s">
        <v>86</v>
      </c>
      <c r="G54" s="56">
        <v>20.646671295166016</v>
      </c>
      <c r="H54" s="56">
        <v>20.633722305297852</v>
      </c>
      <c r="I54" s="56">
        <v>1.7441937699913979E-2</v>
      </c>
      <c r="J54" s="56" t="s">
        <v>68</v>
      </c>
      <c r="K54" s="56" t="s">
        <v>68</v>
      </c>
      <c r="L54" s="56" t="s">
        <v>68</v>
      </c>
      <c r="M54" s="56" t="b">
        <v>0</v>
      </c>
      <c r="N54" s="56">
        <v>0.27744227114663383</v>
      </c>
      <c r="O54" s="56" t="b">
        <v>1</v>
      </c>
      <c r="P54" s="56">
        <v>3</v>
      </c>
      <c r="Q54" s="56">
        <v>15</v>
      </c>
      <c r="R54" s="56" t="s">
        <v>68</v>
      </c>
      <c r="S54" s="56" t="s">
        <v>69</v>
      </c>
      <c r="T54" s="56" t="s">
        <v>69</v>
      </c>
    </row>
    <row r="55" spans="1:20" x14ac:dyDescent="0.35">
      <c r="A55" s="56" t="s">
        <v>126</v>
      </c>
      <c r="B55" s="56" t="s">
        <v>94</v>
      </c>
      <c r="C55" s="56" t="s">
        <v>83</v>
      </c>
      <c r="D55" s="56" t="s">
        <v>84</v>
      </c>
      <c r="E55" s="56" t="s">
        <v>85</v>
      </c>
      <c r="F55" s="56" t="s">
        <v>86</v>
      </c>
      <c r="G55" s="56">
        <v>20.640604019165039</v>
      </c>
      <c r="H55" s="56">
        <v>20.633722305297852</v>
      </c>
      <c r="I55" s="56">
        <v>1.7441937699913979E-2</v>
      </c>
      <c r="J55" s="56" t="s">
        <v>68</v>
      </c>
      <c r="K55" s="56" t="s">
        <v>68</v>
      </c>
      <c r="L55" s="56" t="s">
        <v>68</v>
      </c>
      <c r="M55" s="56" t="b">
        <v>0</v>
      </c>
      <c r="N55" s="56">
        <v>0.27744227114663383</v>
      </c>
      <c r="O55" s="56" t="b">
        <v>1</v>
      </c>
      <c r="P55" s="56">
        <v>3</v>
      </c>
      <c r="Q55" s="56">
        <v>15</v>
      </c>
      <c r="R55" s="56" t="s">
        <v>68</v>
      </c>
      <c r="S55" s="56" t="s">
        <v>69</v>
      </c>
      <c r="T55" s="56" t="s">
        <v>69</v>
      </c>
    </row>
    <row r="56" spans="1:20" x14ac:dyDescent="0.35">
      <c r="A56" s="56" t="s">
        <v>127</v>
      </c>
      <c r="B56" s="56" t="s">
        <v>68</v>
      </c>
      <c r="C56" s="56" t="s">
        <v>68</v>
      </c>
      <c r="D56" s="56" t="s">
        <v>68</v>
      </c>
      <c r="E56" s="56" t="s">
        <v>68</v>
      </c>
      <c r="F56" s="56" t="s">
        <v>68</v>
      </c>
      <c r="G56" s="56" t="s">
        <v>68</v>
      </c>
      <c r="H56" s="56" t="s">
        <v>68</v>
      </c>
      <c r="I56" s="56" t="s">
        <v>68</v>
      </c>
      <c r="J56" s="56" t="s">
        <v>68</v>
      </c>
      <c r="K56" s="56" t="s">
        <v>68</v>
      </c>
      <c r="L56" s="56" t="s">
        <v>68</v>
      </c>
      <c r="M56" s="56" t="s">
        <v>68</v>
      </c>
      <c r="N56" s="56" t="s">
        <v>68</v>
      </c>
      <c r="O56" s="56" t="s">
        <v>68</v>
      </c>
      <c r="P56" s="56" t="s">
        <v>68</v>
      </c>
      <c r="Q56" s="56" t="s">
        <v>68</v>
      </c>
      <c r="R56" s="56" t="s">
        <v>68</v>
      </c>
      <c r="S56" s="56" t="s">
        <v>69</v>
      </c>
      <c r="T56" s="56" t="s">
        <v>69</v>
      </c>
    </row>
    <row r="57" spans="1:20" x14ac:dyDescent="0.35">
      <c r="A57" s="56" t="s">
        <v>128</v>
      </c>
      <c r="B57" s="56" t="s">
        <v>68</v>
      </c>
      <c r="C57" s="56" t="s">
        <v>68</v>
      </c>
      <c r="D57" s="56" t="s">
        <v>68</v>
      </c>
      <c r="E57" s="56" t="s">
        <v>68</v>
      </c>
      <c r="F57" s="56" t="s">
        <v>68</v>
      </c>
      <c r="G57" s="56" t="s">
        <v>68</v>
      </c>
      <c r="H57" s="56" t="s">
        <v>68</v>
      </c>
      <c r="I57" s="56" t="s">
        <v>68</v>
      </c>
      <c r="J57" s="56" t="s">
        <v>68</v>
      </c>
      <c r="K57" s="56" t="s">
        <v>68</v>
      </c>
      <c r="L57" s="56" t="s">
        <v>68</v>
      </c>
      <c r="M57" s="56" t="s">
        <v>68</v>
      </c>
      <c r="N57" s="56" t="s">
        <v>68</v>
      </c>
      <c r="O57" s="56" t="s">
        <v>68</v>
      </c>
      <c r="P57" s="56" t="s">
        <v>68</v>
      </c>
      <c r="Q57" s="56" t="s">
        <v>68</v>
      </c>
      <c r="R57" s="56" t="s">
        <v>68</v>
      </c>
      <c r="S57" s="56" t="s">
        <v>69</v>
      </c>
      <c r="T57" s="56" t="s">
        <v>69</v>
      </c>
    </row>
    <row r="58" spans="1:20" x14ac:dyDescent="0.35">
      <c r="A58" s="56" t="s">
        <v>130</v>
      </c>
      <c r="B58" s="56" t="s">
        <v>68</v>
      </c>
      <c r="C58" s="56" t="s">
        <v>68</v>
      </c>
      <c r="D58" s="56" t="s">
        <v>68</v>
      </c>
      <c r="E58" s="56" t="s">
        <v>68</v>
      </c>
      <c r="F58" s="56" t="s">
        <v>68</v>
      </c>
      <c r="G58" s="56" t="s">
        <v>68</v>
      </c>
      <c r="H58" s="56" t="s">
        <v>68</v>
      </c>
      <c r="I58" s="56" t="s">
        <v>68</v>
      </c>
      <c r="J58" s="56" t="s">
        <v>68</v>
      </c>
      <c r="K58" s="56" t="s">
        <v>68</v>
      </c>
      <c r="L58" s="56" t="s">
        <v>68</v>
      </c>
      <c r="M58" s="56" t="s">
        <v>68</v>
      </c>
      <c r="N58" s="56" t="s">
        <v>68</v>
      </c>
      <c r="O58" s="56" t="s">
        <v>68</v>
      </c>
      <c r="P58" s="56" t="s">
        <v>68</v>
      </c>
      <c r="Q58" s="56" t="s">
        <v>68</v>
      </c>
      <c r="R58" s="56" t="s">
        <v>68</v>
      </c>
      <c r="S58" s="56" t="s">
        <v>69</v>
      </c>
      <c r="T58" s="56" t="s">
        <v>69</v>
      </c>
    </row>
    <row r="59" spans="1:20" x14ac:dyDescent="0.35">
      <c r="A59" s="56" t="s">
        <v>131</v>
      </c>
      <c r="B59" s="56" t="s">
        <v>98</v>
      </c>
      <c r="C59" s="56" t="s">
        <v>190</v>
      </c>
      <c r="D59" s="56" t="s">
        <v>84</v>
      </c>
      <c r="E59" s="56" t="s">
        <v>85</v>
      </c>
      <c r="F59" s="56" t="s">
        <v>86</v>
      </c>
      <c r="G59" s="56">
        <v>30.945295333862305</v>
      </c>
      <c r="H59" s="56">
        <v>31.249879837036133</v>
      </c>
      <c r="I59" s="56">
        <v>0.37131652235984802</v>
      </c>
      <c r="J59" s="56" t="s">
        <v>68</v>
      </c>
      <c r="K59" s="56" t="s">
        <v>68</v>
      </c>
      <c r="L59" s="56" t="s">
        <v>68</v>
      </c>
      <c r="M59" s="56" t="b">
        <v>0</v>
      </c>
      <c r="N59" s="56">
        <v>0.30672222423247836</v>
      </c>
      <c r="O59" s="56" t="b">
        <v>1</v>
      </c>
      <c r="P59" s="56">
        <v>3</v>
      </c>
      <c r="Q59" s="56">
        <v>25</v>
      </c>
      <c r="R59" s="56" t="s">
        <v>68</v>
      </c>
      <c r="S59" s="56" t="s">
        <v>69</v>
      </c>
      <c r="T59" s="56" t="s">
        <v>69</v>
      </c>
    </row>
    <row r="60" spans="1:20" x14ac:dyDescent="0.35">
      <c r="A60" s="56" t="s">
        <v>132</v>
      </c>
      <c r="B60" s="56" t="s">
        <v>98</v>
      </c>
      <c r="C60" s="56" t="s">
        <v>190</v>
      </c>
      <c r="D60" s="56" t="s">
        <v>84</v>
      </c>
      <c r="E60" s="56" t="s">
        <v>85</v>
      </c>
      <c r="F60" s="56" t="s">
        <v>86</v>
      </c>
      <c r="G60" s="56">
        <v>31.663509368896484</v>
      </c>
      <c r="H60" s="56">
        <v>31.249879837036133</v>
      </c>
      <c r="I60" s="56">
        <v>0.37131652235984802</v>
      </c>
      <c r="J60" s="56" t="s">
        <v>68</v>
      </c>
      <c r="K60" s="56" t="s">
        <v>68</v>
      </c>
      <c r="L60" s="56" t="s">
        <v>68</v>
      </c>
      <c r="M60" s="56" t="b">
        <v>0</v>
      </c>
      <c r="N60" s="56">
        <v>0.30672222423247836</v>
      </c>
      <c r="O60" s="56" t="b">
        <v>1</v>
      </c>
      <c r="P60" s="56">
        <v>3</v>
      </c>
      <c r="Q60" s="56">
        <v>26</v>
      </c>
      <c r="R60" s="56" t="s">
        <v>68</v>
      </c>
      <c r="S60" s="56" t="s">
        <v>69</v>
      </c>
      <c r="T60" s="56" t="s">
        <v>69</v>
      </c>
    </row>
    <row r="61" spans="1:20" x14ac:dyDescent="0.35">
      <c r="A61" s="56" t="s">
        <v>133</v>
      </c>
      <c r="B61" s="56" t="s">
        <v>98</v>
      </c>
      <c r="C61" s="56" t="s">
        <v>190</v>
      </c>
      <c r="D61" s="56" t="s">
        <v>84</v>
      </c>
      <c r="E61" s="56" t="s">
        <v>85</v>
      </c>
      <c r="F61" s="56" t="s">
        <v>86</v>
      </c>
      <c r="G61" s="56">
        <v>31.140834808349609</v>
      </c>
      <c r="H61" s="56">
        <v>31.249879837036133</v>
      </c>
      <c r="I61" s="56">
        <v>0.37131652235984802</v>
      </c>
      <c r="J61" s="56" t="s">
        <v>68</v>
      </c>
      <c r="K61" s="56" t="s">
        <v>68</v>
      </c>
      <c r="L61" s="56" t="s">
        <v>68</v>
      </c>
      <c r="M61" s="56" t="b">
        <v>0</v>
      </c>
      <c r="N61" s="56">
        <v>0.30672222423247836</v>
      </c>
      <c r="O61" s="56" t="b">
        <v>1</v>
      </c>
      <c r="P61" s="56">
        <v>3</v>
      </c>
      <c r="Q61" s="56">
        <v>25</v>
      </c>
      <c r="R61" s="56" t="s">
        <v>68</v>
      </c>
      <c r="S61" s="56" t="s">
        <v>69</v>
      </c>
      <c r="T61" s="56" t="s">
        <v>69</v>
      </c>
    </row>
    <row r="62" spans="1:20" x14ac:dyDescent="0.35">
      <c r="A62" s="56" t="s">
        <v>134</v>
      </c>
      <c r="B62" s="56" t="s">
        <v>98</v>
      </c>
      <c r="C62" s="56" t="s">
        <v>191</v>
      </c>
      <c r="D62" s="56" t="s">
        <v>84</v>
      </c>
      <c r="E62" s="56" t="s">
        <v>85</v>
      </c>
      <c r="F62" s="56" t="s">
        <v>86</v>
      </c>
      <c r="G62" s="56" t="s">
        <v>34</v>
      </c>
      <c r="H62" s="56">
        <v>36.610359191894531</v>
      </c>
      <c r="I62" s="56" t="s">
        <v>68</v>
      </c>
      <c r="J62" s="56" t="s">
        <v>68</v>
      </c>
      <c r="K62" s="56" t="s">
        <v>68</v>
      </c>
      <c r="L62" s="56" t="s">
        <v>68</v>
      </c>
      <c r="M62" s="56" t="b">
        <v>0</v>
      </c>
      <c r="N62" s="56">
        <v>0.25095740620562318</v>
      </c>
      <c r="O62" s="56" t="b">
        <v>1</v>
      </c>
      <c r="P62" s="56">
        <v>3</v>
      </c>
      <c r="Q62" s="56">
        <v>39</v>
      </c>
      <c r="R62" s="56" t="s">
        <v>68</v>
      </c>
      <c r="S62" s="56" t="s">
        <v>69</v>
      </c>
      <c r="T62" s="56" t="s">
        <v>109</v>
      </c>
    </row>
    <row r="63" spans="1:20" x14ac:dyDescent="0.35">
      <c r="A63" s="56" t="s">
        <v>135</v>
      </c>
      <c r="B63" s="56" t="s">
        <v>98</v>
      </c>
      <c r="C63" s="56" t="s">
        <v>191</v>
      </c>
      <c r="D63" s="56" t="s">
        <v>84</v>
      </c>
      <c r="E63" s="56" t="s">
        <v>85</v>
      </c>
      <c r="F63" s="56" t="s">
        <v>86</v>
      </c>
      <c r="G63" s="56" t="s">
        <v>34</v>
      </c>
      <c r="H63" s="56">
        <v>36.610359191894531</v>
      </c>
      <c r="I63" s="56" t="s">
        <v>68</v>
      </c>
      <c r="J63" s="56" t="s">
        <v>68</v>
      </c>
      <c r="K63" s="56" t="s">
        <v>68</v>
      </c>
      <c r="L63" s="56" t="s">
        <v>68</v>
      </c>
      <c r="M63" s="56" t="b">
        <v>0</v>
      </c>
      <c r="N63" s="56">
        <v>0.25095740620562318</v>
      </c>
      <c r="O63" s="56" t="b">
        <v>1</v>
      </c>
      <c r="P63" s="56">
        <v>3</v>
      </c>
      <c r="Q63" s="56">
        <v>39</v>
      </c>
      <c r="R63" s="56" t="s">
        <v>68</v>
      </c>
      <c r="S63" s="56" t="s">
        <v>69</v>
      </c>
      <c r="T63" s="56" t="s">
        <v>109</v>
      </c>
    </row>
    <row r="64" spans="1:20" x14ac:dyDescent="0.35">
      <c r="A64" s="56" t="s">
        <v>136</v>
      </c>
      <c r="B64" s="56" t="s">
        <v>98</v>
      </c>
      <c r="C64" s="56" t="s">
        <v>191</v>
      </c>
      <c r="D64" s="56" t="s">
        <v>84</v>
      </c>
      <c r="E64" s="56" t="s">
        <v>85</v>
      </c>
      <c r="F64" s="56" t="s">
        <v>86</v>
      </c>
      <c r="G64" s="56">
        <v>36.610359191894531</v>
      </c>
      <c r="H64" s="56">
        <v>36.610359191894531</v>
      </c>
      <c r="I64" s="56" t="s">
        <v>68</v>
      </c>
      <c r="J64" s="56" t="s">
        <v>68</v>
      </c>
      <c r="K64" s="56" t="s">
        <v>68</v>
      </c>
      <c r="L64" s="56" t="s">
        <v>68</v>
      </c>
      <c r="M64" s="56" t="b">
        <v>0</v>
      </c>
      <c r="N64" s="56">
        <v>0.25095740620562318</v>
      </c>
      <c r="O64" s="56" t="b">
        <v>1</v>
      </c>
      <c r="P64" s="56">
        <v>3</v>
      </c>
      <c r="Q64" s="56">
        <v>31</v>
      </c>
      <c r="R64" s="56" t="s">
        <v>68</v>
      </c>
      <c r="S64" s="56" t="s">
        <v>69</v>
      </c>
      <c r="T64" s="56" t="s">
        <v>69</v>
      </c>
    </row>
    <row r="65" spans="1:20" x14ac:dyDescent="0.35">
      <c r="A65" s="56" t="s">
        <v>137</v>
      </c>
      <c r="B65" s="56" t="s">
        <v>98</v>
      </c>
      <c r="C65" s="56" t="s">
        <v>83</v>
      </c>
      <c r="D65" s="56" t="s">
        <v>84</v>
      </c>
      <c r="E65" s="56" t="s">
        <v>85</v>
      </c>
      <c r="F65" s="56" t="s">
        <v>86</v>
      </c>
      <c r="G65" s="56">
        <v>20.971555709838867</v>
      </c>
      <c r="H65" s="56">
        <v>21.011680603027344</v>
      </c>
      <c r="I65" s="56">
        <v>5.5481888353824615E-2</v>
      </c>
      <c r="J65" s="56" t="s">
        <v>68</v>
      </c>
      <c r="K65" s="56" t="s">
        <v>68</v>
      </c>
      <c r="L65" s="56" t="s">
        <v>68</v>
      </c>
      <c r="M65" s="56" t="b">
        <v>0</v>
      </c>
      <c r="N65" s="56">
        <v>0.27744227114663383</v>
      </c>
      <c r="O65" s="56" t="b">
        <v>1</v>
      </c>
      <c r="P65" s="56">
        <v>3</v>
      </c>
      <c r="Q65" s="56">
        <v>15</v>
      </c>
      <c r="R65" s="56" t="s">
        <v>68</v>
      </c>
      <c r="S65" s="56" t="s">
        <v>69</v>
      </c>
      <c r="T65" s="56" t="s">
        <v>69</v>
      </c>
    </row>
    <row r="66" spans="1:20" x14ac:dyDescent="0.35">
      <c r="A66" s="56" t="s">
        <v>138</v>
      </c>
      <c r="B66" s="56" t="s">
        <v>98</v>
      </c>
      <c r="C66" s="56" t="s">
        <v>83</v>
      </c>
      <c r="D66" s="56" t="s">
        <v>84</v>
      </c>
      <c r="E66" s="56" t="s">
        <v>85</v>
      </c>
      <c r="F66" s="56" t="s">
        <v>86</v>
      </c>
      <c r="G66" s="56">
        <v>21.074995040893555</v>
      </c>
      <c r="H66" s="56">
        <v>21.011680603027344</v>
      </c>
      <c r="I66" s="56">
        <v>5.5481888353824615E-2</v>
      </c>
      <c r="J66" s="56" t="s">
        <v>68</v>
      </c>
      <c r="K66" s="56" t="s">
        <v>68</v>
      </c>
      <c r="L66" s="56" t="s">
        <v>68</v>
      </c>
      <c r="M66" s="56" t="b">
        <v>0</v>
      </c>
      <c r="N66" s="56">
        <v>0.27744227114663383</v>
      </c>
      <c r="O66" s="56" t="b">
        <v>1</v>
      </c>
      <c r="P66" s="56">
        <v>3</v>
      </c>
      <c r="Q66" s="56">
        <v>16</v>
      </c>
      <c r="R66" s="56" t="s">
        <v>68</v>
      </c>
      <c r="S66" s="56" t="s">
        <v>69</v>
      </c>
      <c r="T66" s="56" t="s">
        <v>69</v>
      </c>
    </row>
    <row r="67" spans="1:20" x14ac:dyDescent="0.35">
      <c r="A67" s="56" t="s">
        <v>139</v>
      </c>
      <c r="B67" s="56" t="s">
        <v>98</v>
      </c>
      <c r="C67" s="56" t="s">
        <v>83</v>
      </c>
      <c r="D67" s="56" t="s">
        <v>84</v>
      </c>
      <c r="E67" s="56" t="s">
        <v>85</v>
      </c>
      <c r="F67" s="56" t="s">
        <v>86</v>
      </c>
      <c r="G67" s="56">
        <v>20.988491058349609</v>
      </c>
      <c r="H67" s="56">
        <v>21.011680603027344</v>
      </c>
      <c r="I67" s="56">
        <v>5.5481888353824615E-2</v>
      </c>
      <c r="J67" s="56" t="s">
        <v>68</v>
      </c>
      <c r="K67" s="56" t="s">
        <v>68</v>
      </c>
      <c r="L67" s="56" t="s">
        <v>68</v>
      </c>
      <c r="M67" s="56" t="b">
        <v>0</v>
      </c>
      <c r="N67" s="56">
        <v>0.27744227114663383</v>
      </c>
      <c r="O67" s="56" t="b">
        <v>1</v>
      </c>
      <c r="P67" s="56">
        <v>3</v>
      </c>
      <c r="Q67" s="56">
        <v>15</v>
      </c>
      <c r="R67" s="56" t="s">
        <v>68</v>
      </c>
      <c r="S67" s="56" t="s">
        <v>69</v>
      </c>
      <c r="T67" s="56" t="s">
        <v>69</v>
      </c>
    </row>
    <row r="68" spans="1:20" x14ac:dyDescent="0.35">
      <c r="A68" s="56" t="s">
        <v>140</v>
      </c>
      <c r="B68" s="56" t="s">
        <v>68</v>
      </c>
      <c r="C68" s="56" t="s">
        <v>68</v>
      </c>
      <c r="D68" s="56" t="s">
        <v>68</v>
      </c>
      <c r="E68" s="56" t="s">
        <v>68</v>
      </c>
      <c r="F68" s="56" t="s">
        <v>68</v>
      </c>
      <c r="G68" s="56" t="s">
        <v>68</v>
      </c>
      <c r="H68" s="56" t="s">
        <v>68</v>
      </c>
      <c r="I68" s="56" t="s">
        <v>68</v>
      </c>
      <c r="J68" s="56" t="s">
        <v>68</v>
      </c>
      <c r="K68" s="56" t="s">
        <v>68</v>
      </c>
      <c r="L68" s="56" t="s">
        <v>68</v>
      </c>
      <c r="M68" s="56" t="s">
        <v>68</v>
      </c>
      <c r="N68" s="56" t="s">
        <v>68</v>
      </c>
      <c r="O68" s="56" t="s">
        <v>68</v>
      </c>
      <c r="P68" s="56" t="s">
        <v>68</v>
      </c>
      <c r="Q68" s="56" t="s">
        <v>68</v>
      </c>
      <c r="R68" s="56" t="s">
        <v>68</v>
      </c>
      <c r="S68" s="56" t="s">
        <v>69</v>
      </c>
      <c r="T68" s="56" t="s">
        <v>69</v>
      </c>
    </row>
    <row r="69" spans="1:20" x14ac:dyDescent="0.35">
      <c r="A69" s="56" t="s">
        <v>141</v>
      </c>
      <c r="B69" s="56" t="s">
        <v>68</v>
      </c>
      <c r="C69" s="56" t="s">
        <v>68</v>
      </c>
      <c r="D69" s="56" t="s">
        <v>68</v>
      </c>
      <c r="E69" s="56" t="s">
        <v>68</v>
      </c>
      <c r="F69" s="56" t="s">
        <v>68</v>
      </c>
      <c r="G69" s="56" t="s">
        <v>68</v>
      </c>
      <c r="H69" s="56" t="s">
        <v>68</v>
      </c>
      <c r="I69" s="56" t="s">
        <v>68</v>
      </c>
      <c r="J69" s="56" t="s">
        <v>68</v>
      </c>
      <c r="K69" s="56" t="s">
        <v>68</v>
      </c>
      <c r="L69" s="56" t="s">
        <v>68</v>
      </c>
      <c r="M69" s="56" t="s">
        <v>68</v>
      </c>
      <c r="N69" s="56" t="s">
        <v>68</v>
      </c>
      <c r="O69" s="56" t="s">
        <v>68</v>
      </c>
      <c r="P69" s="56" t="s">
        <v>68</v>
      </c>
      <c r="Q69" s="56" t="s">
        <v>68</v>
      </c>
      <c r="R69" s="56" t="s">
        <v>68</v>
      </c>
      <c r="S69" s="56" t="s">
        <v>69</v>
      </c>
      <c r="T69" s="56" t="s">
        <v>69</v>
      </c>
    </row>
    <row r="70" spans="1:20" x14ac:dyDescent="0.35">
      <c r="A70" s="56" t="s">
        <v>142</v>
      </c>
      <c r="B70" s="56" t="s">
        <v>68</v>
      </c>
      <c r="C70" s="56" t="s">
        <v>68</v>
      </c>
      <c r="D70" s="56" t="s">
        <v>68</v>
      </c>
      <c r="E70" s="56" t="s">
        <v>68</v>
      </c>
      <c r="F70" s="56" t="s">
        <v>68</v>
      </c>
      <c r="G70" s="56" t="s">
        <v>68</v>
      </c>
      <c r="H70" s="56" t="s">
        <v>68</v>
      </c>
      <c r="I70" s="56" t="s">
        <v>68</v>
      </c>
      <c r="J70" s="56" t="s">
        <v>68</v>
      </c>
      <c r="K70" s="56" t="s">
        <v>68</v>
      </c>
      <c r="L70" s="56" t="s">
        <v>68</v>
      </c>
      <c r="M70" s="56" t="s">
        <v>68</v>
      </c>
      <c r="N70" s="56" t="s">
        <v>68</v>
      </c>
      <c r="O70" s="56" t="s">
        <v>68</v>
      </c>
      <c r="P70" s="56" t="s">
        <v>68</v>
      </c>
      <c r="Q70" s="56" t="s">
        <v>68</v>
      </c>
      <c r="R70" s="56" t="s">
        <v>68</v>
      </c>
      <c r="S70" s="56" t="s">
        <v>69</v>
      </c>
      <c r="T70" s="56" t="s">
        <v>69</v>
      </c>
    </row>
    <row r="71" spans="1:20" x14ac:dyDescent="0.35">
      <c r="A71" s="56" t="s">
        <v>143</v>
      </c>
      <c r="B71" s="56" t="s">
        <v>68</v>
      </c>
      <c r="C71" s="56" t="s">
        <v>68</v>
      </c>
      <c r="D71" s="56" t="s">
        <v>68</v>
      </c>
      <c r="E71" s="56" t="s">
        <v>68</v>
      </c>
      <c r="F71" s="56" t="s">
        <v>68</v>
      </c>
      <c r="G71" s="56" t="s">
        <v>68</v>
      </c>
      <c r="H71" s="56" t="s">
        <v>68</v>
      </c>
      <c r="I71" s="56" t="s">
        <v>68</v>
      </c>
      <c r="J71" s="56" t="s">
        <v>68</v>
      </c>
      <c r="K71" s="56" t="s">
        <v>68</v>
      </c>
      <c r="L71" s="56" t="s">
        <v>68</v>
      </c>
      <c r="M71" s="56" t="s">
        <v>68</v>
      </c>
      <c r="N71" s="56" t="s">
        <v>68</v>
      </c>
      <c r="O71" s="56" t="s">
        <v>68</v>
      </c>
      <c r="P71" s="56" t="s">
        <v>68</v>
      </c>
      <c r="Q71" s="56" t="s">
        <v>68</v>
      </c>
      <c r="R71" s="56" t="s">
        <v>68</v>
      </c>
      <c r="S71" s="56" t="s">
        <v>69</v>
      </c>
      <c r="T71" s="56" t="s">
        <v>69</v>
      </c>
    </row>
    <row r="72" spans="1:20" x14ac:dyDescent="0.35">
      <c r="A72" s="56" t="s">
        <v>144</v>
      </c>
      <c r="B72" s="56" t="s">
        <v>68</v>
      </c>
      <c r="C72" s="56" t="s">
        <v>68</v>
      </c>
      <c r="D72" s="56" t="s">
        <v>68</v>
      </c>
      <c r="E72" s="56" t="s">
        <v>68</v>
      </c>
      <c r="F72" s="56" t="s">
        <v>68</v>
      </c>
      <c r="G72" s="56" t="s">
        <v>68</v>
      </c>
      <c r="H72" s="56" t="s">
        <v>68</v>
      </c>
      <c r="I72" s="56" t="s">
        <v>68</v>
      </c>
      <c r="J72" s="56" t="s">
        <v>68</v>
      </c>
      <c r="K72" s="56" t="s">
        <v>68</v>
      </c>
      <c r="L72" s="56" t="s">
        <v>68</v>
      </c>
      <c r="M72" s="56" t="s">
        <v>68</v>
      </c>
      <c r="N72" s="56" t="s">
        <v>68</v>
      </c>
      <c r="O72" s="56" t="s">
        <v>68</v>
      </c>
      <c r="P72" s="56" t="s">
        <v>68</v>
      </c>
      <c r="Q72" s="56" t="s">
        <v>68</v>
      </c>
      <c r="R72" s="56" t="s">
        <v>68</v>
      </c>
      <c r="S72" s="56" t="s">
        <v>69</v>
      </c>
      <c r="T72" s="56" t="s">
        <v>69</v>
      </c>
    </row>
    <row r="73" spans="1:20" x14ac:dyDescent="0.35">
      <c r="A73" s="56" t="s">
        <v>145</v>
      </c>
      <c r="B73" s="56" t="s">
        <v>68</v>
      </c>
      <c r="C73" s="56" t="s">
        <v>68</v>
      </c>
      <c r="D73" s="56" t="s">
        <v>68</v>
      </c>
      <c r="E73" s="56" t="s">
        <v>68</v>
      </c>
      <c r="F73" s="56" t="s">
        <v>68</v>
      </c>
      <c r="G73" s="56" t="s">
        <v>68</v>
      </c>
      <c r="H73" s="56" t="s">
        <v>68</v>
      </c>
      <c r="I73" s="56" t="s">
        <v>68</v>
      </c>
      <c r="J73" s="56" t="s">
        <v>68</v>
      </c>
      <c r="K73" s="56" t="s">
        <v>68</v>
      </c>
      <c r="L73" s="56" t="s">
        <v>68</v>
      </c>
      <c r="M73" s="56" t="s">
        <v>68</v>
      </c>
      <c r="N73" s="56" t="s">
        <v>68</v>
      </c>
      <c r="O73" s="56" t="s">
        <v>68</v>
      </c>
      <c r="P73" s="56" t="s">
        <v>68</v>
      </c>
      <c r="Q73" s="56" t="s">
        <v>68</v>
      </c>
      <c r="R73" s="56" t="s">
        <v>68</v>
      </c>
      <c r="S73" s="56" t="s">
        <v>69</v>
      </c>
      <c r="T73" s="56" t="s">
        <v>69</v>
      </c>
    </row>
    <row r="74" spans="1:20" x14ac:dyDescent="0.35">
      <c r="A74" s="56" t="s">
        <v>146</v>
      </c>
      <c r="B74" s="56" t="s">
        <v>68</v>
      </c>
      <c r="C74" s="56" t="s">
        <v>68</v>
      </c>
      <c r="D74" s="56" t="s">
        <v>68</v>
      </c>
      <c r="E74" s="56" t="s">
        <v>68</v>
      </c>
      <c r="F74" s="56" t="s">
        <v>68</v>
      </c>
      <c r="G74" s="56" t="s">
        <v>68</v>
      </c>
      <c r="H74" s="56" t="s">
        <v>68</v>
      </c>
      <c r="I74" s="56" t="s">
        <v>68</v>
      </c>
      <c r="J74" s="56" t="s">
        <v>68</v>
      </c>
      <c r="K74" s="56" t="s">
        <v>68</v>
      </c>
      <c r="L74" s="56" t="s">
        <v>68</v>
      </c>
      <c r="M74" s="56" t="s">
        <v>68</v>
      </c>
      <c r="N74" s="56" t="s">
        <v>68</v>
      </c>
      <c r="O74" s="56" t="s">
        <v>68</v>
      </c>
      <c r="P74" s="56" t="s">
        <v>68</v>
      </c>
      <c r="Q74" s="56" t="s">
        <v>68</v>
      </c>
      <c r="R74" s="56" t="s">
        <v>68</v>
      </c>
      <c r="S74" s="56" t="s">
        <v>69</v>
      </c>
      <c r="T74" s="56" t="s">
        <v>69</v>
      </c>
    </row>
    <row r="75" spans="1:20" x14ac:dyDescent="0.35">
      <c r="A75" s="56" t="s">
        <v>147</v>
      </c>
      <c r="B75" s="56" t="s">
        <v>68</v>
      </c>
      <c r="C75" s="56" t="s">
        <v>68</v>
      </c>
      <c r="D75" s="56" t="s">
        <v>68</v>
      </c>
      <c r="E75" s="56" t="s">
        <v>68</v>
      </c>
      <c r="F75" s="56" t="s">
        <v>68</v>
      </c>
      <c r="G75" s="56" t="s">
        <v>68</v>
      </c>
      <c r="H75" s="56" t="s">
        <v>68</v>
      </c>
      <c r="I75" s="56" t="s">
        <v>68</v>
      </c>
      <c r="J75" s="56" t="s">
        <v>68</v>
      </c>
      <c r="K75" s="56" t="s">
        <v>68</v>
      </c>
      <c r="L75" s="56" t="s">
        <v>68</v>
      </c>
      <c r="M75" s="56" t="s">
        <v>68</v>
      </c>
      <c r="N75" s="56" t="s">
        <v>68</v>
      </c>
      <c r="O75" s="56" t="s">
        <v>68</v>
      </c>
      <c r="P75" s="56" t="s">
        <v>68</v>
      </c>
      <c r="Q75" s="56" t="s">
        <v>68</v>
      </c>
      <c r="R75" s="56" t="s">
        <v>68</v>
      </c>
      <c r="S75" s="56" t="s">
        <v>69</v>
      </c>
      <c r="T75" s="56" t="s">
        <v>69</v>
      </c>
    </row>
    <row r="76" spans="1:20" x14ac:dyDescent="0.35">
      <c r="A76" s="56" t="s">
        <v>148</v>
      </c>
      <c r="B76" s="56" t="s">
        <v>68</v>
      </c>
      <c r="C76" s="56" t="s">
        <v>68</v>
      </c>
      <c r="D76" s="56" t="s">
        <v>68</v>
      </c>
      <c r="E76" s="56" t="s">
        <v>68</v>
      </c>
      <c r="F76" s="56" t="s">
        <v>68</v>
      </c>
      <c r="G76" s="56" t="s">
        <v>68</v>
      </c>
      <c r="H76" s="56" t="s">
        <v>68</v>
      </c>
      <c r="I76" s="56" t="s">
        <v>68</v>
      </c>
      <c r="J76" s="56" t="s">
        <v>68</v>
      </c>
      <c r="K76" s="56" t="s">
        <v>68</v>
      </c>
      <c r="L76" s="56" t="s">
        <v>68</v>
      </c>
      <c r="M76" s="56" t="s">
        <v>68</v>
      </c>
      <c r="N76" s="56" t="s">
        <v>68</v>
      </c>
      <c r="O76" s="56" t="s">
        <v>68</v>
      </c>
      <c r="P76" s="56" t="s">
        <v>68</v>
      </c>
      <c r="Q76" s="56" t="s">
        <v>68</v>
      </c>
      <c r="R76" s="56" t="s">
        <v>68</v>
      </c>
      <c r="S76" s="56" t="s">
        <v>69</v>
      </c>
      <c r="T76" s="56" t="s">
        <v>69</v>
      </c>
    </row>
    <row r="77" spans="1:20" x14ac:dyDescent="0.35">
      <c r="A77" s="56" t="s">
        <v>149</v>
      </c>
      <c r="B77" s="56" t="s">
        <v>68</v>
      </c>
      <c r="C77" s="56" t="s">
        <v>68</v>
      </c>
      <c r="D77" s="56" t="s">
        <v>68</v>
      </c>
      <c r="E77" s="56" t="s">
        <v>68</v>
      </c>
      <c r="F77" s="56" t="s">
        <v>68</v>
      </c>
      <c r="G77" s="56" t="s">
        <v>68</v>
      </c>
      <c r="H77" s="56" t="s">
        <v>68</v>
      </c>
      <c r="I77" s="56" t="s">
        <v>68</v>
      </c>
      <c r="J77" s="56" t="s">
        <v>68</v>
      </c>
      <c r="K77" s="56" t="s">
        <v>68</v>
      </c>
      <c r="L77" s="56" t="s">
        <v>68</v>
      </c>
      <c r="M77" s="56" t="s">
        <v>68</v>
      </c>
      <c r="N77" s="56" t="s">
        <v>68</v>
      </c>
      <c r="O77" s="56" t="s">
        <v>68</v>
      </c>
      <c r="P77" s="56" t="s">
        <v>68</v>
      </c>
      <c r="Q77" s="56" t="s">
        <v>68</v>
      </c>
      <c r="R77" s="56" t="s">
        <v>68</v>
      </c>
      <c r="S77" s="56" t="s">
        <v>69</v>
      </c>
      <c r="T77" s="56" t="s">
        <v>69</v>
      </c>
    </row>
    <row r="78" spans="1:20" x14ac:dyDescent="0.35">
      <c r="A78" s="56" t="s">
        <v>150</v>
      </c>
      <c r="B78" s="56" t="s">
        <v>68</v>
      </c>
      <c r="C78" s="56" t="s">
        <v>68</v>
      </c>
      <c r="D78" s="56" t="s">
        <v>68</v>
      </c>
      <c r="E78" s="56" t="s">
        <v>68</v>
      </c>
      <c r="F78" s="56" t="s">
        <v>68</v>
      </c>
      <c r="G78" s="56" t="s">
        <v>68</v>
      </c>
      <c r="H78" s="56" t="s">
        <v>68</v>
      </c>
      <c r="I78" s="56" t="s">
        <v>68</v>
      </c>
      <c r="J78" s="56" t="s">
        <v>68</v>
      </c>
      <c r="K78" s="56" t="s">
        <v>68</v>
      </c>
      <c r="L78" s="56" t="s">
        <v>68</v>
      </c>
      <c r="M78" s="56" t="s">
        <v>68</v>
      </c>
      <c r="N78" s="56" t="s">
        <v>68</v>
      </c>
      <c r="O78" s="56" t="s">
        <v>68</v>
      </c>
      <c r="P78" s="56" t="s">
        <v>68</v>
      </c>
      <c r="Q78" s="56" t="s">
        <v>68</v>
      </c>
      <c r="R78" s="56" t="s">
        <v>68</v>
      </c>
      <c r="S78" s="56" t="s">
        <v>69</v>
      </c>
      <c r="T78" s="56" t="s">
        <v>69</v>
      </c>
    </row>
    <row r="79" spans="1:20" x14ac:dyDescent="0.35">
      <c r="A79" s="56" t="s">
        <v>151</v>
      </c>
      <c r="B79" s="56" t="s">
        <v>68</v>
      </c>
      <c r="C79" s="56" t="s">
        <v>68</v>
      </c>
      <c r="D79" s="56" t="s">
        <v>68</v>
      </c>
      <c r="E79" s="56" t="s">
        <v>68</v>
      </c>
      <c r="F79" s="56" t="s">
        <v>68</v>
      </c>
      <c r="G79" s="56" t="s">
        <v>68</v>
      </c>
      <c r="H79" s="56" t="s">
        <v>68</v>
      </c>
      <c r="I79" s="56" t="s">
        <v>68</v>
      </c>
      <c r="J79" s="56" t="s">
        <v>68</v>
      </c>
      <c r="K79" s="56" t="s">
        <v>68</v>
      </c>
      <c r="L79" s="56" t="s">
        <v>68</v>
      </c>
      <c r="M79" s="56" t="s">
        <v>68</v>
      </c>
      <c r="N79" s="56" t="s">
        <v>68</v>
      </c>
      <c r="O79" s="56" t="s">
        <v>68</v>
      </c>
      <c r="P79" s="56" t="s">
        <v>68</v>
      </c>
      <c r="Q79" s="56" t="s">
        <v>68</v>
      </c>
      <c r="R79" s="56" t="s">
        <v>68</v>
      </c>
      <c r="S79" s="56" t="s">
        <v>69</v>
      </c>
      <c r="T79" s="56" t="s">
        <v>69</v>
      </c>
    </row>
    <row r="80" spans="1:20" x14ac:dyDescent="0.35">
      <c r="A80" s="56" t="s">
        <v>152</v>
      </c>
      <c r="B80" s="56" t="s">
        <v>68</v>
      </c>
      <c r="C80" s="56" t="s">
        <v>68</v>
      </c>
      <c r="D80" s="56" t="s">
        <v>68</v>
      </c>
      <c r="E80" s="56" t="s">
        <v>68</v>
      </c>
      <c r="F80" s="56" t="s">
        <v>68</v>
      </c>
      <c r="G80" s="56" t="s">
        <v>68</v>
      </c>
      <c r="H80" s="56" t="s">
        <v>68</v>
      </c>
      <c r="I80" s="56" t="s">
        <v>68</v>
      </c>
      <c r="J80" s="56" t="s">
        <v>68</v>
      </c>
      <c r="K80" s="56" t="s">
        <v>68</v>
      </c>
      <c r="L80" s="56" t="s">
        <v>68</v>
      </c>
      <c r="M80" s="56" t="s">
        <v>68</v>
      </c>
      <c r="N80" s="56" t="s">
        <v>68</v>
      </c>
      <c r="O80" s="56" t="s">
        <v>68</v>
      </c>
      <c r="P80" s="56" t="s">
        <v>68</v>
      </c>
      <c r="Q80" s="56" t="s">
        <v>68</v>
      </c>
      <c r="R80" s="56" t="s">
        <v>68</v>
      </c>
      <c r="S80" s="56" t="s">
        <v>69</v>
      </c>
      <c r="T80" s="56" t="s">
        <v>69</v>
      </c>
    </row>
    <row r="81" spans="1:20" x14ac:dyDescent="0.35">
      <c r="A81" s="56" t="s">
        <v>153</v>
      </c>
      <c r="B81" s="56" t="s">
        <v>68</v>
      </c>
      <c r="C81" s="56" t="s">
        <v>68</v>
      </c>
      <c r="D81" s="56" t="s">
        <v>68</v>
      </c>
      <c r="E81" s="56" t="s">
        <v>68</v>
      </c>
      <c r="F81" s="56" t="s">
        <v>68</v>
      </c>
      <c r="G81" s="56" t="s">
        <v>68</v>
      </c>
      <c r="H81" s="56" t="s">
        <v>68</v>
      </c>
      <c r="I81" s="56" t="s">
        <v>68</v>
      </c>
      <c r="J81" s="56" t="s">
        <v>68</v>
      </c>
      <c r="K81" s="56" t="s">
        <v>68</v>
      </c>
      <c r="L81" s="56" t="s">
        <v>68</v>
      </c>
      <c r="M81" s="56" t="s">
        <v>68</v>
      </c>
      <c r="N81" s="56" t="s">
        <v>68</v>
      </c>
      <c r="O81" s="56" t="s">
        <v>68</v>
      </c>
      <c r="P81" s="56" t="s">
        <v>68</v>
      </c>
      <c r="Q81" s="56" t="s">
        <v>68</v>
      </c>
      <c r="R81" s="56" t="s">
        <v>68</v>
      </c>
      <c r="S81" s="56" t="s">
        <v>69</v>
      </c>
      <c r="T81" s="56" t="s">
        <v>69</v>
      </c>
    </row>
    <row r="82" spans="1:20" x14ac:dyDescent="0.35">
      <c r="A82" s="56" t="s">
        <v>154</v>
      </c>
      <c r="B82" s="56" t="s">
        <v>68</v>
      </c>
      <c r="C82" s="56" t="s">
        <v>68</v>
      </c>
      <c r="D82" s="56" t="s">
        <v>68</v>
      </c>
      <c r="E82" s="56" t="s">
        <v>68</v>
      </c>
      <c r="F82" s="56" t="s">
        <v>68</v>
      </c>
      <c r="G82" s="56" t="s">
        <v>68</v>
      </c>
      <c r="H82" s="56" t="s">
        <v>68</v>
      </c>
      <c r="I82" s="56" t="s">
        <v>68</v>
      </c>
      <c r="J82" s="56" t="s">
        <v>68</v>
      </c>
      <c r="K82" s="56" t="s">
        <v>68</v>
      </c>
      <c r="L82" s="56" t="s">
        <v>68</v>
      </c>
      <c r="M82" s="56" t="s">
        <v>68</v>
      </c>
      <c r="N82" s="56" t="s">
        <v>68</v>
      </c>
      <c r="O82" s="56" t="s">
        <v>68</v>
      </c>
      <c r="P82" s="56" t="s">
        <v>68</v>
      </c>
      <c r="Q82" s="56" t="s">
        <v>68</v>
      </c>
      <c r="R82" s="56" t="s">
        <v>68</v>
      </c>
      <c r="S82" s="56" t="s">
        <v>69</v>
      </c>
      <c r="T82" s="56" t="s">
        <v>69</v>
      </c>
    </row>
    <row r="83" spans="1:20" x14ac:dyDescent="0.35">
      <c r="A83" s="56" t="s">
        <v>155</v>
      </c>
      <c r="B83" s="56" t="s">
        <v>68</v>
      </c>
      <c r="C83" s="56" t="s">
        <v>68</v>
      </c>
      <c r="D83" s="56" t="s">
        <v>68</v>
      </c>
      <c r="E83" s="56" t="s">
        <v>68</v>
      </c>
      <c r="F83" s="56" t="s">
        <v>68</v>
      </c>
      <c r="G83" s="56" t="s">
        <v>68</v>
      </c>
      <c r="H83" s="56" t="s">
        <v>68</v>
      </c>
      <c r="I83" s="56" t="s">
        <v>68</v>
      </c>
      <c r="J83" s="56" t="s">
        <v>68</v>
      </c>
      <c r="K83" s="56" t="s">
        <v>68</v>
      </c>
      <c r="L83" s="56" t="s">
        <v>68</v>
      </c>
      <c r="M83" s="56" t="s">
        <v>68</v>
      </c>
      <c r="N83" s="56" t="s">
        <v>68</v>
      </c>
      <c r="O83" s="56" t="s">
        <v>68</v>
      </c>
      <c r="P83" s="56" t="s">
        <v>68</v>
      </c>
      <c r="Q83" s="56" t="s">
        <v>68</v>
      </c>
      <c r="R83" s="56" t="s">
        <v>68</v>
      </c>
      <c r="S83" s="56" t="s">
        <v>69</v>
      </c>
      <c r="T83" s="56" t="s">
        <v>69</v>
      </c>
    </row>
    <row r="84" spans="1:20" x14ac:dyDescent="0.35">
      <c r="A84" s="56" t="s">
        <v>156</v>
      </c>
      <c r="B84" s="56" t="s">
        <v>68</v>
      </c>
      <c r="C84" s="56" t="s">
        <v>68</v>
      </c>
      <c r="D84" s="56" t="s">
        <v>68</v>
      </c>
      <c r="E84" s="56" t="s">
        <v>68</v>
      </c>
      <c r="F84" s="56" t="s">
        <v>68</v>
      </c>
      <c r="G84" s="56" t="s">
        <v>68</v>
      </c>
      <c r="H84" s="56" t="s">
        <v>68</v>
      </c>
      <c r="I84" s="56" t="s">
        <v>68</v>
      </c>
      <c r="J84" s="56" t="s">
        <v>68</v>
      </c>
      <c r="K84" s="56" t="s">
        <v>68</v>
      </c>
      <c r="L84" s="56" t="s">
        <v>68</v>
      </c>
      <c r="M84" s="56" t="s">
        <v>68</v>
      </c>
      <c r="N84" s="56" t="s">
        <v>68</v>
      </c>
      <c r="O84" s="56" t="s">
        <v>68</v>
      </c>
      <c r="P84" s="56" t="s">
        <v>68</v>
      </c>
      <c r="Q84" s="56" t="s">
        <v>68</v>
      </c>
      <c r="R84" s="56" t="s">
        <v>68</v>
      </c>
      <c r="S84" s="56" t="s">
        <v>69</v>
      </c>
      <c r="T84" s="56" t="s">
        <v>69</v>
      </c>
    </row>
    <row r="85" spans="1:20" x14ac:dyDescent="0.35">
      <c r="A85" s="56" t="s">
        <v>157</v>
      </c>
      <c r="B85" s="56" t="s">
        <v>68</v>
      </c>
      <c r="C85" s="56" t="s">
        <v>68</v>
      </c>
      <c r="D85" s="56" t="s">
        <v>68</v>
      </c>
      <c r="E85" s="56" t="s">
        <v>68</v>
      </c>
      <c r="F85" s="56" t="s">
        <v>68</v>
      </c>
      <c r="G85" s="56" t="s">
        <v>68</v>
      </c>
      <c r="H85" s="56" t="s">
        <v>68</v>
      </c>
      <c r="I85" s="56" t="s">
        <v>68</v>
      </c>
      <c r="J85" s="56" t="s">
        <v>68</v>
      </c>
      <c r="K85" s="56" t="s">
        <v>68</v>
      </c>
      <c r="L85" s="56" t="s">
        <v>68</v>
      </c>
      <c r="M85" s="56" t="s">
        <v>68</v>
      </c>
      <c r="N85" s="56" t="s">
        <v>68</v>
      </c>
      <c r="O85" s="56" t="s">
        <v>68</v>
      </c>
      <c r="P85" s="56" t="s">
        <v>68</v>
      </c>
      <c r="Q85" s="56" t="s">
        <v>68</v>
      </c>
      <c r="R85" s="56" t="s">
        <v>68</v>
      </c>
      <c r="S85" s="56" t="s">
        <v>69</v>
      </c>
      <c r="T85" s="56" t="s">
        <v>69</v>
      </c>
    </row>
    <row r="86" spans="1:20" x14ac:dyDescent="0.35">
      <c r="A86" s="56" t="s">
        <v>158</v>
      </c>
      <c r="B86" s="56" t="s">
        <v>68</v>
      </c>
      <c r="C86" s="56" t="s">
        <v>68</v>
      </c>
      <c r="D86" s="56" t="s">
        <v>68</v>
      </c>
      <c r="E86" s="56" t="s">
        <v>68</v>
      </c>
      <c r="F86" s="56" t="s">
        <v>68</v>
      </c>
      <c r="G86" s="56" t="s">
        <v>68</v>
      </c>
      <c r="H86" s="56" t="s">
        <v>68</v>
      </c>
      <c r="I86" s="56" t="s">
        <v>68</v>
      </c>
      <c r="J86" s="56" t="s">
        <v>68</v>
      </c>
      <c r="K86" s="56" t="s">
        <v>68</v>
      </c>
      <c r="L86" s="56" t="s">
        <v>68</v>
      </c>
      <c r="M86" s="56" t="s">
        <v>68</v>
      </c>
      <c r="N86" s="56" t="s">
        <v>68</v>
      </c>
      <c r="O86" s="56" t="s">
        <v>68</v>
      </c>
      <c r="P86" s="56" t="s">
        <v>68</v>
      </c>
      <c r="Q86" s="56" t="s">
        <v>68</v>
      </c>
      <c r="R86" s="56" t="s">
        <v>68</v>
      </c>
      <c r="S86" s="56" t="s">
        <v>69</v>
      </c>
      <c r="T86" s="56" t="s">
        <v>69</v>
      </c>
    </row>
    <row r="87" spans="1:20" x14ac:dyDescent="0.35">
      <c r="A87" s="56" t="s">
        <v>159</v>
      </c>
      <c r="B87" s="56" t="s">
        <v>68</v>
      </c>
      <c r="C87" s="56" t="s">
        <v>68</v>
      </c>
      <c r="D87" s="56" t="s">
        <v>68</v>
      </c>
      <c r="E87" s="56" t="s">
        <v>68</v>
      </c>
      <c r="F87" s="56" t="s">
        <v>68</v>
      </c>
      <c r="G87" s="56" t="s">
        <v>68</v>
      </c>
      <c r="H87" s="56" t="s">
        <v>68</v>
      </c>
      <c r="I87" s="56" t="s">
        <v>68</v>
      </c>
      <c r="J87" s="56" t="s">
        <v>68</v>
      </c>
      <c r="K87" s="56" t="s">
        <v>68</v>
      </c>
      <c r="L87" s="56" t="s">
        <v>68</v>
      </c>
      <c r="M87" s="56" t="s">
        <v>68</v>
      </c>
      <c r="N87" s="56" t="s">
        <v>68</v>
      </c>
      <c r="O87" s="56" t="s">
        <v>68</v>
      </c>
      <c r="P87" s="56" t="s">
        <v>68</v>
      </c>
      <c r="Q87" s="56" t="s">
        <v>68</v>
      </c>
      <c r="R87" s="56" t="s">
        <v>68</v>
      </c>
      <c r="S87" s="56" t="s">
        <v>69</v>
      </c>
      <c r="T87" s="56" t="s">
        <v>69</v>
      </c>
    </row>
    <row r="88" spans="1:20" x14ac:dyDescent="0.35">
      <c r="A88" s="56" t="s">
        <v>160</v>
      </c>
      <c r="B88" s="56" t="s">
        <v>68</v>
      </c>
      <c r="C88" s="56" t="s">
        <v>68</v>
      </c>
      <c r="D88" s="56" t="s">
        <v>68</v>
      </c>
      <c r="E88" s="56" t="s">
        <v>68</v>
      </c>
      <c r="F88" s="56" t="s">
        <v>68</v>
      </c>
      <c r="G88" s="56" t="s">
        <v>68</v>
      </c>
      <c r="H88" s="56" t="s">
        <v>68</v>
      </c>
      <c r="I88" s="56" t="s">
        <v>68</v>
      </c>
      <c r="J88" s="56" t="s">
        <v>68</v>
      </c>
      <c r="K88" s="56" t="s">
        <v>68</v>
      </c>
      <c r="L88" s="56" t="s">
        <v>68</v>
      </c>
      <c r="M88" s="56" t="s">
        <v>68</v>
      </c>
      <c r="N88" s="56" t="s">
        <v>68</v>
      </c>
      <c r="O88" s="56" t="s">
        <v>68</v>
      </c>
      <c r="P88" s="56" t="s">
        <v>68</v>
      </c>
      <c r="Q88" s="56" t="s">
        <v>68</v>
      </c>
      <c r="R88" s="56" t="s">
        <v>68</v>
      </c>
      <c r="S88" s="56" t="s">
        <v>69</v>
      </c>
      <c r="T88" s="56" t="s">
        <v>69</v>
      </c>
    </row>
    <row r="89" spans="1:20" x14ac:dyDescent="0.35">
      <c r="A89" s="56" t="s">
        <v>161</v>
      </c>
      <c r="B89" s="56" t="s">
        <v>68</v>
      </c>
      <c r="C89" s="56" t="s">
        <v>68</v>
      </c>
      <c r="D89" s="56" t="s">
        <v>68</v>
      </c>
      <c r="E89" s="56" t="s">
        <v>68</v>
      </c>
      <c r="F89" s="56" t="s">
        <v>68</v>
      </c>
      <c r="G89" s="56" t="s">
        <v>68</v>
      </c>
      <c r="H89" s="56" t="s">
        <v>68</v>
      </c>
      <c r="I89" s="56" t="s">
        <v>68</v>
      </c>
      <c r="J89" s="56" t="s">
        <v>68</v>
      </c>
      <c r="K89" s="56" t="s">
        <v>68</v>
      </c>
      <c r="L89" s="56" t="s">
        <v>68</v>
      </c>
      <c r="M89" s="56" t="s">
        <v>68</v>
      </c>
      <c r="N89" s="56" t="s">
        <v>68</v>
      </c>
      <c r="O89" s="56" t="s">
        <v>68</v>
      </c>
      <c r="P89" s="56" t="s">
        <v>68</v>
      </c>
      <c r="Q89" s="56" t="s">
        <v>68</v>
      </c>
      <c r="R89" s="56" t="s">
        <v>68</v>
      </c>
      <c r="S89" s="56" t="s">
        <v>69</v>
      </c>
      <c r="T89" s="56" t="s">
        <v>69</v>
      </c>
    </row>
    <row r="90" spans="1:20" x14ac:dyDescent="0.35">
      <c r="A90" s="56" t="s">
        <v>162</v>
      </c>
      <c r="B90" s="56" t="s">
        <v>68</v>
      </c>
      <c r="C90" s="56" t="s">
        <v>68</v>
      </c>
      <c r="D90" s="56" t="s">
        <v>68</v>
      </c>
      <c r="E90" s="56" t="s">
        <v>68</v>
      </c>
      <c r="F90" s="56" t="s">
        <v>68</v>
      </c>
      <c r="G90" s="56" t="s">
        <v>68</v>
      </c>
      <c r="H90" s="56" t="s">
        <v>68</v>
      </c>
      <c r="I90" s="56" t="s">
        <v>68</v>
      </c>
      <c r="J90" s="56" t="s">
        <v>68</v>
      </c>
      <c r="K90" s="56" t="s">
        <v>68</v>
      </c>
      <c r="L90" s="56" t="s">
        <v>68</v>
      </c>
      <c r="M90" s="56" t="s">
        <v>68</v>
      </c>
      <c r="N90" s="56" t="s">
        <v>68</v>
      </c>
      <c r="O90" s="56" t="s">
        <v>68</v>
      </c>
      <c r="P90" s="56" t="s">
        <v>68</v>
      </c>
      <c r="Q90" s="56" t="s">
        <v>68</v>
      </c>
      <c r="R90" s="56" t="s">
        <v>68</v>
      </c>
      <c r="S90" s="56" t="s">
        <v>69</v>
      </c>
      <c r="T90" s="56" t="s">
        <v>69</v>
      </c>
    </row>
    <row r="91" spans="1:20" x14ac:dyDescent="0.35">
      <c r="A91" s="56" t="s">
        <v>163</v>
      </c>
      <c r="B91" s="56" t="s">
        <v>68</v>
      </c>
      <c r="C91" s="56" t="s">
        <v>68</v>
      </c>
      <c r="D91" s="56" t="s">
        <v>68</v>
      </c>
      <c r="E91" s="56" t="s">
        <v>68</v>
      </c>
      <c r="F91" s="56" t="s">
        <v>68</v>
      </c>
      <c r="G91" s="56" t="s">
        <v>68</v>
      </c>
      <c r="H91" s="56" t="s">
        <v>68</v>
      </c>
      <c r="I91" s="56" t="s">
        <v>68</v>
      </c>
      <c r="J91" s="56" t="s">
        <v>68</v>
      </c>
      <c r="K91" s="56" t="s">
        <v>68</v>
      </c>
      <c r="L91" s="56" t="s">
        <v>68</v>
      </c>
      <c r="M91" s="56" t="s">
        <v>68</v>
      </c>
      <c r="N91" s="56" t="s">
        <v>68</v>
      </c>
      <c r="O91" s="56" t="s">
        <v>68</v>
      </c>
      <c r="P91" s="56" t="s">
        <v>68</v>
      </c>
      <c r="Q91" s="56" t="s">
        <v>68</v>
      </c>
      <c r="R91" s="56" t="s">
        <v>68</v>
      </c>
      <c r="S91" s="56" t="s">
        <v>69</v>
      </c>
      <c r="T91" s="56" t="s">
        <v>69</v>
      </c>
    </row>
    <row r="92" spans="1:20" x14ac:dyDescent="0.35">
      <c r="A92" s="56" t="s">
        <v>164</v>
      </c>
      <c r="B92" s="56" t="s">
        <v>68</v>
      </c>
      <c r="C92" s="56" t="s">
        <v>68</v>
      </c>
      <c r="D92" s="56" t="s">
        <v>68</v>
      </c>
      <c r="E92" s="56" t="s">
        <v>68</v>
      </c>
      <c r="F92" s="56" t="s">
        <v>68</v>
      </c>
      <c r="G92" s="56" t="s">
        <v>68</v>
      </c>
      <c r="H92" s="56" t="s">
        <v>68</v>
      </c>
      <c r="I92" s="56" t="s">
        <v>68</v>
      </c>
      <c r="J92" s="56" t="s">
        <v>68</v>
      </c>
      <c r="K92" s="56" t="s">
        <v>68</v>
      </c>
      <c r="L92" s="56" t="s">
        <v>68</v>
      </c>
      <c r="M92" s="56" t="s">
        <v>68</v>
      </c>
      <c r="N92" s="56" t="s">
        <v>68</v>
      </c>
      <c r="O92" s="56" t="s">
        <v>68</v>
      </c>
      <c r="P92" s="56" t="s">
        <v>68</v>
      </c>
      <c r="Q92" s="56" t="s">
        <v>68</v>
      </c>
      <c r="R92" s="56" t="s">
        <v>68</v>
      </c>
      <c r="S92" s="56" t="s">
        <v>69</v>
      </c>
      <c r="T92" s="56" t="s">
        <v>69</v>
      </c>
    </row>
    <row r="93" spans="1:20" x14ac:dyDescent="0.35">
      <c r="A93" s="56" t="s">
        <v>165</v>
      </c>
      <c r="B93" s="56" t="s">
        <v>68</v>
      </c>
      <c r="C93" s="56" t="s">
        <v>68</v>
      </c>
      <c r="D93" s="56" t="s">
        <v>68</v>
      </c>
      <c r="E93" s="56" t="s">
        <v>68</v>
      </c>
      <c r="F93" s="56" t="s">
        <v>68</v>
      </c>
      <c r="G93" s="56" t="s">
        <v>68</v>
      </c>
      <c r="H93" s="56" t="s">
        <v>68</v>
      </c>
      <c r="I93" s="56" t="s">
        <v>68</v>
      </c>
      <c r="J93" s="56" t="s">
        <v>68</v>
      </c>
      <c r="K93" s="56" t="s">
        <v>68</v>
      </c>
      <c r="L93" s="56" t="s">
        <v>68</v>
      </c>
      <c r="M93" s="56" t="s">
        <v>68</v>
      </c>
      <c r="N93" s="56" t="s">
        <v>68</v>
      </c>
      <c r="O93" s="56" t="s">
        <v>68</v>
      </c>
      <c r="P93" s="56" t="s">
        <v>68</v>
      </c>
      <c r="Q93" s="56" t="s">
        <v>68</v>
      </c>
      <c r="R93" s="56" t="s">
        <v>68</v>
      </c>
      <c r="S93" s="56" t="s">
        <v>69</v>
      </c>
      <c r="T93" s="56" t="s">
        <v>69</v>
      </c>
    </row>
    <row r="94" spans="1:20" x14ac:dyDescent="0.35">
      <c r="A94" s="56" t="s">
        <v>166</v>
      </c>
      <c r="B94" s="56" t="s">
        <v>68</v>
      </c>
      <c r="C94" s="56" t="s">
        <v>68</v>
      </c>
      <c r="D94" s="56" t="s">
        <v>68</v>
      </c>
      <c r="E94" s="56" t="s">
        <v>68</v>
      </c>
      <c r="F94" s="56" t="s">
        <v>68</v>
      </c>
      <c r="G94" s="56" t="s">
        <v>68</v>
      </c>
      <c r="H94" s="56" t="s">
        <v>68</v>
      </c>
      <c r="I94" s="56" t="s">
        <v>68</v>
      </c>
      <c r="J94" s="56" t="s">
        <v>68</v>
      </c>
      <c r="K94" s="56" t="s">
        <v>68</v>
      </c>
      <c r="L94" s="56" t="s">
        <v>68</v>
      </c>
      <c r="M94" s="56" t="s">
        <v>68</v>
      </c>
      <c r="N94" s="56" t="s">
        <v>68</v>
      </c>
      <c r="O94" s="56" t="s">
        <v>68</v>
      </c>
      <c r="P94" s="56" t="s">
        <v>68</v>
      </c>
      <c r="Q94" s="56" t="s">
        <v>68</v>
      </c>
      <c r="R94" s="56" t="s">
        <v>68</v>
      </c>
      <c r="S94" s="56" t="s">
        <v>69</v>
      </c>
      <c r="T94" s="56" t="s">
        <v>69</v>
      </c>
    </row>
    <row r="95" spans="1:20" x14ac:dyDescent="0.35">
      <c r="A95" s="56" t="s">
        <v>167</v>
      </c>
      <c r="B95" s="56" t="s">
        <v>68</v>
      </c>
      <c r="C95" s="56" t="s">
        <v>68</v>
      </c>
      <c r="D95" s="56" t="s">
        <v>68</v>
      </c>
      <c r="E95" s="56" t="s">
        <v>68</v>
      </c>
      <c r="F95" s="56" t="s">
        <v>68</v>
      </c>
      <c r="G95" s="56" t="s">
        <v>68</v>
      </c>
      <c r="H95" s="56" t="s">
        <v>68</v>
      </c>
      <c r="I95" s="56" t="s">
        <v>68</v>
      </c>
      <c r="J95" s="56" t="s">
        <v>68</v>
      </c>
      <c r="K95" s="56" t="s">
        <v>68</v>
      </c>
      <c r="L95" s="56" t="s">
        <v>68</v>
      </c>
      <c r="M95" s="56" t="s">
        <v>68</v>
      </c>
      <c r="N95" s="56" t="s">
        <v>68</v>
      </c>
      <c r="O95" s="56" t="s">
        <v>68</v>
      </c>
      <c r="P95" s="56" t="s">
        <v>68</v>
      </c>
      <c r="Q95" s="56" t="s">
        <v>68</v>
      </c>
      <c r="R95" s="56" t="s">
        <v>68</v>
      </c>
      <c r="S95" s="56" t="s">
        <v>69</v>
      </c>
      <c r="T95" s="56" t="s">
        <v>69</v>
      </c>
    </row>
    <row r="96" spans="1:20" x14ac:dyDescent="0.35">
      <c r="A96" s="56" t="s">
        <v>168</v>
      </c>
      <c r="B96" s="56" t="s">
        <v>68</v>
      </c>
      <c r="C96" s="56" t="s">
        <v>68</v>
      </c>
      <c r="D96" s="56" t="s">
        <v>68</v>
      </c>
      <c r="E96" s="56" t="s">
        <v>68</v>
      </c>
      <c r="F96" s="56" t="s">
        <v>68</v>
      </c>
      <c r="G96" s="56" t="s">
        <v>68</v>
      </c>
      <c r="H96" s="56" t="s">
        <v>68</v>
      </c>
      <c r="I96" s="56" t="s">
        <v>68</v>
      </c>
      <c r="J96" s="56" t="s">
        <v>68</v>
      </c>
      <c r="K96" s="56" t="s">
        <v>68</v>
      </c>
      <c r="L96" s="56" t="s">
        <v>68</v>
      </c>
      <c r="M96" s="56" t="s">
        <v>68</v>
      </c>
      <c r="N96" s="56" t="s">
        <v>68</v>
      </c>
      <c r="O96" s="56" t="s">
        <v>68</v>
      </c>
      <c r="P96" s="56" t="s">
        <v>68</v>
      </c>
      <c r="Q96" s="56" t="s">
        <v>68</v>
      </c>
      <c r="R96" s="56" t="s">
        <v>68</v>
      </c>
      <c r="S96" s="56" t="s">
        <v>69</v>
      </c>
      <c r="T96" s="56" t="s">
        <v>69</v>
      </c>
    </row>
    <row r="97" spans="1:20" x14ac:dyDescent="0.35">
      <c r="A97" s="56" t="s">
        <v>169</v>
      </c>
      <c r="B97" s="56" t="s">
        <v>68</v>
      </c>
      <c r="C97" s="56" t="s">
        <v>68</v>
      </c>
      <c r="D97" s="56" t="s">
        <v>68</v>
      </c>
      <c r="E97" s="56" t="s">
        <v>68</v>
      </c>
      <c r="F97" s="56" t="s">
        <v>68</v>
      </c>
      <c r="G97" s="56" t="s">
        <v>68</v>
      </c>
      <c r="H97" s="56" t="s">
        <v>68</v>
      </c>
      <c r="I97" s="56" t="s">
        <v>68</v>
      </c>
      <c r="J97" s="56" t="s">
        <v>68</v>
      </c>
      <c r="K97" s="56" t="s">
        <v>68</v>
      </c>
      <c r="L97" s="56" t="s">
        <v>68</v>
      </c>
      <c r="M97" s="56" t="s">
        <v>68</v>
      </c>
      <c r="N97" s="56" t="s">
        <v>68</v>
      </c>
      <c r="O97" s="56" t="s">
        <v>68</v>
      </c>
      <c r="P97" s="56" t="s">
        <v>68</v>
      </c>
      <c r="Q97" s="56" t="s">
        <v>68</v>
      </c>
      <c r="R97" s="56" t="s">
        <v>68</v>
      </c>
      <c r="S97" s="56" t="s">
        <v>69</v>
      </c>
      <c r="T97" s="56" t="s">
        <v>69</v>
      </c>
    </row>
    <row r="98" spans="1:20" x14ac:dyDescent="0.35">
      <c r="A98" s="56" t="s">
        <v>170</v>
      </c>
      <c r="B98" s="56" t="s">
        <v>68</v>
      </c>
      <c r="C98" s="56" t="s">
        <v>68</v>
      </c>
      <c r="D98" s="56" t="s">
        <v>68</v>
      </c>
      <c r="E98" s="56" t="s">
        <v>68</v>
      </c>
      <c r="F98" s="56" t="s">
        <v>68</v>
      </c>
      <c r="G98" s="56" t="s">
        <v>68</v>
      </c>
      <c r="H98" s="56" t="s">
        <v>68</v>
      </c>
      <c r="I98" s="56" t="s">
        <v>68</v>
      </c>
      <c r="J98" s="56" t="s">
        <v>68</v>
      </c>
      <c r="K98" s="56" t="s">
        <v>68</v>
      </c>
      <c r="L98" s="56" t="s">
        <v>68</v>
      </c>
      <c r="M98" s="56" t="s">
        <v>68</v>
      </c>
      <c r="N98" s="56" t="s">
        <v>68</v>
      </c>
      <c r="O98" s="56" t="s">
        <v>68</v>
      </c>
      <c r="P98" s="56" t="s">
        <v>68</v>
      </c>
      <c r="Q98" s="56" t="s">
        <v>68</v>
      </c>
      <c r="R98" s="56" t="s">
        <v>68</v>
      </c>
      <c r="S98" s="56" t="s">
        <v>69</v>
      </c>
      <c r="T98" s="56" t="s">
        <v>69</v>
      </c>
    </row>
    <row r="99" spans="1:20" x14ac:dyDescent="0.35">
      <c r="A99" s="56" t="s">
        <v>171</v>
      </c>
      <c r="B99" s="56" t="s">
        <v>68</v>
      </c>
      <c r="C99" s="56" t="s">
        <v>68</v>
      </c>
      <c r="D99" s="56" t="s">
        <v>68</v>
      </c>
      <c r="E99" s="56" t="s">
        <v>68</v>
      </c>
      <c r="F99" s="56" t="s">
        <v>68</v>
      </c>
      <c r="G99" s="56" t="s">
        <v>68</v>
      </c>
      <c r="H99" s="56" t="s">
        <v>68</v>
      </c>
      <c r="I99" s="56" t="s">
        <v>68</v>
      </c>
      <c r="J99" s="56" t="s">
        <v>68</v>
      </c>
      <c r="K99" s="56" t="s">
        <v>68</v>
      </c>
      <c r="L99" s="56" t="s">
        <v>68</v>
      </c>
      <c r="M99" s="56" t="s">
        <v>68</v>
      </c>
      <c r="N99" s="56" t="s">
        <v>68</v>
      </c>
      <c r="O99" s="56" t="s">
        <v>68</v>
      </c>
      <c r="P99" s="56" t="s">
        <v>68</v>
      </c>
      <c r="Q99" s="56" t="s">
        <v>68</v>
      </c>
      <c r="R99" s="56" t="s">
        <v>68</v>
      </c>
      <c r="S99" s="56" t="s">
        <v>69</v>
      </c>
      <c r="T99" s="56" t="s">
        <v>69</v>
      </c>
    </row>
    <row r="100" spans="1:20" x14ac:dyDescent="0.35">
      <c r="A100" s="56" t="s">
        <v>172</v>
      </c>
      <c r="B100" s="56" t="s">
        <v>68</v>
      </c>
      <c r="C100" s="56" t="s">
        <v>68</v>
      </c>
      <c r="D100" s="56" t="s">
        <v>68</v>
      </c>
      <c r="E100" s="56" t="s">
        <v>68</v>
      </c>
      <c r="F100" s="56" t="s">
        <v>68</v>
      </c>
      <c r="G100" s="56" t="s">
        <v>68</v>
      </c>
      <c r="H100" s="56" t="s">
        <v>68</v>
      </c>
      <c r="I100" s="56" t="s">
        <v>68</v>
      </c>
      <c r="J100" s="56" t="s">
        <v>68</v>
      </c>
      <c r="K100" s="56" t="s">
        <v>68</v>
      </c>
      <c r="L100" s="56" t="s">
        <v>68</v>
      </c>
      <c r="M100" s="56" t="s">
        <v>68</v>
      </c>
      <c r="N100" s="56" t="s">
        <v>68</v>
      </c>
      <c r="O100" s="56" t="s">
        <v>68</v>
      </c>
      <c r="P100" s="56" t="s">
        <v>68</v>
      </c>
      <c r="Q100" s="56" t="s">
        <v>68</v>
      </c>
      <c r="R100" s="56" t="s">
        <v>68</v>
      </c>
      <c r="S100" s="56" t="s">
        <v>69</v>
      </c>
      <c r="T100" s="56" t="s">
        <v>69</v>
      </c>
    </row>
    <row r="101" spans="1:20" x14ac:dyDescent="0.35">
      <c r="A101" s="56" t="s">
        <v>173</v>
      </c>
      <c r="B101" s="56" t="s">
        <v>68</v>
      </c>
      <c r="C101" s="56" t="s">
        <v>68</v>
      </c>
      <c r="D101" s="56" t="s">
        <v>68</v>
      </c>
      <c r="E101" s="56" t="s">
        <v>68</v>
      </c>
      <c r="F101" s="56" t="s">
        <v>68</v>
      </c>
      <c r="G101" s="56" t="s">
        <v>68</v>
      </c>
      <c r="H101" s="56" t="s">
        <v>68</v>
      </c>
      <c r="I101" s="56" t="s">
        <v>68</v>
      </c>
      <c r="J101" s="56" t="s">
        <v>68</v>
      </c>
      <c r="K101" s="56" t="s">
        <v>68</v>
      </c>
      <c r="L101" s="56" t="s">
        <v>68</v>
      </c>
      <c r="M101" s="56" t="s">
        <v>68</v>
      </c>
      <c r="N101" s="56" t="s">
        <v>68</v>
      </c>
      <c r="O101" s="56" t="s">
        <v>68</v>
      </c>
      <c r="P101" s="56" t="s">
        <v>68</v>
      </c>
      <c r="Q101" s="56" t="s">
        <v>68</v>
      </c>
      <c r="R101" s="56" t="s">
        <v>68</v>
      </c>
      <c r="S101" s="56" t="s">
        <v>69</v>
      </c>
      <c r="T101" s="56" t="s">
        <v>69</v>
      </c>
    </row>
    <row r="102" spans="1:20" x14ac:dyDescent="0.35">
      <c r="A102" s="56" t="s">
        <v>174</v>
      </c>
      <c r="B102" s="56" t="s">
        <v>68</v>
      </c>
      <c r="C102" s="56" t="s">
        <v>68</v>
      </c>
      <c r="D102" s="56" t="s">
        <v>68</v>
      </c>
      <c r="E102" s="56" t="s">
        <v>68</v>
      </c>
      <c r="F102" s="56" t="s">
        <v>68</v>
      </c>
      <c r="G102" s="56" t="s">
        <v>68</v>
      </c>
      <c r="H102" s="56" t="s">
        <v>68</v>
      </c>
      <c r="I102" s="56" t="s">
        <v>68</v>
      </c>
      <c r="J102" s="56" t="s">
        <v>68</v>
      </c>
      <c r="K102" s="56" t="s">
        <v>68</v>
      </c>
      <c r="L102" s="56" t="s">
        <v>68</v>
      </c>
      <c r="M102" s="56" t="s">
        <v>68</v>
      </c>
      <c r="N102" s="56" t="s">
        <v>68</v>
      </c>
      <c r="O102" s="56" t="s">
        <v>68</v>
      </c>
      <c r="P102" s="56" t="s">
        <v>68</v>
      </c>
      <c r="Q102" s="56" t="s">
        <v>68</v>
      </c>
      <c r="R102" s="56" t="s">
        <v>68</v>
      </c>
      <c r="S102" s="56" t="s">
        <v>69</v>
      </c>
      <c r="T102" s="56" t="s">
        <v>69</v>
      </c>
    </row>
    <row r="103" spans="1:20" x14ac:dyDescent="0.35">
      <c r="A103" s="56" t="s">
        <v>175</v>
      </c>
      <c r="B103" s="56" t="s">
        <v>68</v>
      </c>
      <c r="C103" s="56" t="s">
        <v>68</v>
      </c>
      <c r="D103" s="56" t="s">
        <v>68</v>
      </c>
      <c r="E103" s="56" t="s">
        <v>68</v>
      </c>
      <c r="F103" s="56" t="s">
        <v>68</v>
      </c>
      <c r="G103" s="56" t="s">
        <v>68</v>
      </c>
      <c r="H103" s="56" t="s">
        <v>68</v>
      </c>
      <c r="I103" s="56" t="s">
        <v>68</v>
      </c>
      <c r="J103" s="56" t="s">
        <v>68</v>
      </c>
      <c r="K103" s="56" t="s">
        <v>68</v>
      </c>
      <c r="L103" s="56" t="s">
        <v>68</v>
      </c>
      <c r="M103" s="56" t="s">
        <v>68</v>
      </c>
      <c r="N103" s="56" t="s">
        <v>68</v>
      </c>
      <c r="O103" s="56" t="s">
        <v>68</v>
      </c>
      <c r="P103" s="56" t="s">
        <v>68</v>
      </c>
      <c r="Q103" s="56" t="s">
        <v>68</v>
      </c>
      <c r="R103" s="56" t="s">
        <v>68</v>
      </c>
      <c r="S103" s="56" t="s">
        <v>69</v>
      </c>
      <c r="T103" s="56" t="s">
        <v>69</v>
      </c>
    </row>
    <row r="104" spans="1:20" x14ac:dyDescent="0.35">
      <c r="A104" s="56" t="s">
        <v>176</v>
      </c>
      <c r="B104" s="56" t="s">
        <v>68</v>
      </c>
      <c r="C104" s="56" t="s">
        <v>68</v>
      </c>
      <c r="D104" s="56" t="s">
        <v>68</v>
      </c>
      <c r="E104" s="56" t="s">
        <v>68</v>
      </c>
      <c r="F104" s="56" t="s">
        <v>68</v>
      </c>
      <c r="G104" s="56" t="s">
        <v>68</v>
      </c>
      <c r="H104" s="56" t="s">
        <v>68</v>
      </c>
      <c r="I104" s="56" t="s">
        <v>68</v>
      </c>
      <c r="J104" s="56" t="s">
        <v>68</v>
      </c>
      <c r="K104" s="56" t="s">
        <v>68</v>
      </c>
      <c r="L104" s="56" t="s">
        <v>68</v>
      </c>
      <c r="M104" s="56" t="s">
        <v>68</v>
      </c>
      <c r="N104" s="56" t="s">
        <v>68</v>
      </c>
      <c r="O104" s="56" t="s">
        <v>68</v>
      </c>
      <c r="P104" s="56" t="s">
        <v>68</v>
      </c>
      <c r="Q104" s="56" t="s">
        <v>68</v>
      </c>
      <c r="R104" s="56" t="s">
        <v>68</v>
      </c>
      <c r="S104" s="56" t="s">
        <v>69</v>
      </c>
      <c r="T104" s="56" t="s">
        <v>69</v>
      </c>
    </row>
  </sheetData>
  <phoneticPr fontId="2"/>
  <pageMargins left="0.75" right="0.75" top="1" bottom="1" header="0.5" footer="0.5"/>
  <pageSetup orientation="portrait" horizontalDpi="300" verticalDpi="30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43134-9964-49DF-80FE-F0D1B4C3B9EB}">
  <dimension ref="A1:S104"/>
  <sheetViews>
    <sheetView workbookViewId="0"/>
  </sheetViews>
  <sheetFormatPr defaultRowHeight="12.75" x14ac:dyDescent="0.35"/>
  <cols>
    <col min="1" max="16384" width="9" style="56"/>
  </cols>
  <sheetData>
    <row r="1" spans="1:19" x14ac:dyDescent="0.35">
      <c r="A1" s="56" t="s">
        <v>35</v>
      </c>
      <c r="B1" s="56" t="s">
        <v>36</v>
      </c>
    </row>
    <row r="2" spans="1:19" x14ac:dyDescent="0.35">
      <c r="A2" s="56" t="s">
        <v>37</v>
      </c>
      <c r="B2" s="56" t="s">
        <v>38</v>
      </c>
    </row>
    <row r="3" spans="1:19" x14ac:dyDescent="0.35">
      <c r="A3" s="56" t="s">
        <v>39</v>
      </c>
      <c r="B3" s="56" t="s">
        <v>184</v>
      </c>
    </row>
    <row r="4" spans="1:19" x14ac:dyDescent="0.35">
      <c r="A4" s="56" t="s">
        <v>41</v>
      </c>
      <c r="B4" s="56" t="s">
        <v>185</v>
      </c>
    </row>
    <row r="5" spans="1:19" x14ac:dyDescent="0.35">
      <c r="A5" s="56" t="s">
        <v>43</v>
      </c>
      <c r="B5" s="56" t="s">
        <v>44</v>
      </c>
    </row>
    <row r="6" spans="1:19" x14ac:dyDescent="0.35">
      <c r="A6" s="56" t="s">
        <v>45</v>
      </c>
      <c r="B6" s="56" t="s">
        <v>46</v>
      </c>
    </row>
    <row r="8" spans="1:19" x14ac:dyDescent="0.35">
      <c r="A8" s="56" t="s">
        <v>47</v>
      </c>
      <c r="B8" s="56" t="s">
        <v>48</v>
      </c>
      <c r="C8" s="56" t="s">
        <v>49</v>
      </c>
      <c r="D8" s="56" t="s">
        <v>50</v>
      </c>
      <c r="E8" s="56" t="s">
        <v>51</v>
      </c>
      <c r="F8" s="56" t="s">
        <v>52</v>
      </c>
      <c r="G8" s="56" t="s">
        <v>53</v>
      </c>
      <c r="H8" s="56" t="s">
        <v>54</v>
      </c>
      <c r="I8" s="56" t="s">
        <v>55</v>
      </c>
      <c r="J8" s="56" t="s">
        <v>56</v>
      </c>
      <c r="K8" s="56" t="s">
        <v>57</v>
      </c>
      <c r="L8" s="56" t="s">
        <v>58</v>
      </c>
      <c r="M8" s="56" t="s">
        <v>59</v>
      </c>
      <c r="N8" s="56" t="s">
        <v>60</v>
      </c>
      <c r="O8" s="56" t="s">
        <v>61</v>
      </c>
      <c r="P8" s="56" t="s">
        <v>62</v>
      </c>
      <c r="Q8" s="56" t="s">
        <v>63</v>
      </c>
      <c r="R8" s="56" t="s">
        <v>64</v>
      </c>
      <c r="S8" s="56" t="s">
        <v>65</v>
      </c>
    </row>
    <row r="9" spans="1:19" x14ac:dyDescent="0.35">
      <c r="A9" s="56" t="s">
        <v>67</v>
      </c>
      <c r="B9" s="56" t="s">
        <v>82</v>
      </c>
      <c r="C9" s="56" t="s">
        <v>186</v>
      </c>
      <c r="D9" s="56" t="s">
        <v>84</v>
      </c>
      <c r="E9" s="56" t="s">
        <v>85</v>
      </c>
      <c r="F9" s="56" t="s">
        <v>86</v>
      </c>
      <c r="G9" s="56">
        <v>28.966461181640625</v>
      </c>
      <c r="H9" s="56">
        <v>28.307188034057617</v>
      </c>
      <c r="I9" s="56">
        <v>0.57989501953125</v>
      </c>
      <c r="J9" s="56" t="s">
        <v>68</v>
      </c>
      <c r="K9" s="56" t="s">
        <v>68</v>
      </c>
      <c r="L9" s="56" t="s">
        <v>68</v>
      </c>
      <c r="M9" s="56" t="b">
        <v>0</v>
      </c>
      <c r="N9" s="56">
        <v>0.26914214102982326</v>
      </c>
      <c r="O9" s="56" t="b">
        <v>1</v>
      </c>
      <c r="P9" s="56">
        <v>3</v>
      </c>
      <c r="Q9" s="56">
        <v>24</v>
      </c>
      <c r="R9" s="56" t="s">
        <v>68</v>
      </c>
      <c r="S9" s="56" t="s">
        <v>109</v>
      </c>
    </row>
    <row r="10" spans="1:19" x14ac:dyDescent="0.35">
      <c r="A10" s="56" t="s">
        <v>70</v>
      </c>
      <c r="B10" s="56" t="s">
        <v>82</v>
      </c>
      <c r="C10" s="56" t="s">
        <v>186</v>
      </c>
      <c r="D10" s="56" t="s">
        <v>84</v>
      </c>
      <c r="E10" s="56" t="s">
        <v>85</v>
      </c>
      <c r="F10" s="56" t="s">
        <v>86</v>
      </c>
      <c r="G10" s="56">
        <v>28.079019546508789</v>
      </c>
      <c r="H10" s="56">
        <v>28.307188034057617</v>
      </c>
      <c r="I10" s="56">
        <v>0.57989501953125</v>
      </c>
      <c r="J10" s="56" t="s">
        <v>68</v>
      </c>
      <c r="K10" s="56" t="s">
        <v>68</v>
      </c>
      <c r="L10" s="56" t="s">
        <v>68</v>
      </c>
      <c r="M10" s="56" t="b">
        <v>0</v>
      </c>
      <c r="N10" s="56">
        <v>0.26914214102982326</v>
      </c>
      <c r="O10" s="56" t="b">
        <v>1</v>
      </c>
      <c r="P10" s="56">
        <v>3</v>
      </c>
      <c r="Q10" s="56">
        <v>22</v>
      </c>
      <c r="R10" s="56" t="s">
        <v>68</v>
      </c>
      <c r="S10" s="56" t="s">
        <v>109</v>
      </c>
    </row>
    <row r="11" spans="1:19" x14ac:dyDescent="0.35">
      <c r="A11" s="56" t="s">
        <v>71</v>
      </c>
      <c r="B11" s="56" t="s">
        <v>82</v>
      </c>
      <c r="C11" s="56" t="s">
        <v>186</v>
      </c>
      <c r="D11" s="56" t="s">
        <v>84</v>
      </c>
      <c r="E11" s="56" t="s">
        <v>85</v>
      </c>
      <c r="F11" s="56" t="s">
        <v>86</v>
      </c>
      <c r="G11" s="56">
        <v>27.876079559326172</v>
      </c>
      <c r="H11" s="56">
        <v>28.307188034057617</v>
      </c>
      <c r="I11" s="56">
        <v>0.57989501953125</v>
      </c>
      <c r="J11" s="56" t="s">
        <v>68</v>
      </c>
      <c r="K11" s="56" t="s">
        <v>68</v>
      </c>
      <c r="L11" s="56" t="s">
        <v>68</v>
      </c>
      <c r="M11" s="56" t="b">
        <v>0</v>
      </c>
      <c r="N11" s="56">
        <v>0.26914214102982326</v>
      </c>
      <c r="O11" s="56" t="b">
        <v>1</v>
      </c>
      <c r="P11" s="56">
        <v>3</v>
      </c>
      <c r="Q11" s="56">
        <v>22</v>
      </c>
      <c r="R11" s="56" t="s">
        <v>68</v>
      </c>
      <c r="S11" s="56" t="s">
        <v>109</v>
      </c>
    </row>
    <row r="12" spans="1:19" x14ac:dyDescent="0.35">
      <c r="A12" s="56" t="s">
        <v>72</v>
      </c>
      <c r="B12" s="56" t="s">
        <v>90</v>
      </c>
      <c r="C12" s="56" t="s">
        <v>186</v>
      </c>
      <c r="D12" s="56" t="s">
        <v>84</v>
      </c>
      <c r="E12" s="56" t="s">
        <v>85</v>
      </c>
      <c r="F12" s="56" t="s">
        <v>86</v>
      </c>
      <c r="G12" s="56">
        <v>27.94573974609375</v>
      </c>
      <c r="H12" s="56">
        <v>27.943735122680664</v>
      </c>
      <c r="I12" s="56">
        <v>1.3843015767633915E-2</v>
      </c>
      <c r="J12" s="56" t="s">
        <v>68</v>
      </c>
      <c r="K12" s="56" t="s">
        <v>68</v>
      </c>
      <c r="L12" s="56" t="s">
        <v>68</v>
      </c>
      <c r="M12" s="56" t="b">
        <v>0</v>
      </c>
      <c r="N12" s="56">
        <v>0.26914214102982326</v>
      </c>
      <c r="O12" s="56" t="b">
        <v>1</v>
      </c>
      <c r="P12" s="56">
        <v>3</v>
      </c>
      <c r="Q12" s="56">
        <v>22</v>
      </c>
      <c r="R12" s="56" t="s">
        <v>68</v>
      </c>
      <c r="S12" s="56" t="s">
        <v>69</v>
      </c>
    </row>
    <row r="13" spans="1:19" x14ac:dyDescent="0.35">
      <c r="A13" s="56" t="s">
        <v>73</v>
      </c>
      <c r="B13" s="56" t="s">
        <v>90</v>
      </c>
      <c r="C13" s="56" t="s">
        <v>186</v>
      </c>
      <c r="D13" s="56" t="s">
        <v>84</v>
      </c>
      <c r="E13" s="56" t="s">
        <v>85</v>
      </c>
      <c r="F13" s="56" t="s">
        <v>86</v>
      </c>
      <c r="G13" s="56">
        <v>27.95646858215332</v>
      </c>
      <c r="H13" s="56">
        <v>27.943735122680664</v>
      </c>
      <c r="I13" s="56">
        <v>1.3843015767633915E-2</v>
      </c>
      <c r="J13" s="56" t="s">
        <v>68</v>
      </c>
      <c r="K13" s="56" t="s">
        <v>68</v>
      </c>
      <c r="L13" s="56" t="s">
        <v>68</v>
      </c>
      <c r="M13" s="56" t="b">
        <v>0</v>
      </c>
      <c r="N13" s="56">
        <v>0.26914214102982326</v>
      </c>
      <c r="O13" s="56" t="b">
        <v>1</v>
      </c>
      <c r="P13" s="56">
        <v>3</v>
      </c>
      <c r="Q13" s="56">
        <v>22</v>
      </c>
      <c r="R13" s="56" t="s">
        <v>68</v>
      </c>
      <c r="S13" s="56" t="s">
        <v>69</v>
      </c>
    </row>
    <row r="14" spans="1:19" x14ac:dyDescent="0.35">
      <c r="A14" s="56" t="s">
        <v>74</v>
      </c>
      <c r="B14" s="56" t="s">
        <v>90</v>
      </c>
      <c r="C14" s="56" t="s">
        <v>186</v>
      </c>
      <c r="D14" s="56" t="s">
        <v>84</v>
      </c>
      <c r="E14" s="56" t="s">
        <v>85</v>
      </c>
      <c r="F14" s="56" t="s">
        <v>86</v>
      </c>
      <c r="G14" s="56">
        <v>27.929000854492188</v>
      </c>
      <c r="H14" s="56">
        <v>27.943735122680664</v>
      </c>
      <c r="I14" s="56">
        <v>1.3843015767633915E-2</v>
      </c>
      <c r="J14" s="56" t="s">
        <v>68</v>
      </c>
      <c r="K14" s="56" t="s">
        <v>68</v>
      </c>
      <c r="L14" s="56" t="s">
        <v>68</v>
      </c>
      <c r="M14" s="56" t="b">
        <v>0</v>
      </c>
      <c r="N14" s="56">
        <v>0.26914214102982326</v>
      </c>
      <c r="O14" s="56" t="b">
        <v>1</v>
      </c>
      <c r="P14" s="56">
        <v>3</v>
      </c>
      <c r="Q14" s="56">
        <v>22</v>
      </c>
      <c r="R14" s="56" t="s">
        <v>68</v>
      </c>
      <c r="S14" s="56" t="s">
        <v>69</v>
      </c>
    </row>
    <row r="15" spans="1:19" x14ac:dyDescent="0.35">
      <c r="A15" s="56" t="s">
        <v>75</v>
      </c>
      <c r="B15" s="56" t="s">
        <v>94</v>
      </c>
      <c r="C15" s="56" t="s">
        <v>186</v>
      </c>
      <c r="D15" s="56" t="s">
        <v>84</v>
      </c>
      <c r="E15" s="56" t="s">
        <v>85</v>
      </c>
      <c r="F15" s="56" t="s">
        <v>86</v>
      </c>
      <c r="G15" s="56">
        <v>28.174545288085938</v>
      </c>
      <c r="H15" s="56">
        <v>28.12579345703125</v>
      </c>
      <c r="I15" s="56">
        <v>5.5800870060920715E-2</v>
      </c>
      <c r="J15" s="56" t="s">
        <v>68</v>
      </c>
      <c r="K15" s="56" t="s">
        <v>68</v>
      </c>
      <c r="L15" s="56" t="s">
        <v>68</v>
      </c>
      <c r="M15" s="56" t="b">
        <v>0</v>
      </c>
      <c r="N15" s="56">
        <v>0.26914214102982326</v>
      </c>
      <c r="O15" s="56" t="b">
        <v>1</v>
      </c>
      <c r="P15" s="56">
        <v>3</v>
      </c>
      <c r="Q15" s="56">
        <v>23</v>
      </c>
      <c r="R15" s="56" t="s">
        <v>68</v>
      </c>
      <c r="S15" s="56" t="s">
        <v>69</v>
      </c>
    </row>
    <row r="16" spans="1:19" x14ac:dyDescent="0.35">
      <c r="A16" s="56" t="s">
        <v>76</v>
      </c>
      <c r="B16" s="56" t="s">
        <v>94</v>
      </c>
      <c r="C16" s="56" t="s">
        <v>186</v>
      </c>
      <c r="D16" s="56" t="s">
        <v>84</v>
      </c>
      <c r="E16" s="56" t="s">
        <v>85</v>
      </c>
      <c r="F16" s="56" t="s">
        <v>86</v>
      </c>
      <c r="G16" s="56">
        <v>28.137901306152344</v>
      </c>
      <c r="H16" s="56">
        <v>28.12579345703125</v>
      </c>
      <c r="I16" s="56">
        <v>5.5800870060920715E-2</v>
      </c>
      <c r="J16" s="56" t="s">
        <v>68</v>
      </c>
      <c r="K16" s="56" t="s">
        <v>68</v>
      </c>
      <c r="L16" s="56" t="s">
        <v>68</v>
      </c>
      <c r="M16" s="56" t="b">
        <v>0</v>
      </c>
      <c r="N16" s="56">
        <v>0.26914214102982326</v>
      </c>
      <c r="O16" s="56" t="b">
        <v>1</v>
      </c>
      <c r="P16" s="56">
        <v>3</v>
      </c>
      <c r="Q16" s="56">
        <v>22</v>
      </c>
      <c r="R16" s="56" t="s">
        <v>68</v>
      </c>
      <c r="S16" s="56" t="s">
        <v>69</v>
      </c>
    </row>
    <row r="17" spans="1:19" x14ac:dyDescent="0.35">
      <c r="A17" s="56" t="s">
        <v>77</v>
      </c>
      <c r="B17" s="56" t="s">
        <v>94</v>
      </c>
      <c r="C17" s="56" t="s">
        <v>186</v>
      </c>
      <c r="D17" s="56" t="s">
        <v>84</v>
      </c>
      <c r="E17" s="56" t="s">
        <v>85</v>
      </c>
      <c r="F17" s="56" t="s">
        <v>86</v>
      </c>
      <c r="G17" s="56">
        <v>28.064931869506836</v>
      </c>
      <c r="H17" s="56">
        <v>28.12579345703125</v>
      </c>
      <c r="I17" s="56">
        <v>5.5800870060920715E-2</v>
      </c>
      <c r="J17" s="56" t="s">
        <v>68</v>
      </c>
      <c r="K17" s="56" t="s">
        <v>68</v>
      </c>
      <c r="L17" s="56" t="s">
        <v>68</v>
      </c>
      <c r="M17" s="56" t="b">
        <v>0</v>
      </c>
      <c r="N17" s="56">
        <v>0.26914214102982326</v>
      </c>
      <c r="O17" s="56" t="b">
        <v>1</v>
      </c>
      <c r="P17" s="56">
        <v>3</v>
      </c>
      <c r="Q17" s="56">
        <v>23</v>
      </c>
      <c r="R17" s="56" t="s">
        <v>68</v>
      </c>
      <c r="S17" s="56" t="s">
        <v>69</v>
      </c>
    </row>
    <row r="18" spans="1:19" x14ac:dyDescent="0.35">
      <c r="A18" s="56" t="s">
        <v>78</v>
      </c>
      <c r="B18" s="56" t="s">
        <v>98</v>
      </c>
      <c r="C18" s="56" t="s">
        <v>186</v>
      </c>
      <c r="D18" s="56" t="s">
        <v>84</v>
      </c>
      <c r="E18" s="56" t="s">
        <v>85</v>
      </c>
      <c r="F18" s="56" t="s">
        <v>86</v>
      </c>
      <c r="G18" s="56">
        <v>28.291772842407227</v>
      </c>
      <c r="H18" s="56">
        <v>28.306816101074219</v>
      </c>
      <c r="I18" s="56">
        <v>0.10710902512073517</v>
      </c>
      <c r="J18" s="56" t="s">
        <v>68</v>
      </c>
      <c r="K18" s="56" t="s">
        <v>68</v>
      </c>
      <c r="L18" s="56" t="s">
        <v>68</v>
      </c>
      <c r="M18" s="56" t="b">
        <v>0</v>
      </c>
      <c r="N18" s="56">
        <v>0.26914214102982326</v>
      </c>
      <c r="O18" s="56" t="b">
        <v>1</v>
      </c>
      <c r="P18" s="56">
        <v>3</v>
      </c>
      <c r="Q18" s="56">
        <v>23</v>
      </c>
      <c r="R18" s="56" t="s">
        <v>68</v>
      </c>
      <c r="S18" s="56" t="s">
        <v>69</v>
      </c>
    </row>
    <row r="19" spans="1:19" x14ac:dyDescent="0.35">
      <c r="A19" s="56" t="s">
        <v>79</v>
      </c>
      <c r="B19" s="56" t="s">
        <v>98</v>
      </c>
      <c r="C19" s="56" t="s">
        <v>186</v>
      </c>
      <c r="D19" s="56" t="s">
        <v>84</v>
      </c>
      <c r="E19" s="56" t="s">
        <v>85</v>
      </c>
      <c r="F19" s="56" t="s">
        <v>86</v>
      </c>
      <c r="G19" s="56">
        <v>28.208024978637695</v>
      </c>
      <c r="H19" s="56">
        <v>28.306816101074219</v>
      </c>
      <c r="I19" s="56">
        <v>0.10710902512073517</v>
      </c>
      <c r="J19" s="56" t="s">
        <v>68</v>
      </c>
      <c r="K19" s="56" t="s">
        <v>68</v>
      </c>
      <c r="L19" s="56" t="s">
        <v>68</v>
      </c>
      <c r="M19" s="56" t="b">
        <v>0</v>
      </c>
      <c r="N19" s="56">
        <v>0.26914214102982326</v>
      </c>
      <c r="O19" s="56" t="b">
        <v>1</v>
      </c>
      <c r="P19" s="56">
        <v>3</v>
      </c>
      <c r="Q19" s="56">
        <v>23</v>
      </c>
      <c r="R19" s="56" t="s">
        <v>68</v>
      </c>
      <c r="S19" s="56" t="s">
        <v>69</v>
      </c>
    </row>
    <row r="20" spans="1:19" x14ac:dyDescent="0.35">
      <c r="A20" s="56" t="s">
        <v>80</v>
      </c>
      <c r="B20" s="56" t="s">
        <v>98</v>
      </c>
      <c r="C20" s="56" t="s">
        <v>186</v>
      </c>
      <c r="D20" s="56" t="s">
        <v>84</v>
      </c>
      <c r="E20" s="56" t="s">
        <v>85</v>
      </c>
      <c r="F20" s="56" t="s">
        <v>86</v>
      </c>
      <c r="G20" s="56">
        <v>28.420652389526367</v>
      </c>
      <c r="H20" s="56">
        <v>28.306816101074219</v>
      </c>
      <c r="I20" s="56">
        <v>0.10710902512073517</v>
      </c>
      <c r="J20" s="56" t="s">
        <v>68</v>
      </c>
      <c r="K20" s="56" t="s">
        <v>68</v>
      </c>
      <c r="L20" s="56" t="s">
        <v>68</v>
      </c>
      <c r="M20" s="56" t="b">
        <v>0</v>
      </c>
      <c r="N20" s="56">
        <v>0.26914214102982326</v>
      </c>
      <c r="O20" s="56" t="b">
        <v>1</v>
      </c>
      <c r="P20" s="56">
        <v>3</v>
      </c>
      <c r="Q20" s="56">
        <v>23</v>
      </c>
      <c r="R20" s="56" t="s">
        <v>68</v>
      </c>
      <c r="S20" s="56" t="s">
        <v>69</v>
      </c>
    </row>
    <row r="21" spans="1:19" x14ac:dyDescent="0.35">
      <c r="A21" s="56" t="s">
        <v>81</v>
      </c>
      <c r="B21" s="56" t="s">
        <v>82</v>
      </c>
      <c r="C21" s="56" t="s">
        <v>83</v>
      </c>
      <c r="D21" s="56" t="s">
        <v>84</v>
      </c>
      <c r="E21" s="56" t="s">
        <v>85</v>
      </c>
      <c r="F21" s="56" t="s">
        <v>86</v>
      </c>
      <c r="G21" s="56">
        <v>20.518953323364258</v>
      </c>
      <c r="H21" s="56">
        <v>20.68537712097168</v>
      </c>
      <c r="I21" s="56">
        <v>0.14697936177253723</v>
      </c>
      <c r="J21" s="56" t="s">
        <v>68</v>
      </c>
      <c r="K21" s="56" t="s">
        <v>68</v>
      </c>
      <c r="L21" s="56" t="s">
        <v>68</v>
      </c>
      <c r="M21" s="56" t="b">
        <v>0</v>
      </c>
      <c r="N21" s="56">
        <v>0.29383785166640514</v>
      </c>
      <c r="O21" s="56" t="b">
        <v>1</v>
      </c>
      <c r="P21" s="56">
        <v>3</v>
      </c>
      <c r="Q21" s="56">
        <v>15</v>
      </c>
      <c r="R21" s="56" t="s">
        <v>68</v>
      </c>
      <c r="S21" s="56" t="s">
        <v>69</v>
      </c>
    </row>
    <row r="22" spans="1:19" x14ac:dyDescent="0.35">
      <c r="A22" s="56" t="s">
        <v>87</v>
      </c>
      <c r="B22" s="56" t="s">
        <v>82</v>
      </c>
      <c r="C22" s="56" t="s">
        <v>83</v>
      </c>
      <c r="D22" s="56" t="s">
        <v>84</v>
      </c>
      <c r="E22" s="56" t="s">
        <v>85</v>
      </c>
      <c r="F22" s="56" t="s">
        <v>86</v>
      </c>
      <c r="G22" s="56">
        <v>20.797405242919922</v>
      </c>
      <c r="H22" s="56">
        <v>20.68537712097168</v>
      </c>
      <c r="I22" s="56">
        <v>0.14697936177253723</v>
      </c>
      <c r="J22" s="56" t="s">
        <v>68</v>
      </c>
      <c r="K22" s="56" t="s">
        <v>68</v>
      </c>
      <c r="L22" s="56" t="s">
        <v>68</v>
      </c>
      <c r="M22" s="56" t="b">
        <v>0</v>
      </c>
      <c r="N22" s="56">
        <v>0.29383785166640514</v>
      </c>
      <c r="O22" s="56" t="b">
        <v>1</v>
      </c>
      <c r="P22" s="56">
        <v>3</v>
      </c>
      <c r="Q22" s="56">
        <v>16</v>
      </c>
      <c r="R22" s="56" t="s">
        <v>68</v>
      </c>
      <c r="S22" s="56" t="s">
        <v>69</v>
      </c>
    </row>
    <row r="23" spans="1:19" x14ac:dyDescent="0.35">
      <c r="A23" s="56" t="s">
        <v>88</v>
      </c>
      <c r="B23" s="56" t="s">
        <v>82</v>
      </c>
      <c r="C23" s="56" t="s">
        <v>83</v>
      </c>
      <c r="D23" s="56" t="s">
        <v>84</v>
      </c>
      <c r="E23" s="56" t="s">
        <v>85</v>
      </c>
      <c r="F23" s="56" t="s">
        <v>86</v>
      </c>
      <c r="G23" s="56">
        <v>20.739770889282227</v>
      </c>
      <c r="H23" s="56">
        <v>20.68537712097168</v>
      </c>
      <c r="I23" s="56">
        <v>0.14697936177253723</v>
      </c>
      <c r="J23" s="56" t="s">
        <v>68</v>
      </c>
      <c r="K23" s="56" t="s">
        <v>68</v>
      </c>
      <c r="L23" s="56" t="s">
        <v>68</v>
      </c>
      <c r="M23" s="56" t="b">
        <v>0</v>
      </c>
      <c r="N23" s="56">
        <v>0.29383785166640514</v>
      </c>
      <c r="O23" s="56" t="b">
        <v>1</v>
      </c>
      <c r="P23" s="56">
        <v>3</v>
      </c>
      <c r="Q23" s="56">
        <v>15</v>
      </c>
      <c r="R23" s="56" t="s">
        <v>68</v>
      </c>
      <c r="S23" s="56" t="s">
        <v>69</v>
      </c>
    </row>
    <row r="24" spans="1:19" x14ac:dyDescent="0.35">
      <c r="A24" s="56" t="s">
        <v>89</v>
      </c>
      <c r="B24" s="56" t="s">
        <v>90</v>
      </c>
      <c r="C24" s="56" t="s">
        <v>83</v>
      </c>
      <c r="D24" s="56" t="s">
        <v>84</v>
      </c>
      <c r="E24" s="56" t="s">
        <v>85</v>
      </c>
      <c r="F24" s="56" t="s">
        <v>86</v>
      </c>
      <c r="G24" s="56">
        <v>20.776288986206055</v>
      </c>
      <c r="H24" s="56">
        <v>20.723844528198242</v>
      </c>
      <c r="I24" s="56">
        <v>6.5332338213920593E-2</v>
      </c>
      <c r="J24" s="56" t="s">
        <v>68</v>
      </c>
      <c r="K24" s="56" t="s">
        <v>68</v>
      </c>
      <c r="L24" s="56" t="s">
        <v>68</v>
      </c>
      <c r="M24" s="56" t="b">
        <v>0</v>
      </c>
      <c r="N24" s="56">
        <v>0.29383785166640514</v>
      </c>
      <c r="O24" s="56" t="b">
        <v>1</v>
      </c>
      <c r="P24" s="56">
        <v>3</v>
      </c>
      <c r="Q24" s="56">
        <v>15</v>
      </c>
      <c r="R24" s="56" t="s">
        <v>68</v>
      </c>
      <c r="S24" s="56" t="s">
        <v>69</v>
      </c>
    </row>
    <row r="25" spans="1:19" x14ac:dyDescent="0.35">
      <c r="A25" s="56" t="s">
        <v>91</v>
      </c>
      <c r="B25" s="56" t="s">
        <v>90</v>
      </c>
      <c r="C25" s="56" t="s">
        <v>83</v>
      </c>
      <c r="D25" s="56" t="s">
        <v>84</v>
      </c>
      <c r="E25" s="56" t="s">
        <v>85</v>
      </c>
      <c r="F25" s="56" t="s">
        <v>86</v>
      </c>
      <c r="G25" s="56">
        <v>20.650659561157227</v>
      </c>
      <c r="H25" s="56">
        <v>20.723844528198242</v>
      </c>
      <c r="I25" s="56">
        <v>6.5332338213920593E-2</v>
      </c>
      <c r="J25" s="56" t="s">
        <v>68</v>
      </c>
      <c r="K25" s="56" t="s">
        <v>68</v>
      </c>
      <c r="L25" s="56" t="s">
        <v>68</v>
      </c>
      <c r="M25" s="56" t="b">
        <v>0</v>
      </c>
      <c r="N25" s="56">
        <v>0.29383785166640514</v>
      </c>
      <c r="O25" s="56" t="b">
        <v>1</v>
      </c>
      <c r="P25" s="56">
        <v>3</v>
      </c>
      <c r="Q25" s="56">
        <v>16</v>
      </c>
      <c r="R25" s="56" t="s">
        <v>68</v>
      </c>
      <c r="S25" s="56" t="s">
        <v>69</v>
      </c>
    </row>
    <row r="26" spans="1:19" x14ac:dyDescent="0.35">
      <c r="A26" s="56" t="s">
        <v>92</v>
      </c>
      <c r="B26" s="56" t="s">
        <v>90</v>
      </c>
      <c r="C26" s="56" t="s">
        <v>83</v>
      </c>
      <c r="D26" s="56" t="s">
        <v>84</v>
      </c>
      <c r="E26" s="56" t="s">
        <v>85</v>
      </c>
      <c r="F26" s="56" t="s">
        <v>86</v>
      </c>
      <c r="G26" s="56">
        <v>20.744585037231445</v>
      </c>
      <c r="H26" s="56">
        <v>20.723844528198242</v>
      </c>
      <c r="I26" s="56">
        <v>6.5332338213920593E-2</v>
      </c>
      <c r="J26" s="56" t="s">
        <v>68</v>
      </c>
      <c r="K26" s="56" t="s">
        <v>68</v>
      </c>
      <c r="L26" s="56" t="s">
        <v>68</v>
      </c>
      <c r="M26" s="56" t="b">
        <v>0</v>
      </c>
      <c r="N26" s="56">
        <v>0.29383785166640514</v>
      </c>
      <c r="O26" s="56" t="b">
        <v>1</v>
      </c>
      <c r="P26" s="56">
        <v>3</v>
      </c>
      <c r="Q26" s="56">
        <v>15</v>
      </c>
      <c r="R26" s="56" t="s">
        <v>68</v>
      </c>
      <c r="S26" s="56" t="s">
        <v>69</v>
      </c>
    </row>
    <row r="27" spans="1:19" x14ac:dyDescent="0.35">
      <c r="A27" s="56" t="s">
        <v>93</v>
      </c>
      <c r="B27" s="56" t="s">
        <v>94</v>
      </c>
      <c r="C27" s="56" t="s">
        <v>83</v>
      </c>
      <c r="D27" s="56" t="s">
        <v>84</v>
      </c>
      <c r="E27" s="56" t="s">
        <v>85</v>
      </c>
      <c r="F27" s="56" t="s">
        <v>86</v>
      </c>
      <c r="G27" s="56">
        <v>20.790142059326172</v>
      </c>
      <c r="H27" s="56">
        <v>20.768131256103516</v>
      </c>
      <c r="I27" s="56">
        <v>4.1149239987134933E-2</v>
      </c>
      <c r="J27" s="56" t="s">
        <v>68</v>
      </c>
      <c r="K27" s="56" t="s">
        <v>68</v>
      </c>
      <c r="L27" s="56" t="s">
        <v>68</v>
      </c>
      <c r="M27" s="56" t="b">
        <v>0</v>
      </c>
      <c r="N27" s="56">
        <v>0.29383785166640514</v>
      </c>
      <c r="O27" s="56" t="b">
        <v>1</v>
      </c>
      <c r="P27" s="56">
        <v>3</v>
      </c>
      <c r="Q27" s="56">
        <v>15</v>
      </c>
      <c r="R27" s="56" t="s">
        <v>68</v>
      </c>
      <c r="S27" s="56" t="s">
        <v>69</v>
      </c>
    </row>
    <row r="28" spans="1:19" x14ac:dyDescent="0.35">
      <c r="A28" s="56" t="s">
        <v>95</v>
      </c>
      <c r="B28" s="56" t="s">
        <v>94</v>
      </c>
      <c r="C28" s="56" t="s">
        <v>83</v>
      </c>
      <c r="D28" s="56" t="s">
        <v>84</v>
      </c>
      <c r="E28" s="56" t="s">
        <v>85</v>
      </c>
      <c r="F28" s="56" t="s">
        <v>86</v>
      </c>
      <c r="G28" s="56">
        <v>20.79359245300293</v>
      </c>
      <c r="H28" s="56">
        <v>20.768131256103516</v>
      </c>
      <c r="I28" s="56">
        <v>4.1149239987134933E-2</v>
      </c>
      <c r="J28" s="56" t="s">
        <v>68</v>
      </c>
      <c r="K28" s="56" t="s">
        <v>68</v>
      </c>
      <c r="L28" s="56" t="s">
        <v>68</v>
      </c>
      <c r="M28" s="56" t="b">
        <v>0</v>
      </c>
      <c r="N28" s="56">
        <v>0.29383785166640514</v>
      </c>
      <c r="O28" s="56" t="b">
        <v>1</v>
      </c>
      <c r="P28" s="56">
        <v>3</v>
      </c>
      <c r="Q28" s="56">
        <v>15</v>
      </c>
      <c r="R28" s="56" t="s">
        <v>68</v>
      </c>
      <c r="S28" s="56" t="s">
        <v>69</v>
      </c>
    </row>
    <row r="29" spans="1:19" x14ac:dyDescent="0.35">
      <c r="A29" s="56" t="s">
        <v>96</v>
      </c>
      <c r="B29" s="56" t="s">
        <v>94</v>
      </c>
      <c r="C29" s="56" t="s">
        <v>83</v>
      </c>
      <c r="D29" s="56" t="s">
        <v>84</v>
      </c>
      <c r="E29" s="56" t="s">
        <v>85</v>
      </c>
      <c r="F29" s="56" t="s">
        <v>86</v>
      </c>
      <c r="G29" s="56">
        <v>20.720657348632813</v>
      </c>
      <c r="H29" s="56">
        <v>20.768131256103516</v>
      </c>
      <c r="I29" s="56">
        <v>4.1149239987134933E-2</v>
      </c>
      <c r="J29" s="56" t="s">
        <v>68</v>
      </c>
      <c r="K29" s="56" t="s">
        <v>68</v>
      </c>
      <c r="L29" s="56" t="s">
        <v>68</v>
      </c>
      <c r="M29" s="56" t="b">
        <v>0</v>
      </c>
      <c r="N29" s="56">
        <v>0.29383785166640514</v>
      </c>
      <c r="O29" s="56" t="b">
        <v>1</v>
      </c>
      <c r="P29" s="56">
        <v>3</v>
      </c>
      <c r="Q29" s="56">
        <v>16</v>
      </c>
      <c r="R29" s="56" t="s">
        <v>68</v>
      </c>
      <c r="S29" s="56" t="s">
        <v>69</v>
      </c>
    </row>
    <row r="30" spans="1:19" x14ac:dyDescent="0.35">
      <c r="A30" s="56" t="s">
        <v>97</v>
      </c>
      <c r="B30" s="56" t="s">
        <v>98</v>
      </c>
      <c r="C30" s="56" t="s">
        <v>83</v>
      </c>
      <c r="D30" s="56" t="s">
        <v>84</v>
      </c>
      <c r="E30" s="56" t="s">
        <v>85</v>
      </c>
      <c r="F30" s="56" t="s">
        <v>86</v>
      </c>
      <c r="G30" s="56">
        <v>21.103534698486328</v>
      </c>
      <c r="H30" s="56">
        <v>21.087978363037109</v>
      </c>
      <c r="I30" s="56">
        <v>4.8508673906326294E-2</v>
      </c>
      <c r="J30" s="56" t="s">
        <v>68</v>
      </c>
      <c r="K30" s="56" t="s">
        <v>68</v>
      </c>
      <c r="L30" s="56" t="s">
        <v>68</v>
      </c>
      <c r="M30" s="56" t="b">
        <v>0</v>
      </c>
      <c r="N30" s="56">
        <v>0.29383785166640514</v>
      </c>
      <c r="O30" s="56" t="b">
        <v>1</v>
      </c>
      <c r="P30" s="56">
        <v>3</v>
      </c>
      <c r="Q30" s="56">
        <v>16</v>
      </c>
      <c r="R30" s="56" t="s">
        <v>68</v>
      </c>
      <c r="S30" s="56" t="s">
        <v>69</v>
      </c>
    </row>
    <row r="31" spans="1:19" x14ac:dyDescent="0.35">
      <c r="A31" s="56" t="s">
        <v>99</v>
      </c>
      <c r="B31" s="56" t="s">
        <v>98</v>
      </c>
      <c r="C31" s="56" t="s">
        <v>83</v>
      </c>
      <c r="D31" s="56" t="s">
        <v>84</v>
      </c>
      <c r="E31" s="56" t="s">
        <v>85</v>
      </c>
      <c r="F31" s="56" t="s">
        <v>86</v>
      </c>
      <c r="G31" s="56">
        <v>21.126800537109375</v>
      </c>
      <c r="H31" s="56">
        <v>21.087978363037109</v>
      </c>
      <c r="I31" s="56">
        <v>4.8508673906326294E-2</v>
      </c>
      <c r="J31" s="56" t="s">
        <v>68</v>
      </c>
      <c r="K31" s="56" t="s">
        <v>68</v>
      </c>
      <c r="L31" s="56" t="s">
        <v>68</v>
      </c>
      <c r="M31" s="56" t="b">
        <v>0</v>
      </c>
      <c r="N31" s="56">
        <v>0.29383785166640514</v>
      </c>
      <c r="O31" s="56" t="b">
        <v>1</v>
      </c>
      <c r="P31" s="56">
        <v>3</v>
      </c>
      <c r="Q31" s="56">
        <v>15</v>
      </c>
      <c r="R31" s="56" t="s">
        <v>68</v>
      </c>
      <c r="S31" s="56" t="s">
        <v>69</v>
      </c>
    </row>
    <row r="32" spans="1:19" x14ac:dyDescent="0.35">
      <c r="A32" s="56" t="s">
        <v>100</v>
      </c>
      <c r="B32" s="56" t="s">
        <v>98</v>
      </c>
      <c r="C32" s="56" t="s">
        <v>83</v>
      </c>
      <c r="D32" s="56" t="s">
        <v>84</v>
      </c>
      <c r="E32" s="56" t="s">
        <v>85</v>
      </c>
      <c r="F32" s="56" t="s">
        <v>86</v>
      </c>
      <c r="G32" s="56">
        <v>21.033599853515625</v>
      </c>
      <c r="H32" s="56">
        <v>21.087978363037109</v>
      </c>
      <c r="I32" s="56">
        <v>4.8508673906326294E-2</v>
      </c>
      <c r="J32" s="56" t="s">
        <v>68</v>
      </c>
      <c r="K32" s="56" t="s">
        <v>68</v>
      </c>
      <c r="L32" s="56" t="s">
        <v>68</v>
      </c>
      <c r="M32" s="56" t="b">
        <v>0</v>
      </c>
      <c r="N32" s="56">
        <v>0.29383785166640514</v>
      </c>
      <c r="O32" s="56" t="b">
        <v>1</v>
      </c>
      <c r="P32" s="56">
        <v>3</v>
      </c>
      <c r="Q32" s="56">
        <v>15</v>
      </c>
      <c r="R32" s="56" t="s">
        <v>68</v>
      </c>
      <c r="S32" s="56" t="s">
        <v>69</v>
      </c>
    </row>
    <row r="33" spans="1:19" x14ac:dyDescent="0.35">
      <c r="A33" s="56" t="s">
        <v>101</v>
      </c>
      <c r="B33" s="56" t="s">
        <v>68</v>
      </c>
      <c r="C33" s="56" t="s">
        <v>68</v>
      </c>
      <c r="D33" s="56" t="s">
        <v>68</v>
      </c>
      <c r="E33" s="56" t="s">
        <v>68</v>
      </c>
      <c r="F33" s="56" t="s">
        <v>68</v>
      </c>
      <c r="G33" s="56" t="s">
        <v>68</v>
      </c>
      <c r="H33" s="56" t="s">
        <v>68</v>
      </c>
      <c r="I33" s="56" t="s">
        <v>68</v>
      </c>
      <c r="J33" s="56" t="s">
        <v>68</v>
      </c>
      <c r="K33" s="56" t="s">
        <v>68</v>
      </c>
      <c r="L33" s="56" t="s">
        <v>68</v>
      </c>
      <c r="M33" s="56" t="s">
        <v>68</v>
      </c>
      <c r="N33" s="56" t="s">
        <v>68</v>
      </c>
      <c r="O33" s="56" t="s">
        <v>68</v>
      </c>
      <c r="P33" s="56" t="s">
        <v>68</v>
      </c>
      <c r="Q33" s="56" t="s">
        <v>68</v>
      </c>
      <c r="R33" s="56" t="s">
        <v>68</v>
      </c>
      <c r="S33" s="56" t="s">
        <v>69</v>
      </c>
    </row>
    <row r="34" spans="1:19" x14ac:dyDescent="0.35">
      <c r="A34" s="56" t="s">
        <v>103</v>
      </c>
      <c r="B34" s="56" t="s">
        <v>68</v>
      </c>
      <c r="C34" s="56" t="s">
        <v>68</v>
      </c>
      <c r="D34" s="56" t="s">
        <v>68</v>
      </c>
      <c r="E34" s="56" t="s">
        <v>68</v>
      </c>
      <c r="F34" s="56" t="s">
        <v>68</v>
      </c>
      <c r="G34" s="56" t="s">
        <v>68</v>
      </c>
      <c r="H34" s="56" t="s">
        <v>68</v>
      </c>
      <c r="I34" s="56" t="s">
        <v>68</v>
      </c>
      <c r="J34" s="56" t="s">
        <v>68</v>
      </c>
      <c r="K34" s="56" t="s">
        <v>68</v>
      </c>
      <c r="L34" s="56" t="s">
        <v>68</v>
      </c>
      <c r="M34" s="56" t="s">
        <v>68</v>
      </c>
      <c r="N34" s="56" t="s">
        <v>68</v>
      </c>
      <c r="O34" s="56" t="s">
        <v>68</v>
      </c>
      <c r="P34" s="56" t="s">
        <v>68</v>
      </c>
      <c r="Q34" s="56" t="s">
        <v>68</v>
      </c>
      <c r="R34" s="56" t="s">
        <v>68</v>
      </c>
      <c r="S34" s="56" t="s">
        <v>69</v>
      </c>
    </row>
    <row r="35" spans="1:19" x14ac:dyDescent="0.35">
      <c r="A35" s="56" t="s">
        <v>104</v>
      </c>
      <c r="B35" s="56" t="s">
        <v>68</v>
      </c>
      <c r="C35" s="56" t="s">
        <v>68</v>
      </c>
      <c r="D35" s="56" t="s">
        <v>68</v>
      </c>
      <c r="E35" s="56" t="s">
        <v>68</v>
      </c>
      <c r="F35" s="56" t="s">
        <v>68</v>
      </c>
      <c r="G35" s="56" t="s">
        <v>68</v>
      </c>
      <c r="H35" s="56" t="s">
        <v>68</v>
      </c>
      <c r="I35" s="56" t="s">
        <v>68</v>
      </c>
      <c r="J35" s="56" t="s">
        <v>68</v>
      </c>
      <c r="K35" s="56" t="s">
        <v>68</v>
      </c>
      <c r="L35" s="56" t="s">
        <v>68</v>
      </c>
      <c r="M35" s="56" t="s">
        <v>68</v>
      </c>
      <c r="N35" s="56" t="s">
        <v>68</v>
      </c>
      <c r="O35" s="56" t="s">
        <v>68</v>
      </c>
      <c r="P35" s="56" t="s">
        <v>68</v>
      </c>
      <c r="Q35" s="56" t="s">
        <v>68</v>
      </c>
      <c r="R35" s="56" t="s">
        <v>68</v>
      </c>
      <c r="S35" s="56" t="s">
        <v>69</v>
      </c>
    </row>
    <row r="36" spans="1:19" x14ac:dyDescent="0.35">
      <c r="A36" s="56" t="s">
        <v>105</v>
      </c>
      <c r="B36" s="56" t="s">
        <v>68</v>
      </c>
      <c r="C36" s="56" t="s">
        <v>68</v>
      </c>
      <c r="D36" s="56" t="s">
        <v>68</v>
      </c>
      <c r="E36" s="56" t="s">
        <v>68</v>
      </c>
      <c r="F36" s="56" t="s">
        <v>68</v>
      </c>
      <c r="G36" s="56" t="s">
        <v>68</v>
      </c>
      <c r="H36" s="56" t="s">
        <v>68</v>
      </c>
      <c r="I36" s="56" t="s">
        <v>68</v>
      </c>
      <c r="J36" s="56" t="s">
        <v>68</v>
      </c>
      <c r="K36" s="56" t="s">
        <v>68</v>
      </c>
      <c r="L36" s="56" t="s">
        <v>68</v>
      </c>
      <c r="M36" s="56" t="s">
        <v>68</v>
      </c>
      <c r="N36" s="56" t="s">
        <v>68</v>
      </c>
      <c r="O36" s="56" t="s">
        <v>68</v>
      </c>
      <c r="P36" s="56" t="s">
        <v>68</v>
      </c>
      <c r="Q36" s="56" t="s">
        <v>68</v>
      </c>
      <c r="R36" s="56" t="s">
        <v>68</v>
      </c>
      <c r="S36" s="56" t="s">
        <v>69</v>
      </c>
    </row>
    <row r="37" spans="1:19" x14ac:dyDescent="0.35">
      <c r="A37" s="56" t="s">
        <v>106</v>
      </c>
      <c r="B37" s="56" t="s">
        <v>68</v>
      </c>
      <c r="C37" s="56" t="s">
        <v>68</v>
      </c>
      <c r="D37" s="56" t="s">
        <v>68</v>
      </c>
      <c r="E37" s="56" t="s">
        <v>68</v>
      </c>
      <c r="F37" s="56" t="s">
        <v>68</v>
      </c>
      <c r="G37" s="56" t="s">
        <v>68</v>
      </c>
      <c r="H37" s="56" t="s">
        <v>68</v>
      </c>
      <c r="I37" s="56" t="s">
        <v>68</v>
      </c>
      <c r="J37" s="56" t="s">
        <v>68</v>
      </c>
      <c r="K37" s="56" t="s">
        <v>68</v>
      </c>
      <c r="L37" s="56" t="s">
        <v>68</v>
      </c>
      <c r="M37" s="56" t="s">
        <v>68</v>
      </c>
      <c r="N37" s="56" t="s">
        <v>68</v>
      </c>
      <c r="O37" s="56" t="s">
        <v>68</v>
      </c>
      <c r="P37" s="56" t="s">
        <v>68</v>
      </c>
      <c r="Q37" s="56" t="s">
        <v>68</v>
      </c>
      <c r="R37" s="56" t="s">
        <v>68</v>
      </c>
      <c r="S37" s="56" t="s">
        <v>69</v>
      </c>
    </row>
    <row r="38" spans="1:19" x14ac:dyDescent="0.35">
      <c r="A38" s="56" t="s">
        <v>107</v>
      </c>
      <c r="B38" s="56" t="s">
        <v>68</v>
      </c>
      <c r="C38" s="56" t="s">
        <v>68</v>
      </c>
      <c r="D38" s="56" t="s">
        <v>68</v>
      </c>
      <c r="E38" s="56" t="s">
        <v>68</v>
      </c>
      <c r="F38" s="56" t="s">
        <v>68</v>
      </c>
      <c r="G38" s="56" t="s">
        <v>68</v>
      </c>
      <c r="H38" s="56" t="s">
        <v>68</v>
      </c>
      <c r="I38" s="56" t="s">
        <v>68</v>
      </c>
      <c r="J38" s="56" t="s">
        <v>68</v>
      </c>
      <c r="K38" s="56" t="s">
        <v>68</v>
      </c>
      <c r="L38" s="56" t="s">
        <v>68</v>
      </c>
      <c r="M38" s="56" t="s">
        <v>68</v>
      </c>
      <c r="N38" s="56" t="s">
        <v>68</v>
      </c>
      <c r="O38" s="56" t="s">
        <v>68</v>
      </c>
      <c r="P38" s="56" t="s">
        <v>68</v>
      </c>
      <c r="Q38" s="56" t="s">
        <v>68</v>
      </c>
      <c r="R38" s="56" t="s">
        <v>68</v>
      </c>
      <c r="S38" s="56" t="s">
        <v>69</v>
      </c>
    </row>
    <row r="39" spans="1:19" x14ac:dyDescent="0.35">
      <c r="A39" s="56" t="s">
        <v>108</v>
      </c>
      <c r="B39" s="56" t="s">
        <v>68</v>
      </c>
      <c r="C39" s="56" t="s">
        <v>68</v>
      </c>
      <c r="D39" s="56" t="s">
        <v>68</v>
      </c>
      <c r="E39" s="56" t="s">
        <v>68</v>
      </c>
      <c r="F39" s="56" t="s">
        <v>68</v>
      </c>
      <c r="G39" s="56" t="s">
        <v>68</v>
      </c>
      <c r="H39" s="56" t="s">
        <v>68</v>
      </c>
      <c r="I39" s="56" t="s">
        <v>68</v>
      </c>
      <c r="J39" s="56" t="s">
        <v>68</v>
      </c>
      <c r="K39" s="56" t="s">
        <v>68</v>
      </c>
      <c r="L39" s="56" t="s">
        <v>68</v>
      </c>
      <c r="M39" s="56" t="s">
        <v>68</v>
      </c>
      <c r="N39" s="56" t="s">
        <v>68</v>
      </c>
      <c r="O39" s="56" t="s">
        <v>68</v>
      </c>
      <c r="P39" s="56" t="s">
        <v>68</v>
      </c>
      <c r="Q39" s="56" t="s">
        <v>68</v>
      </c>
      <c r="R39" s="56" t="s">
        <v>68</v>
      </c>
      <c r="S39" s="56" t="s">
        <v>69</v>
      </c>
    </row>
    <row r="40" spans="1:19" x14ac:dyDescent="0.35">
      <c r="A40" s="56" t="s">
        <v>110</v>
      </c>
      <c r="B40" s="56" t="s">
        <v>68</v>
      </c>
      <c r="C40" s="56" t="s">
        <v>68</v>
      </c>
      <c r="D40" s="56" t="s">
        <v>68</v>
      </c>
      <c r="E40" s="56" t="s">
        <v>68</v>
      </c>
      <c r="F40" s="56" t="s">
        <v>68</v>
      </c>
      <c r="G40" s="56" t="s">
        <v>68</v>
      </c>
      <c r="H40" s="56" t="s">
        <v>68</v>
      </c>
      <c r="I40" s="56" t="s">
        <v>68</v>
      </c>
      <c r="J40" s="56" t="s">
        <v>68</v>
      </c>
      <c r="K40" s="56" t="s">
        <v>68</v>
      </c>
      <c r="L40" s="56" t="s">
        <v>68</v>
      </c>
      <c r="M40" s="56" t="s">
        <v>68</v>
      </c>
      <c r="N40" s="56" t="s">
        <v>68</v>
      </c>
      <c r="O40" s="56" t="s">
        <v>68</v>
      </c>
      <c r="P40" s="56" t="s">
        <v>68</v>
      </c>
      <c r="Q40" s="56" t="s">
        <v>68</v>
      </c>
      <c r="R40" s="56" t="s">
        <v>68</v>
      </c>
      <c r="S40" s="56" t="s">
        <v>69</v>
      </c>
    </row>
    <row r="41" spans="1:19" x14ac:dyDescent="0.35">
      <c r="A41" s="56" t="s">
        <v>111</v>
      </c>
      <c r="B41" s="56" t="s">
        <v>68</v>
      </c>
      <c r="C41" s="56" t="s">
        <v>68</v>
      </c>
      <c r="D41" s="56" t="s">
        <v>68</v>
      </c>
      <c r="E41" s="56" t="s">
        <v>68</v>
      </c>
      <c r="F41" s="56" t="s">
        <v>68</v>
      </c>
      <c r="G41" s="56" t="s">
        <v>68</v>
      </c>
      <c r="H41" s="56" t="s">
        <v>68</v>
      </c>
      <c r="I41" s="56" t="s">
        <v>68</v>
      </c>
      <c r="J41" s="56" t="s">
        <v>68</v>
      </c>
      <c r="K41" s="56" t="s">
        <v>68</v>
      </c>
      <c r="L41" s="56" t="s">
        <v>68</v>
      </c>
      <c r="M41" s="56" t="s">
        <v>68</v>
      </c>
      <c r="N41" s="56" t="s">
        <v>68</v>
      </c>
      <c r="O41" s="56" t="s">
        <v>68</v>
      </c>
      <c r="P41" s="56" t="s">
        <v>68</v>
      </c>
      <c r="Q41" s="56" t="s">
        <v>68</v>
      </c>
      <c r="R41" s="56" t="s">
        <v>68</v>
      </c>
      <c r="S41" s="56" t="s">
        <v>69</v>
      </c>
    </row>
    <row r="42" spans="1:19" x14ac:dyDescent="0.35">
      <c r="A42" s="56" t="s">
        <v>112</v>
      </c>
      <c r="B42" s="56" t="s">
        <v>68</v>
      </c>
      <c r="C42" s="56" t="s">
        <v>68</v>
      </c>
      <c r="D42" s="56" t="s">
        <v>68</v>
      </c>
      <c r="E42" s="56" t="s">
        <v>68</v>
      </c>
      <c r="F42" s="56" t="s">
        <v>68</v>
      </c>
      <c r="G42" s="56" t="s">
        <v>68</v>
      </c>
      <c r="H42" s="56" t="s">
        <v>68</v>
      </c>
      <c r="I42" s="56" t="s">
        <v>68</v>
      </c>
      <c r="J42" s="56" t="s">
        <v>68</v>
      </c>
      <c r="K42" s="56" t="s">
        <v>68</v>
      </c>
      <c r="L42" s="56" t="s">
        <v>68</v>
      </c>
      <c r="M42" s="56" t="s">
        <v>68</v>
      </c>
      <c r="N42" s="56" t="s">
        <v>68</v>
      </c>
      <c r="O42" s="56" t="s">
        <v>68</v>
      </c>
      <c r="P42" s="56" t="s">
        <v>68</v>
      </c>
      <c r="Q42" s="56" t="s">
        <v>68</v>
      </c>
      <c r="R42" s="56" t="s">
        <v>68</v>
      </c>
      <c r="S42" s="56" t="s">
        <v>69</v>
      </c>
    </row>
    <row r="43" spans="1:19" x14ac:dyDescent="0.35">
      <c r="A43" s="56" t="s">
        <v>113</v>
      </c>
      <c r="B43" s="56" t="s">
        <v>68</v>
      </c>
      <c r="C43" s="56" t="s">
        <v>68</v>
      </c>
      <c r="D43" s="56" t="s">
        <v>68</v>
      </c>
      <c r="E43" s="56" t="s">
        <v>68</v>
      </c>
      <c r="F43" s="56" t="s">
        <v>68</v>
      </c>
      <c r="G43" s="56" t="s">
        <v>68</v>
      </c>
      <c r="H43" s="56" t="s">
        <v>68</v>
      </c>
      <c r="I43" s="56" t="s">
        <v>68</v>
      </c>
      <c r="J43" s="56" t="s">
        <v>68</v>
      </c>
      <c r="K43" s="56" t="s">
        <v>68</v>
      </c>
      <c r="L43" s="56" t="s">
        <v>68</v>
      </c>
      <c r="M43" s="56" t="s">
        <v>68</v>
      </c>
      <c r="N43" s="56" t="s">
        <v>68</v>
      </c>
      <c r="O43" s="56" t="s">
        <v>68</v>
      </c>
      <c r="P43" s="56" t="s">
        <v>68</v>
      </c>
      <c r="Q43" s="56" t="s">
        <v>68</v>
      </c>
      <c r="R43" s="56" t="s">
        <v>68</v>
      </c>
      <c r="S43" s="56" t="s">
        <v>69</v>
      </c>
    </row>
    <row r="44" spans="1:19" x14ac:dyDescent="0.35">
      <c r="A44" s="56" t="s">
        <v>114</v>
      </c>
      <c r="B44" s="56" t="s">
        <v>68</v>
      </c>
      <c r="C44" s="56" t="s">
        <v>68</v>
      </c>
      <c r="D44" s="56" t="s">
        <v>68</v>
      </c>
      <c r="E44" s="56" t="s">
        <v>68</v>
      </c>
      <c r="F44" s="56" t="s">
        <v>68</v>
      </c>
      <c r="G44" s="56" t="s">
        <v>68</v>
      </c>
      <c r="H44" s="56" t="s">
        <v>68</v>
      </c>
      <c r="I44" s="56" t="s">
        <v>68</v>
      </c>
      <c r="J44" s="56" t="s">
        <v>68</v>
      </c>
      <c r="K44" s="56" t="s">
        <v>68</v>
      </c>
      <c r="L44" s="56" t="s">
        <v>68</v>
      </c>
      <c r="M44" s="56" t="s">
        <v>68</v>
      </c>
      <c r="N44" s="56" t="s">
        <v>68</v>
      </c>
      <c r="O44" s="56" t="s">
        <v>68</v>
      </c>
      <c r="P44" s="56" t="s">
        <v>68</v>
      </c>
      <c r="Q44" s="56" t="s">
        <v>68</v>
      </c>
      <c r="R44" s="56" t="s">
        <v>68</v>
      </c>
      <c r="S44" s="56" t="s">
        <v>69</v>
      </c>
    </row>
    <row r="45" spans="1:19" x14ac:dyDescent="0.35">
      <c r="A45" s="56" t="s">
        <v>115</v>
      </c>
      <c r="B45" s="56" t="s">
        <v>68</v>
      </c>
      <c r="C45" s="56" t="s">
        <v>68</v>
      </c>
      <c r="D45" s="56" t="s">
        <v>68</v>
      </c>
      <c r="E45" s="56" t="s">
        <v>68</v>
      </c>
      <c r="F45" s="56" t="s">
        <v>68</v>
      </c>
      <c r="G45" s="56" t="s">
        <v>68</v>
      </c>
      <c r="H45" s="56" t="s">
        <v>68</v>
      </c>
      <c r="I45" s="56" t="s">
        <v>68</v>
      </c>
      <c r="J45" s="56" t="s">
        <v>68</v>
      </c>
      <c r="K45" s="56" t="s">
        <v>68</v>
      </c>
      <c r="L45" s="56" t="s">
        <v>68</v>
      </c>
      <c r="M45" s="56" t="s">
        <v>68</v>
      </c>
      <c r="N45" s="56" t="s">
        <v>68</v>
      </c>
      <c r="O45" s="56" t="s">
        <v>68</v>
      </c>
      <c r="P45" s="56" t="s">
        <v>68</v>
      </c>
      <c r="Q45" s="56" t="s">
        <v>68</v>
      </c>
      <c r="R45" s="56" t="s">
        <v>68</v>
      </c>
      <c r="S45" s="56" t="s">
        <v>69</v>
      </c>
    </row>
    <row r="46" spans="1:19" x14ac:dyDescent="0.35">
      <c r="A46" s="56" t="s">
        <v>117</v>
      </c>
      <c r="B46" s="56" t="s">
        <v>68</v>
      </c>
      <c r="C46" s="56" t="s">
        <v>68</v>
      </c>
      <c r="D46" s="56" t="s">
        <v>68</v>
      </c>
      <c r="E46" s="56" t="s">
        <v>68</v>
      </c>
      <c r="F46" s="56" t="s">
        <v>68</v>
      </c>
      <c r="G46" s="56" t="s">
        <v>68</v>
      </c>
      <c r="H46" s="56" t="s">
        <v>68</v>
      </c>
      <c r="I46" s="56" t="s">
        <v>68</v>
      </c>
      <c r="J46" s="56" t="s">
        <v>68</v>
      </c>
      <c r="K46" s="56" t="s">
        <v>68</v>
      </c>
      <c r="L46" s="56" t="s">
        <v>68</v>
      </c>
      <c r="M46" s="56" t="s">
        <v>68</v>
      </c>
      <c r="N46" s="56" t="s">
        <v>68</v>
      </c>
      <c r="O46" s="56" t="s">
        <v>68</v>
      </c>
      <c r="P46" s="56" t="s">
        <v>68</v>
      </c>
      <c r="Q46" s="56" t="s">
        <v>68</v>
      </c>
      <c r="R46" s="56" t="s">
        <v>68</v>
      </c>
      <c r="S46" s="56" t="s">
        <v>69</v>
      </c>
    </row>
    <row r="47" spans="1:19" x14ac:dyDescent="0.35">
      <c r="A47" s="56" t="s">
        <v>118</v>
      </c>
      <c r="B47" s="56" t="s">
        <v>68</v>
      </c>
      <c r="C47" s="56" t="s">
        <v>68</v>
      </c>
      <c r="D47" s="56" t="s">
        <v>68</v>
      </c>
      <c r="E47" s="56" t="s">
        <v>68</v>
      </c>
      <c r="F47" s="56" t="s">
        <v>68</v>
      </c>
      <c r="G47" s="56" t="s">
        <v>68</v>
      </c>
      <c r="H47" s="56" t="s">
        <v>68</v>
      </c>
      <c r="I47" s="56" t="s">
        <v>68</v>
      </c>
      <c r="J47" s="56" t="s">
        <v>68</v>
      </c>
      <c r="K47" s="56" t="s">
        <v>68</v>
      </c>
      <c r="L47" s="56" t="s">
        <v>68</v>
      </c>
      <c r="M47" s="56" t="s">
        <v>68</v>
      </c>
      <c r="N47" s="56" t="s">
        <v>68</v>
      </c>
      <c r="O47" s="56" t="s">
        <v>68</v>
      </c>
      <c r="P47" s="56" t="s">
        <v>68</v>
      </c>
      <c r="Q47" s="56" t="s">
        <v>68</v>
      </c>
      <c r="R47" s="56" t="s">
        <v>68</v>
      </c>
      <c r="S47" s="56" t="s">
        <v>69</v>
      </c>
    </row>
    <row r="48" spans="1:19" x14ac:dyDescent="0.35">
      <c r="A48" s="56" t="s">
        <v>119</v>
      </c>
      <c r="B48" s="56" t="s">
        <v>68</v>
      </c>
      <c r="C48" s="56" t="s">
        <v>68</v>
      </c>
      <c r="D48" s="56" t="s">
        <v>68</v>
      </c>
      <c r="E48" s="56" t="s">
        <v>68</v>
      </c>
      <c r="F48" s="56" t="s">
        <v>68</v>
      </c>
      <c r="G48" s="56" t="s">
        <v>68</v>
      </c>
      <c r="H48" s="56" t="s">
        <v>68</v>
      </c>
      <c r="I48" s="56" t="s">
        <v>68</v>
      </c>
      <c r="J48" s="56" t="s">
        <v>68</v>
      </c>
      <c r="K48" s="56" t="s">
        <v>68</v>
      </c>
      <c r="L48" s="56" t="s">
        <v>68</v>
      </c>
      <c r="M48" s="56" t="s">
        <v>68</v>
      </c>
      <c r="N48" s="56" t="s">
        <v>68</v>
      </c>
      <c r="O48" s="56" t="s">
        <v>68</v>
      </c>
      <c r="P48" s="56" t="s">
        <v>68</v>
      </c>
      <c r="Q48" s="56" t="s">
        <v>68</v>
      </c>
      <c r="R48" s="56" t="s">
        <v>68</v>
      </c>
      <c r="S48" s="56" t="s">
        <v>69</v>
      </c>
    </row>
    <row r="49" spans="1:19" x14ac:dyDescent="0.35">
      <c r="A49" s="56" t="s">
        <v>120</v>
      </c>
      <c r="B49" s="56" t="s">
        <v>68</v>
      </c>
      <c r="C49" s="56" t="s">
        <v>68</v>
      </c>
      <c r="D49" s="56" t="s">
        <v>68</v>
      </c>
      <c r="E49" s="56" t="s">
        <v>68</v>
      </c>
      <c r="F49" s="56" t="s">
        <v>68</v>
      </c>
      <c r="G49" s="56" t="s">
        <v>68</v>
      </c>
      <c r="H49" s="56" t="s">
        <v>68</v>
      </c>
      <c r="I49" s="56" t="s">
        <v>68</v>
      </c>
      <c r="J49" s="56" t="s">
        <v>68</v>
      </c>
      <c r="K49" s="56" t="s">
        <v>68</v>
      </c>
      <c r="L49" s="56" t="s">
        <v>68</v>
      </c>
      <c r="M49" s="56" t="s">
        <v>68</v>
      </c>
      <c r="N49" s="56" t="s">
        <v>68</v>
      </c>
      <c r="O49" s="56" t="s">
        <v>68</v>
      </c>
      <c r="P49" s="56" t="s">
        <v>68</v>
      </c>
      <c r="Q49" s="56" t="s">
        <v>68</v>
      </c>
      <c r="R49" s="56" t="s">
        <v>68</v>
      </c>
      <c r="S49" s="56" t="s">
        <v>69</v>
      </c>
    </row>
    <row r="50" spans="1:19" x14ac:dyDescent="0.35">
      <c r="A50" s="56" t="s">
        <v>121</v>
      </c>
      <c r="B50" s="56" t="s">
        <v>68</v>
      </c>
      <c r="C50" s="56" t="s">
        <v>68</v>
      </c>
      <c r="D50" s="56" t="s">
        <v>68</v>
      </c>
      <c r="E50" s="56" t="s">
        <v>68</v>
      </c>
      <c r="F50" s="56" t="s">
        <v>68</v>
      </c>
      <c r="G50" s="56" t="s">
        <v>68</v>
      </c>
      <c r="H50" s="56" t="s">
        <v>68</v>
      </c>
      <c r="I50" s="56" t="s">
        <v>68</v>
      </c>
      <c r="J50" s="56" t="s">
        <v>68</v>
      </c>
      <c r="K50" s="56" t="s">
        <v>68</v>
      </c>
      <c r="L50" s="56" t="s">
        <v>68</v>
      </c>
      <c r="M50" s="56" t="s">
        <v>68</v>
      </c>
      <c r="N50" s="56" t="s">
        <v>68</v>
      </c>
      <c r="O50" s="56" t="s">
        <v>68</v>
      </c>
      <c r="P50" s="56" t="s">
        <v>68</v>
      </c>
      <c r="Q50" s="56" t="s">
        <v>68</v>
      </c>
      <c r="R50" s="56" t="s">
        <v>68</v>
      </c>
      <c r="S50" s="56" t="s">
        <v>69</v>
      </c>
    </row>
    <row r="51" spans="1:19" x14ac:dyDescent="0.35">
      <c r="A51" s="56" t="s">
        <v>122</v>
      </c>
      <c r="B51" s="56" t="s">
        <v>68</v>
      </c>
      <c r="C51" s="56" t="s">
        <v>68</v>
      </c>
      <c r="D51" s="56" t="s">
        <v>68</v>
      </c>
      <c r="E51" s="56" t="s">
        <v>68</v>
      </c>
      <c r="F51" s="56" t="s">
        <v>68</v>
      </c>
      <c r="G51" s="56" t="s">
        <v>68</v>
      </c>
      <c r="H51" s="56" t="s">
        <v>68</v>
      </c>
      <c r="I51" s="56" t="s">
        <v>68</v>
      </c>
      <c r="J51" s="56" t="s">
        <v>68</v>
      </c>
      <c r="K51" s="56" t="s">
        <v>68</v>
      </c>
      <c r="L51" s="56" t="s">
        <v>68</v>
      </c>
      <c r="M51" s="56" t="s">
        <v>68</v>
      </c>
      <c r="N51" s="56" t="s">
        <v>68</v>
      </c>
      <c r="O51" s="56" t="s">
        <v>68</v>
      </c>
      <c r="P51" s="56" t="s">
        <v>68</v>
      </c>
      <c r="Q51" s="56" t="s">
        <v>68</v>
      </c>
      <c r="R51" s="56" t="s">
        <v>68</v>
      </c>
      <c r="S51" s="56" t="s">
        <v>69</v>
      </c>
    </row>
    <row r="52" spans="1:19" x14ac:dyDescent="0.35">
      <c r="A52" s="56" t="s">
        <v>123</v>
      </c>
      <c r="B52" s="56" t="s">
        <v>68</v>
      </c>
      <c r="C52" s="56" t="s">
        <v>68</v>
      </c>
      <c r="D52" s="56" t="s">
        <v>68</v>
      </c>
      <c r="E52" s="56" t="s">
        <v>68</v>
      </c>
      <c r="F52" s="56" t="s">
        <v>68</v>
      </c>
      <c r="G52" s="56" t="s">
        <v>68</v>
      </c>
      <c r="H52" s="56" t="s">
        <v>68</v>
      </c>
      <c r="I52" s="56" t="s">
        <v>68</v>
      </c>
      <c r="J52" s="56" t="s">
        <v>68</v>
      </c>
      <c r="K52" s="56" t="s">
        <v>68</v>
      </c>
      <c r="L52" s="56" t="s">
        <v>68</v>
      </c>
      <c r="M52" s="56" t="s">
        <v>68</v>
      </c>
      <c r="N52" s="56" t="s">
        <v>68</v>
      </c>
      <c r="O52" s="56" t="s">
        <v>68</v>
      </c>
      <c r="P52" s="56" t="s">
        <v>68</v>
      </c>
      <c r="Q52" s="56" t="s">
        <v>68</v>
      </c>
      <c r="R52" s="56" t="s">
        <v>68</v>
      </c>
      <c r="S52" s="56" t="s">
        <v>69</v>
      </c>
    </row>
    <row r="53" spans="1:19" x14ac:dyDescent="0.35">
      <c r="A53" s="56" t="s">
        <v>124</v>
      </c>
      <c r="B53" s="56" t="s">
        <v>68</v>
      </c>
      <c r="C53" s="56" t="s">
        <v>68</v>
      </c>
      <c r="D53" s="56" t="s">
        <v>68</v>
      </c>
      <c r="E53" s="56" t="s">
        <v>68</v>
      </c>
      <c r="F53" s="56" t="s">
        <v>68</v>
      </c>
      <c r="G53" s="56" t="s">
        <v>68</v>
      </c>
      <c r="H53" s="56" t="s">
        <v>68</v>
      </c>
      <c r="I53" s="56" t="s">
        <v>68</v>
      </c>
      <c r="J53" s="56" t="s">
        <v>68</v>
      </c>
      <c r="K53" s="56" t="s">
        <v>68</v>
      </c>
      <c r="L53" s="56" t="s">
        <v>68</v>
      </c>
      <c r="M53" s="56" t="s">
        <v>68</v>
      </c>
      <c r="N53" s="56" t="s">
        <v>68</v>
      </c>
      <c r="O53" s="56" t="s">
        <v>68</v>
      </c>
      <c r="P53" s="56" t="s">
        <v>68</v>
      </c>
      <c r="Q53" s="56" t="s">
        <v>68</v>
      </c>
      <c r="R53" s="56" t="s">
        <v>68</v>
      </c>
      <c r="S53" s="56" t="s">
        <v>69</v>
      </c>
    </row>
    <row r="54" spans="1:19" x14ac:dyDescent="0.35">
      <c r="A54" s="56" t="s">
        <v>125</v>
      </c>
      <c r="B54" s="56" t="s">
        <v>68</v>
      </c>
      <c r="C54" s="56" t="s">
        <v>68</v>
      </c>
      <c r="D54" s="56" t="s">
        <v>68</v>
      </c>
      <c r="E54" s="56" t="s">
        <v>68</v>
      </c>
      <c r="F54" s="56" t="s">
        <v>68</v>
      </c>
      <c r="G54" s="56" t="s">
        <v>68</v>
      </c>
      <c r="H54" s="56" t="s">
        <v>68</v>
      </c>
      <c r="I54" s="56" t="s">
        <v>68</v>
      </c>
      <c r="J54" s="56" t="s">
        <v>68</v>
      </c>
      <c r="K54" s="56" t="s">
        <v>68</v>
      </c>
      <c r="L54" s="56" t="s">
        <v>68</v>
      </c>
      <c r="M54" s="56" t="s">
        <v>68</v>
      </c>
      <c r="N54" s="56" t="s">
        <v>68</v>
      </c>
      <c r="O54" s="56" t="s">
        <v>68</v>
      </c>
      <c r="P54" s="56" t="s">
        <v>68</v>
      </c>
      <c r="Q54" s="56" t="s">
        <v>68</v>
      </c>
      <c r="R54" s="56" t="s">
        <v>68</v>
      </c>
      <c r="S54" s="56" t="s">
        <v>69</v>
      </c>
    </row>
    <row r="55" spans="1:19" x14ac:dyDescent="0.35">
      <c r="A55" s="56" t="s">
        <v>126</v>
      </c>
      <c r="B55" s="56" t="s">
        <v>68</v>
      </c>
      <c r="C55" s="56" t="s">
        <v>68</v>
      </c>
      <c r="D55" s="56" t="s">
        <v>68</v>
      </c>
      <c r="E55" s="56" t="s">
        <v>68</v>
      </c>
      <c r="F55" s="56" t="s">
        <v>68</v>
      </c>
      <c r="G55" s="56" t="s">
        <v>68</v>
      </c>
      <c r="H55" s="56" t="s">
        <v>68</v>
      </c>
      <c r="I55" s="56" t="s">
        <v>68</v>
      </c>
      <c r="J55" s="56" t="s">
        <v>68</v>
      </c>
      <c r="K55" s="56" t="s">
        <v>68</v>
      </c>
      <c r="L55" s="56" t="s">
        <v>68</v>
      </c>
      <c r="M55" s="56" t="s">
        <v>68</v>
      </c>
      <c r="N55" s="56" t="s">
        <v>68</v>
      </c>
      <c r="O55" s="56" t="s">
        <v>68</v>
      </c>
      <c r="P55" s="56" t="s">
        <v>68</v>
      </c>
      <c r="Q55" s="56" t="s">
        <v>68</v>
      </c>
      <c r="R55" s="56" t="s">
        <v>68</v>
      </c>
      <c r="S55" s="56" t="s">
        <v>69</v>
      </c>
    </row>
    <row r="56" spans="1:19" x14ac:dyDescent="0.35">
      <c r="A56" s="56" t="s">
        <v>127</v>
      </c>
      <c r="B56" s="56" t="s">
        <v>68</v>
      </c>
      <c r="C56" s="56" t="s">
        <v>68</v>
      </c>
      <c r="D56" s="56" t="s">
        <v>68</v>
      </c>
      <c r="E56" s="56" t="s">
        <v>68</v>
      </c>
      <c r="F56" s="56" t="s">
        <v>68</v>
      </c>
      <c r="G56" s="56" t="s">
        <v>68</v>
      </c>
      <c r="H56" s="56" t="s">
        <v>68</v>
      </c>
      <c r="I56" s="56" t="s">
        <v>68</v>
      </c>
      <c r="J56" s="56" t="s">
        <v>68</v>
      </c>
      <c r="K56" s="56" t="s">
        <v>68</v>
      </c>
      <c r="L56" s="56" t="s">
        <v>68</v>
      </c>
      <c r="M56" s="56" t="s">
        <v>68</v>
      </c>
      <c r="N56" s="56" t="s">
        <v>68</v>
      </c>
      <c r="O56" s="56" t="s">
        <v>68</v>
      </c>
      <c r="P56" s="56" t="s">
        <v>68</v>
      </c>
      <c r="Q56" s="56" t="s">
        <v>68</v>
      </c>
      <c r="R56" s="56" t="s">
        <v>68</v>
      </c>
      <c r="S56" s="56" t="s">
        <v>69</v>
      </c>
    </row>
    <row r="57" spans="1:19" x14ac:dyDescent="0.35">
      <c r="A57" s="56" t="s">
        <v>128</v>
      </c>
      <c r="B57" s="56" t="s">
        <v>68</v>
      </c>
      <c r="C57" s="56" t="s">
        <v>68</v>
      </c>
      <c r="D57" s="56" t="s">
        <v>68</v>
      </c>
      <c r="E57" s="56" t="s">
        <v>68</v>
      </c>
      <c r="F57" s="56" t="s">
        <v>68</v>
      </c>
      <c r="G57" s="56" t="s">
        <v>68</v>
      </c>
      <c r="H57" s="56" t="s">
        <v>68</v>
      </c>
      <c r="I57" s="56" t="s">
        <v>68</v>
      </c>
      <c r="J57" s="56" t="s">
        <v>68</v>
      </c>
      <c r="K57" s="56" t="s">
        <v>68</v>
      </c>
      <c r="L57" s="56" t="s">
        <v>68</v>
      </c>
      <c r="M57" s="56" t="s">
        <v>68</v>
      </c>
      <c r="N57" s="56" t="s">
        <v>68</v>
      </c>
      <c r="O57" s="56" t="s">
        <v>68</v>
      </c>
      <c r="P57" s="56" t="s">
        <v>68</v>
      </c>
      <c r="Q57" s="56" t="s">
        <v>68</v>
      </c>
      <c r="R57" s="56" t="s">
        <v>68</v>
      </c>
      <c r="S57" s="56" t="s">
        <v>69</v>
      </c>
    </row>
    <row r="58" spans="1:19" x14ac:dyDescent="0.35">
      <c r="A58" s="56" t="s">
        <v>130</v>
      </c>
      <c r="B58" s="56" t="s">
        <v>68</v>
      </c>
      <c r="C58" s="56" t="s">
        <v>68</v>
      </c>
      <c r="D58" s="56" t="s">
        <v>68</v>
      </c>
      <c r="E58" s="56" t="s">
        <v>68</v>
      </c>
      <c r="F58" s="56" t="s">
        <v>68</v>
      </c>
      <c r="G58" s="56" t="s">
        <v>68</v>
      </c>
      <c r="H58" s="56" t="s">
        <v>68</v>
      </c>
      <c r="I58" s="56" t="s">
        <v>68</v>
      </c>
      <c r="J58" s="56" t="s">
        <v>68</v>
      </c>
      <c r="K58" s="56" t="s">
        <v>68</v>
      </c>
      <c r="L58" s="56" t="s">
        <v>68</v>
      </c>
      <c r="M58" s="56" t="s">
        <v>68</v>
      </c>
      <c r="N58" s="56" t="s">
        <v>68</v>
      </c>
      <c r="O58" s="56" t="s">
        <v>68</v>
      </c>
      <c r="P58" s="56" t="s">
        <v>68</v>
      </c>
      <c r="Q58" s="56" t="s">
        <v>68</v>
      </c>
      <c r="R58" s="56" t="s">
        <v>68</v>
      </c>
      <c r="S58" s="56" t="s">
        <v>69</v>
      </c>
    </row>
    <row r="59" spans="1:19" x14ac:dyDescent="0.35">
      <c r="A59" s="56" t="s">
        <v>131</v>
      </c>
      <c r="B59" s="56" t="s">
        <v>68</v>
      </c>
      <c r="C59" s="56" t="s">
        <v>68</v>
      </c>
      <c r="D59" s="56" t="s">
        <v>68</v>
      </c>
      <c r="E59" s="56" t="s">
        <v>68</v>
      </c>
      <c r="F59" s="56" t="s">
        <v>68</v>
      </c>
      <c r="G59" s="56" t="s">
        <v>68</v>
      </c>
      <c r="H59" s="56" t="s">
        <v>68</v>
      </c>
      <c r="I59" s="56" t="s">
        <v>68</v>
      </c>
      <c r="J59" s="56" t="s">
        <v>68</v>
      </c>
      <c r="K59" s="56" t="s">
        <v>68</v>
      </c>
      <c r="L59" s="56" t="s">
        <v>68</v>
      </c>
      <c r="M59" s="56" t="s">
        <v>68</v>
      </c>
      <c r="N59" s="56" t="s">
        <v>68</v>
      </c>
      <c r="O59" s="56" t="s">
        <v>68</v>
      </c>
      <c r="P59" s="56" t="s">
        <v>68</v>
      </c>
      <c r="Q59" s="56" t="s">
        <v>68</v>
      </c>
      <c r="R59" s="56" t="s">
        <v>68</v>
      </c>
      <c r="S59" s="56" t="s">
        <v>69</v>
      </c>
    </row>
    <row r="60" spans="1:19" x14ac:dyDescent="0.35">
      <c r="A60" s="56" t="s">
        <v>132</v>
      </c>
      <c r="B60" s="56" t="s">
        <v>68</v>
      </c>
      <c r="C60" s="56" t="s">
        <v>68</v>
      </c>
      <c r="D60" s="56" t="s">
        <v>68</v>
      </c>
      <c r="E60" s="56" t="s">
        <v>68</v>
      </c>
      <c r="F60" s="56" t="s">
        <v>68</v>
      </c>
      <c r="G60" s="56" t="s">
        <v>68</v>
      </c>
      <c r="H60" s="56" t="s">
        <v>68</v>
      </c>
      <c r="I60" s="56" t="s">
        <v>68</v>
      </c>
      <c r="J60" s="56" t="s">
        <v>68</v>
      </c>
      <c r="K60" s="56" t="s">
        <v>68</v>
      </c>
      <c r="L60" s="56" t="s">
        <v>68</v>
      </c>
      <c r="M60" s="56" t="s">
        <v>68</v>
      </c>
      <c r="N60" s="56" t="s">
        <v>68</v>
      </c>
      <c r="O60" s="56" t="s">
        <v>68</v>
      </c>
      <c r="P60" s="56" t="s">
        <v>68</v>
      </c>
      <c r="Q60" s="56" t="s">
        <v>68</v>
      </c>
      <c r="R60" s="56" t="s">
        <v>68</v>
      </c>
      <c r="S60" s="56" t="s">
        <v>69</v>
      </c>
    </row>
    <row r="61" spans="1:19" x14ac:dyDescent="0.35">
      <c r="A61" s="56" t="s">
        <v>133</v>
      </c>
      <c r="B61" s="56" t="s">
        <v>68</v>
      </c>
      <c r="C61" s="56" t="s">
        <v>68</v>
      </c>
      <c r="D61" s="56" t="s">
        <v>68</v>
      </c>
      <c r="E61" s="56" t="s">
        <v>68</v>
      </c>
      <c r="F61" s="56" t="s">
        <v>68</v>
      </c>
      <c r="G61" s="56" t="s">
        <v>68</v>
      </c>
      <c r="H61" s="56" t="s">
        <v>68</v>
      </c>
      <c r="I61" s="56" t="s">
        <v>68</v>
      </c>
      <c r="J61" s="56" t="s">
        <v>68</v>
      </c>
      <c r="K61" s="56" t="s">
        <v>68</v>
      </c>
      <c r="L61" s="56" t="s">
        <v>68</v>
      </c>
      <c r="M61" s="56" t="s">
        <v>68</v>
      </c>
      <c r="N61" s="56" t="s">
        <v>68</v>
      </c>
      <c r="O61" s="56" t="s">
        <v>68</v>
      </c>
      <c r="P61" s="56" t="s">
        <v>68</v>
      </c>
      <c r="Q61" s="56" t="s">
        <v>68</v>
      </c>
      <c r="R61" s="56" t="s">
        <v>68</v>
      </c>
      <c r="S61" s="56" t="s">
        <v>69</v>
      </c>
    </row>
    <row r="62" spans="1:19" x14ac:dyDescent="0.35">
      <c r="A62" s="56" t="s">
        <v>134</v>
      </c>
      <c r="B62" s="56" t="s">
        <v>68</v>
      </c>
      <c r="C62" s="56" t="s">
        <v>68</v>
      </c>
      <c r="D62" s="56" t="s">
        <v>68</v>
      </c>
      <c r="E62" s="56" t="s">
        <v>68</v>
      </c>
      <c r="F62" s="56" t="s">
        <v>68</v>
      </c>
      <c r="G62" s="56" t="s">
        <v>68</v>
      </c>
      <c r="H62" s="56" t="s">
        <v>68</v>
      </c>
      <c r="I62" s="56" t="s">
        <v>68</v>
      </c>
      <c r="J62" s="56" t="s">
        <v>68</v>
      </c>
      <c r="K62" s="56" t="s">
        <v>68</v>
      </c>
      <c r="L62" s="56" t="s">
        <v>68</v>
      </c>
      <c r="M62" s="56" t="s">
        <v>68</v>
      </c>
      <c r="N62" s="56" t="s">
        <v>68</v>
      </c>
      <c r="O62" s="56" t="s">
        <v>68</v>
      </c>
      <c r="P62" s="56" t="s">
        <v>68</v>
      </c>
      <c r="Q62" s="56" t="s">
        <v>68</v>
      </c>
      <c r="R62" s="56" t="s">
        <v>68</v>
      </c>
      <c r="S62" s="56" t="s">
        <v>69</v>
      </c>
    </row>
    <row r="63" spans="1:19" x14ac:dyDescent="0.35">
      <c r="A63" s="56" t="s">
        <v>135</v>
      </c>
      <c r="B63" s="56" t="s">
        <v>68</v>
      </c>
      <c r="C63" s="56" t="s">
        <v>68</v>
      </c>
      <c r="D63" s="56" t="s">
        <v>68</v>
      </c>
      <c r="E63" s="56" t="s">
        <v>68</v>
      </c>
      <c r="F63" s="56" t="s">
        <v>68</v>
      </c>
      <c r="G63" s="56" t="s">
        <v>68</v>
      </c>
      <c r="H63" s="56" t="s">
        <v>68</v>
      </c>
      <c r="I63" s="56" t="s">
        <v>68</v>
      </c>
      <c r="J63" s="56" t="s">
        <v>68</v>
      </c>
      <c r="K63" s="56" t="s">
        <v>68</v>
      </c>
      <c r="L63" s="56" t="s">
        <v>68</v>
      </c>
      <c r="M63" s="56" t="s">
        <v>68</v>
      </c>
      <c r="N63" s="56" t="s">
        <v>68</v>
      </c>
      <c r="O63" s="56" t="s">
        <v>68</v>
      </c>
      <c r="P63" s="56" t="s">
        <v>68</v>
      </c>
      <c r="Q63" s="56" t="s">
        <v>68</v>
      </c>
      <c r="R63" s="56" t="s">
        <v>68</v>
      </c>
      <c r="S63" s="56" t="s">
        <v>69</v>
      </c>
    </row>
    <row r="64" spans="1:19" x14ac:dyDescent="0.35">
      <c r="A64" s="56" t="s">
        <v>136</v>
      </c>
      <c r="B64" s="56" t="s">
        <v>68</v>
      </c>
      <c r="C64" s="56" t="s">
        <v>68</v>
      </c>
      <c r="D64" s="56" t="s">
        <v>68</v>
      </c>
      <c r="E64" s="56" t="s">
        <v>68</v>
      </c>
      <c r="F64" s="56" t="s">
        <v>68</v>
      </c>
      <c r="G64" s="56" t="s">
        <v>68</v>
      </c>
      <c r="H64" s="56" t="s">
        <v>68</v>
      </c>
      <c r="I64" s="56" t="s">
        <v>68</v>
      </c>
      <c r="J64" s="56" t="s">
        <v>68</v>
      </c>
      <c r="K64" s="56" t="s">
        <v>68</v>
      </c>
      <c r="L64" s="56" t="s">
        <v>68</v>
      </c>
      <c r="M64" s="56" t="s">
        <v>68</v>
      </c>
      <c r="N64" s="56" t="s">
        <v>68</v>
      </c>
      <c r="O64" s="56" t="s">
        <v>68</v>
      </c>
      <c r="P64" s="56" t="s">
        <v>68</v>
      </c>
      <c r="Q64" s="56" t="s">
        <v>68</v>
      </c>
      <c r="R64" s="56" t="s">
        <v>68</v>
      </c>
      <c r="S64" s="56" t="s">
        <v>69</v>
      </c>
    </row>
    <row r="65" spans="1:19" x14ac:dyDescent="0.35">
      <c r="A65" s="56" t="s">
        <v>137</v>
      </c>
      <c r="B65" s="56" t="s">
        <v>68</v>
      </c>
      <c r="C65" s="56" t="s">
        <v>68</v>
      </c>
      <c r="D65" s="56" t="s">
        <v>68</v>
      </c>
      <c r="E65" s="56" t="s">
        <v>68</v>
      </c>
      <c r="F65" s="56" t="s">
        <v>68</v>
      </c>
      <c r="G65" s="56" t="s">
        <v>68</v>
      </c>
      <c r="H65" s="56" t="s">
        <v>68</v>
      </c>
      <c r="I65" s="56" t="s">
        <v>68</v>
      </c>
      <c r="J65" s="56" t="s">
        <v>68</v>
      </c>
      <c r="K65" s="56" t="s">
        <v>68</v>
      </c>
      <c r="L65" s="56" t="s">
        <v>68</v>
      </c>
      <c r="M65" s="56" t="s">
        <v>68</v>
      </c>
      <c r="N65" s="56" t="s">
        <v>68</v>
      </c>
      <c r="O65" s="56" t="s">
        <v>68</v>
      </c>
      <c r="P65" s="56" t="s">
        <v>68</v>
      </c>
      <c r="Q65" s="56" t="s">
        <v>68</v>
      </c>
      <c r="R65" s="56" t="s">
        <v>68</v>
      </c>
      <c r="S65" s="56" t="s">
        <v>69</v>
      </c>
    </row>
    <row r="66" spans="1:19" x14ac:dyDescent="0.35">
      <c r="A66" s="56" t="s">
        <v>138</v>
      </c>
      <c r="B66" s="56" t="s">
        <v>68</v>
      </c>
      <c r="C66" s="56" t="s">
        <v>68</v>
      </c>
      <c r="D66" s="56" t="s">
        <v>68</v>
      </c>
      <c r="E66" s="56" t="s">
        <v>68</v>
      </c>
      <c r="F66" s="56" t="s">
        <v>68</v>
      </c>
      <c r="G66" s="56" t="s">
        <v>68</v>
      </c>
      <c r="H66" s="56" t="s">
        <v>68</v>
      </c>
      <c r="I66" s="56" t="s">
        <v>68</v>
      </c>
      <c r="J66" s="56" t="s">
        <v>68</v>
      </c>
      <c r="K66" s="56" t="s">
        <v>68</v>
      </c>
      <c r="L66" s="56" t="s">
        <v>68</v>
      </c>
      <c r="M66" s="56" t="s">
        <v>68</v>
      </c>
      <c r="N66" s="56" t="s">
        <v>68</v>
      </c>
      <c r="O66" s="56" t="s">
        <v>68</v>
      </c>
      <c r="P66" s="56" t="s">
        <v>68</v>
      </c>
      <c r="Q66" s="56" t="s">
        <v>68</v>
      </c>
      <c r="R66" s="56" t="s">
        <v>68</v>
      </c>
      <c r="S66" s="56" t="s">
        <v>69</v>
      </c>
    </row>
    <row r="67" spans="1:19" x14ac:dyDescent="0.35">
      <c r="A67" s="56" t="s">
        <v>139</v>
      </c>
      <c r="B67" s="56" t="s">
        <v>68</v>
      </c>
      <c r="C67" s="56" t="s">
        <v>68</v>
      </c>
      <c r="D67" s="56" t="s">
        <v>68</v>
      </c>
      <c r="E67" s="56" t="s">
        <v>68</v>
      </c>
      <c r="F67" s="56" t="s">
        <v>68</v>
      </c>
      <c r="G67" s="56" t="s">
        <v>68</v>
      </c>
      <c r="H67" s="56" t="s">
        <v>68</v>
      </c>
      <c r="I67" s="56" t="s">
        <v>68</v>
      </c>
      <c r="J67" s="56" t="s">
        <v>68</v>
      </c>
      <c r="K67" s="56" t="s">
        <v>68</v>
      </c>
      <c r="L67" s="56" t="s">
        <v>68</v>
      </c>
      <c r="M67" s="56" t="s">
        <v>68</v>
      </c>
      <c r="N67" s="56" t="s">
        <v>68</v>
      </c>
      <c r="O67" s="56" t="s">
        <v>68</v>
      </c>
      <c r="P67" s="56" t="s">
        <v>68</v>
      </c>
      <c r="Q67" s="56" t="s">
        <v>68</v>
      </c>
      <c r="R67" s="56" t="s">
        <v>68</v>
      </c>
      <c r="S67" s="56" t="s">
        <v>69</v>
      </c>
    </row>
    <row r="68" spans="1:19" x14ac:dyDescent="0.35">
      <c r="A68" s="56" t="s">
        <v>140</v>
      </c>
      <c r="B68" s="56" t="s">
        <v>68</v>
      </c>
      <c r="C68" s="56" t="s">
        <v>68</v>
      </c>
      <c r="D68" s="56" t="s">
        <v>68</v>
      </c>
      <c r="E68" s="56" t="s">
        <v>68</v>
      </c>
      <c r="F68" s="56" t="s">
        <v>68</v>
      </c>
      <c r="G68" s="56" t="s">
        <v>68</v>
      </c>
      <c r="H68" s="56" t="s">
        <v>68</v>
      </c>
      <c r="I68" s="56" t="s">
        <v>68</v>
      </c>
      <c r="J68" s="56" t="s">
        <v>68</v>
      </c>
      <c r="K68" s="56" t="s">
        <v>68</v>
      </c>
      <c r="L68" s="56" t="s">
        <v>68</v>
      </c>
      <c r="M68" s="56" t="s">
        <v>68</v>
      </c>
      <c r="N68" s="56" t="s">
        <v>68</v>
      </c>
      <c r="O68" s="56" t="s">
        <v>68</v>
      </c>
      <c r="P68" s="56" t="s">
        <v>68</v>
      </c>
      <c r="Q68" s="56" t="s">
        <v>68</v>
      </c>
      <c r="R68" s="56" t="s">
        <v>68</v>
      </c>
      <c r="S68" s="56" t="s">
        <v>69</v>
      </c>
    </row>
    <row r="69" spans="1:19" x14ac:dyDescent="0.35">
      <c r="A69" s="56" t="s">
        <v>141</v>
      </c>
      <c r="B69" s="56" t="s">
        <v>68</v>
      </c>
      <c r="C69" s="56" t="s">
        <v>68</v>
      </c>
      <c r="D69" s="56" t="s">
        <v>68</v>
      </c>
      <c r="E69" s="56" t="s">
        <v>68</v>
      </c>
      <c r="F69" s="56" t="s">
        <v>68</v>
      </c>
      <c r="G69" s="56" t="s">
        <v>68</v>
      </c>
      <c r="H69" s="56" t="s">
        <v>68</v>
      </c>
      <c r="I69" s="56" t="s">
        <v>68</v>
      </c>
      <c r="J69" s="56" t="s">
        <v>68</v>
      </c>
      <c r="K69" s="56" t="s">
        <v>68</v>
      </c>
      <c r="L69" s="56" t="s">
        <v>68</v>
      </c>
      <c r="M69" s="56" t="s">
        <v>68</v>
      </c>
      <c r="N69" s="56" t="s">
        <v>68</v>
      </c>
      <c r="O69" s="56" t="s">
        <v>68</v>
      </c>
      <c r="P69" s="56" t="s">
        <v>68</v>
      </c>
      <c r="Q69" s="56" t="s">
        <v>68</v>
      </c>
      <c r="R69" s="56" t="s">
        <v>68</v>
      </c>
      <c r="S69" s="56" t="s">
        <v>69</v>
      </c>
    </row>
    <row r="70" spans="1:19" x14ac:dyDescent="0.35">
      <c r="A70" s="56" t="s">
        <v>142</v>
      </c>
      <c r="B70" s="56" t="s">
        <v>68</v>
      </c>
      <c r="C70" s="56" t="s">
        <v>68</v>
      </c>
      <c r="D70" s="56" t="s">
        <v>68</v>
      </c>
      <c r="E70" s="56" t="s">
        <v>68</v>
      </c>
      <c r="F70" s="56" t="s">
        <v>68</v>
      </c>
      <c r="G70" s="56" t="s">
        <v>68</v>
      </c>
      <c r="H70" s="56" t="s">
        <v>68</v>
      </c>
      <c r="I70" s="56" t="s">
        <v>68</v>
      </c>
      <c r="J70" s="56" t="s">
        <v>68</v>
      </c>
      <c r="K70" s="56" t="s">
        <v>68</v>
      </c>
      <c r="L70" s="56" t="s">
        <v>68</v>
      </c>
      <c r="M70" s="56" t="s">
        <v>68</v>
      </c>
      <c r="N70" s="56" t="s">
        <v>68</v>
      </c>
      <c r="O70" s="56" t="s">
        <v>68</v>
      </c>
      <c r="P70" s="56" t="s">
        <v>68</v>
      </c>
      <c r="Q70" s="56" t="s">
        <v>68</v>
      </c>
      <c r="R70" s="56" t="s">
        <v>68</v>
      </c>
      <c r="S70" s="56" t="s">
        <v>69</v>
      </c>
    </row>
    <row r="71" spans="1:19" x14ac:dyDescent="0.35">
      <c r="A71" s="56" t="s">
        <v>143</v>
      </c>
      <c r="B71" s="56" t="s">
        <v>68</v>
      </c>
      <c r="C71" s="56" t="s">
        <v>68</v>
      </c>
      <c r="D71" s="56" t="s">
        <v>68</v>
      </c>
      <c r="E71" s="56" t="s">
        <v>68</v>
      </c>
      <c r="F71" s="56" t="s">
        <v>68</v>
      </c>
      <c r="G71" s="56" t="s">
        <v>68</v>
      </c>
      <c r="H71" s="56" t="s">
        <v>68</v>
      </c>
      <c r="I71" s="56" t="s">
        <v>68</v>
      </c>
      <c r="J71" s="56" t="s">
        <v>68</v>
      </c>
      <c r="K71" s="56" t="s">
        <v>68</v>
      </c>
      <c r="L71" s="56" t="s">
        <v>68</v>
      </c>
      <c r="M71" s="56" t="s">
        <v>68</v>
      </c>
      <c r="N71" s="56" t="s">
        <v>68</v>
      </c>
      <c r="O71" s="56" t="s">
        <v>68</v>
      </c>
      <c r="P71" s="56" t="s">
        <v>68</v>
      </c>
      <c r="Q71" s="56" t="s">
        <v>68</v>
      </c>
      <c r="R71" s="56" t="s">
        <v>68</v>
      </c>
      <c r="S71" s="56" t="s">
        <v>69</v>
      </c>
    </row>
    <row r="72" spans="1:19" x14ac:dyDescent="0.35">
      <c r="A72" s="56" t="s">
        <v>144</v>
      </c>
      <c r="B72" s="56" t="s">
        <v>68</v>
      </c>
      <c r="C72" s="56" t="s">
        <v>68</v>
      </c>
      <c r="D72" s="56" t="s">
        <v>68</v>
      </c>
      <c r="E72" s="56" t="s">
        <v>68</v>
      </c>
      <c r="F72" s="56" t="s">
        <v>68</v>
      </c>
      <c r="G72" s="56" t="s">
        <v>68</v>
      </c>
      <c r="H72" s="56" t="s">
        <v>68</v>
      </c>
      <c r="I72" s="56" t="s">
        <v>68</v>
      </c>
      <c r="J72" s="56" t="s">
        <v>68</v>
      </c>
      <c r="K72" s="56" t="s">
        <v>68</v>
      </c>
      <c r="L72" s="56" t="s">
        <v>68</v>
      </c>
      <c r="M72" s="56" t="s">
        <v>68</v>
      </c>
      <c r="N72" s="56" t="s">
        <v>68</v>
      </c>
      <c r="O72" s="56" t="s">
        <v>68</v>
      </c>
      <c r="P72" s="56" t="s">
        <v>68</v>
      </c>
      <c r="Q72" s="56" t="s">
        <v>68</v>
      </c>
      <c r="R72" s="56" t="s">
        <v>68</v>
      </c>
      <c r="S72" s="56" t="s">
        <v>69</v>
      </c>
    </row>
    <row r="73" spans="1:19" x14ac:dyDescent="0.35">
      <c r="A73" s="56" t="s">
        <v>145</v>
      </c>
      <c r="B73" s="56" t="s">
        <v>68</v>
      </c>
      <c r="C73" s="56" t="s">
        <v>68</v>
      </c>
      <c r="D73" s="56" t="s">
        <v>68</v>
      </c>
      <c r="E73" s="56" t="s">
        <v>68</v>
      </c>
      <c r="F73" s="56" t="s">
        <v>68</v>
      </c>
      <c r="G73" s="56" t="s">
        <v>68</v>
      </c>
      <c r="H73" s="56" t="s">
        <v>68</v>
      </c>
      <c r="I73" s="56" t="s">
        <v>68</v>
      </c>
      <c r="J73" s="56" t="s">
        <v>68</v>
      </c>
      <c r="K73" s="56" t="s">
        <v>68</v>
      </c>
      <c r="L73" s="56" t="s">
        <v>68</v>
      </c>
      <c r="M73" s="56" t="s">
        <v>68</v>
      </c>
      <c r="N73" s="56" t="s">
        <v>68</v>
      </c>
      <c r="O73" s="56" t="s">
        <v>68</v>
      </c>
      <c r="P73" s="56" t="s">
        <v>68</v>
      </c>
      <c r="Q73" s="56" t="s">
        <v>68</v>
      </c>
      <c r="R73" s="56" t="s">
        <v>68</v>
      </c>
      <c r="S73" s="56" t="s">
        <v>69</v>
      </c>
    </row>
    <row r="74" spans="1:19" x14ac:dyDescent="0.35">
      <c r="A74" s="56" t="s">
        <v>146</v>
      </c>
      <c r="B74" s="56" t="s">
        <v>68</v>
      </c>
      <c r="C74" s="56" t="s">
        <v>68</v>
      </c>
      <c r="D74" s="56" t="s">
        <v>68</v>
      </c>
      <c r="E74" s="56" t="s">
        <v>68</v>
      </c>
      <c r="F74" s="56" t="s">
        <v>68</v>
      </c>
      <c r="G74" s="56" t="s">
        <v>68</v>
      </c>
      <c r="H74" s="56" t="s">
        <v>68</v>
      </c>
      <c r="I74" s="56" t="s">
        <v>68</v>
      </c>
      <c r="J74" s="56" t="s">
        <v>68</v>
      </c>
      <c r="K74" s="56" t="s">
        <v>68</v>
      </c>
      <c r="L74" s="56" t="s">
        <v>68</v>
      </c>
      <c r="M74" s="56" t="s">
        <v>68</v>
      </c>
      <c r="N74" s="56" t="s">
        <v>68</v>
      </c>
      <c r="O74" s="56" t="s">
        <v>68</v>
      </c>
      <c r="P74" s="56" t="s">
        <v>68</v>
      </c>
      <c r="Q74" s="56" t="s">
        <v>68</v>
      </c>
      <c r="R74" s="56" t="s">
        <v>68</v>
      </c>
      <c r="S74" s="56" t="s">
        <v>69</v>
      </c>
    </row>
    <row r="75" spans="1:19" x14ac:dyDescent="0.35">
      <c r="A75" s="56" t="s">
        <v>147</v>
      </c>
      <c r="B75" s="56" t="s">
        <v>68</v>
      </c>
      <c r="C75" s="56" t="s">
        <v>68</v>
      </c>
      <c r="D75" s="56" t="s">
        <v>68</v>
      </c>
      <c r="E75" s="56" t="s">
        <v>68</v>
      </c>
      <c r="F75" s="56" t="s">
        <v>68</v>
      </c>
      <c r="G75" s="56" t="s">
        <v>68</v>
      </c>
      <c r="H75" s="56" t="s">
        <v>68</v>
      </c>
      <c r="I75" s="56" t="s">
        <v>68</v>
      </c>
      <c r="J75" s="56" t="s">
        <v>68</v>
      </c>
      <c r="K75" s="56" t="s">
        <v>68</v>
      </c>
      <c r="L75" s="56" t="s">
        <v>68</v>
      </c>
      <c r="M75" s="56" t="s">
        <v>68</v>
      </c>
      <c r="N75" s="56" t="s">
        <v>68</v>
      </c>
      <c r="O75" s="56" t="s">
        <v>68</v>
      </c>
      <c r="P75" s="56" t="s">
        <v>68</v>
      </c>
      <c r="Q75" s="56" t="s">
        <v>68</v>
      </c>
      <c r="R75" s="56" t="s">
        <v>68</v>
      </c>
      <c r="S75" s="56" t="s">
        <v>69</v>
      </c>
    </row>
    <row r="76" spans="1:19" x14ac:dyDescent="0.35">
      <c r="A76" s="56" t="s">
        <v>148</v>
      </c>
      <c r="B76" s="56" t="s">
        <v>68</v>
      </c>
      <c r="C76" s="56" t="s">
        <v>68</v>
      </c>
      <c r="D76" s="56" t="s">
        <v>68</v>
      </c>
      <c r="E76" s="56" t="s">
        <v>68</v>
      </c>
      <c r="F76" s="56" t="s">
        <v>68</v>
      </c>
      <c r="G76" s="56" t="s">
        <v>68</v>
      </c>
      <c r="H76" s="56" t="s">
        <v>68</v>
      </c>
      <c r="I76" s="56" t="s">
        <v>68</v>
      </c>
      <c r="J76" s="56" t="s">
        <v>68</v>
      </c>
      <c r="K76" s="56" t="s">
        <v>68</v>
      </c>
      <c r="L76" s="56" t="s">
        <v>68</v>
      </c>
      <c r="M76" s="56" t="s">
        <v>68</v>
      </c>
      <c r="N76" s="56" t="s">
        <v>68</v>
      </c>
      <c r="O76" s="56" t="s">
        <v>68</v>
      </c>
      <c r="P76" s="56" t="s">
        <v>68</v>
      </c>
      <c r="Q76" s="56" t="s">
        <v>68</v>
      </c>
      <c r="R76" s="56" t="s">
        <v>68</v>
      </c>
      <c r="S76" s="56" t="s">
        <v>69</v>
      </c>
    </row>
    <row r="77" spans="1:19" x14ac:dyDescent="0.35">
      <c r="A77" s="56" t="s">
        <v>149</v>
      </c>
      <c r="B77" s="56" t="s">
        <v>68</v>
      </c>
      <c r="C77" s="56" t="s">
        <v>68</v>
      </c>
      <c r="D77" s="56" t="s">
        <v>68</v>
      </c>
      <c r="E77" s="56" t="s">
        <v>68</v>
      </c>
      <c r="F77" s="56" t="s">
        <v>68</v>
      </c>
      <c r="G77" s="56" t="s">
        <v>68</v>
      </c>
      <c r="H77" s="56" t="s">
        <v>68</v>
      </c>
      <c r="I77" s="56" t="s">
        <v>68</v>
      </c>
      <c r="J77" s="56" t="s">
        <v>68</v>
      </c>
      <c r="K77" s="56" t="s">
        <v>68</v>
      </c>
      <c r="L77" s="56" t="s">
        <v>68</v>
      </c>
      <c r="M77" s="56" t="s">
        <v>68</v>
      </c>
      <c r="N77" s="56" t="s">
        <v>68</v>
      </c>
      <c r="O77" s="56" t="s">
        <v>68</v>
      </c>
      <c r="P77" s="56" t="s">
        <v>68</v>
      </c>
      <c r="Q77" s="56" t="s">
        <v>68</v>
      </c>
      <c r="R77" s="56" t="s">
        <v>68</v>
      </c>
      <c r="S77" s="56" t="s">
        <v>69</v>
      </c>
    </row>
    <row r="78" spans="1:19" x14ac:dyDescent="0.35">
      <c r="A78" s="56" t="s">
        <v>150</v>
      </c>
      <c r="B78" s="56" t="s">
        <v>68</v>
      </c>
      <c r="C78" s="56" t="s">
        <v>68</v>
      </c>
      <c r="D78" s="56" t="s">
        <v>68</v>
      </c>
      <c r="E78" s="56" t="s">
        <v>68</v>
      </c>
      <c r="F78" s="56" t="s">
        <v>68</v>
      </c>
      <c r="G78" s="56" t="s">
        <v>68</v>
      </c>
      <c r="H78" s="56" t="s">
        <v>68</v>
      </c>
      <c r="I78" s="56" t="s">
        <v>68</v>
      </c>
      <c r="J78" s="56" t="s">
        <v>68</v>
      </c>
      <c r="K78" s="56" t="s">
        <v>68</v>
      </c>
      <c r="L78" s="56" t="s">
        <v>68</v>
      </c>
      <c r="M78" s="56" t="s">
        <v>68</v>
      </c>
      <c r="N78" s="56" t="s">
        <v>68</v>
      </c>
      <c r="O78" s="56" t="s">
        <v>68</v>
      </c>
      <c r="P78" s="56" t="s">
        <v>68</v>
      </c>
      <c r="Q78" s="56" t="s">
        <v>68</v>
      </c>
      <c r="R78" s="56" t="s">
        <v>68</v>
      </c>
      <c r="S78" s="56" t="s">
        <v>69</v>
      </c>
    </row>
    <row r="79" spans="1:19" x14ac:dyDescent="0.35">
      <c r="A79" s="56" t="s">
        <v>151</v>
      </c>
      <c r="B79" s="56" t="s">
        <v>68</v>
      </c>
      <c r="C79" s="56" t="s">
        <v>68</v>
      </c>
      <c r="D79" s="56" t="s">
        <v>68</v>
      </c>
      <c r="E79" s="56" t="s">
        <v>68</v>
      </c>
      <c r="F79" s="56" t="s">
        <v>68</v>
      </c>
      <c r="G79" s="56" t="s">
        <v>68</v>
      </c>
      <c r="H79" s="56" t="s">
        <v>68</v>
      </c>
      <c r="I79" s="56" t="s">
        <v>68</v>
      </c>
      <c r="J79" s="56" t="s">
        <v>68</v>
      </c>
      <c r="K79" s="56" t="s">
        <v>68</v>
      </c>
      <c r="L79" s="56" t="s">
        <v>68</v>
      </c>
      <c r="M79" s="56" t="s">
        <v>68</v>
      </c>
      <c r="N79" s="56" t="s">
        <v>68</v>
      </c>
      <c r="O79" s="56" t="s">
        <v>68</v>
      </c>
      <c r="P79" s="56" t="s">
        <v>68</v>
      </c>
      <c r="Q79" s="56" t="s">
        <v>68</v>
      </c>
      <c r="R79" s="56" t="s">
        <v>68</v>
      </c>
      <c r="S79" s="56" t="s">
        <v>69</v>
      </c>
    </row>
    <row r="80" spans="1:19" x14ac:dyDescent="0.35">
      <c r="A80" s="56" t="s">
        <v>152</v>
      </c>
      <c r="B80" s="56" t="s">
        <v>68</v>
      </c>
      <c r="C80" s="56" t="s">
        <v>68</v>
      </c>
      <c r="D80" s="56" t="s">
        <v>68</v>
      </c>
      <c r="E80" s="56" t="s">
        <v>68</v>
      </c>
      <c r="F80" s="56" t="s">
        <v>68</v>
      </c>
      <c r="G80" s="56" t="s">
        <v>68</v>
      </c>
      <c r="H80" s="56" t="s">
        <v>68</v>
      </c>
      <c r="I80" s="56" t="s">
        <v>68</v>
      </c>
      <c r="J80" s="56" t="s">
        <v>68</v>
      </c>
      <c r="K80" s="56" t="s">
        <v>68</v>
      </c>
      <c r="L80" s="56" t="s">
        <v>68</v>
      </c>
      <c r="M80" s="56" t="s">
        <v>68</v>
      </c>
      <c r="N80" s="56" t="s">
        <v>68</v>
      </c>
      <c r="O80" s="56" t="s">
        <v>68</v>
      </c>
      <c r="P80" s="56" t="s">
        <v>68</v>
      </c>
      <c r="Q80" s="56" t="s">
        <v>68</v>
      </c>
      <c r="R80" s="56" t="s">
        <v>68</v>
      </c>
      <c r="S80" s="56" t="s">
        <v>69</v>
      </c>
    </row>
    <row r="81" spans="1:19" x14ac:dyDescent="0.35">
      <c r="A81" s="56" t="s">
        <v>153</v>
      </c>
      <c r="B81" s="56" t="s">
        <v>68</v>
      </c>
      <c r="C81" s="56" t="s">
        <v>68</v>
      </c>
      <c r="D81" s="56" t="s">
        <v>68</v>
      </c>
      <c r="E81" s="56" t="s">
        <v>68</v>
      </c>
      <c r="F81" s="56" t="s">
        <v>68</v>
      </c>
      <c r="G81" s="56" t="s">
        <v>68</v>
      </c>
      <c r="H81" s="56" t="s">
        <v>68</v>
      </c>
      <c r="I81" s="56" t="s">
        <v>68</v>
      </c>
      <c r="J81" s="56" t="s">
        <v>68</v>
      </c>
      <c r="K81" s="56" t="s">
        <v>68</v>
      </c>
      <c r="L81" s="56" t="s">
        <v>68</v>
      </c>
      <c r="M81" s="56" t="s">
        <v>68</v>
      </c>
      <c r="N81" s="56" t="s">
        <v>68</v>
      </c>
      <c r="O81" s="56" t="s">
        <v>68</v>
      </c>
      <c r="P81" s="56" t="s">
        <v>68</v>
      </c>
      <c r="Q81" s="56" t="s">
        <v>68</v>
      </c>
      <c r="R81" s="56" t="s">
        <v>68</v>
      </c>
      <c r="S81" s="56" t="s">
        <v>69</v>
      </c>
    </row>
    <row r="82" spans="1:19" x14ac:dyDescent="0.35">
      <c r="A82" s="56" t="s">
        <v>154</v>
      </c>
      <c r="B82" s="56" t="s">
        <v>68</v>
      </c>
      <c r="C82" s="56" t="s">
        <v>68</v>
      </c>
      <c r="D82" s="56" t="s">
        <v>68</v>
      </c>
      <c r="E82" s="56" t="s">
        <v>68</v>
      </c>
      <c r="F82" s="56" t="s">
        <v>68</v>
      </c>
      <c r="G82" s="56" t="s">
        <v>68</v>
      </c>
      <c r="H82" s="56" t="s">
        <v>68</v>
      </c>
      <c r="I82" s="56" t="s">
        <v>68</v>
      </c>
      <c r="J82" s="56" t="s">
        <v>68</v>
      </c>
      <c r="K82" s="56" t="s">
        <v>68</v>
      </c>
      <c r="L82" s="56" t="s">
        <v>68</v>
      </c>
      <c r="M82" s="56" t="s">
        <v>68</v>
      </c>
      <c r="N82" s="56" t="s">
        <v>68</v>
      </c>
      <c r="O82" s="56" t="s">
        <v>68</v>
      </c>
      <c r="P82" s="56" t="s">
        <v>68</v>
      </c>
      <c r="Q82" s="56" t="s">
        <v>68</v>
      </c>
      <c r="R82" s="56" t="s">
        <v>68</v>
      </c>
      <c r="S82" s="56" t="s">
        <v>69</v>
      </c>
    </row>
    <row r="83" spans="1:19" x14ac:dyDescent="0.35">
      <c r="A83" s="56" t="s">
        <v>155</v>
      </c>
      <c r="B83" s="56" t="s">
        <v>68</v>
      </c>
      <c r="C83" s="56" t="s">
        <v>68</v>
      </c>
      <c r="D83" s="56" t="s">
        <v>68</v>
      </c>
      <c r="E83" s="56" t="s">
        <v>68</v>
      </c>
      <c r="F83" s="56" t="s">
        <v>68</v>
      </c>
      <c r="G83" s="56" t="s">
        <v>68</v>
      </c>
      <c r="H83" s="56" t="s">
        <v>68</v>
      </c>
      <c r="I83" s="56" t="s">
        <v>68</v>
      </c>
      <c r="J83" s="56" t="s">
        <v>68</v>
      </c>
      <c r="K83" s="56" t="s">
        <v>68</v>
      </c>
      <c r="L83" s="56" t="s">
        <v>68</v>
      </c>
      <c r="M83" s="56" t="s">
        <v>68</v>
      </c>
      <c r="N83" s="56" t="s">
        <v>68</v>
      </c>
      <c r="O83" s="56" t="s">
        <v>68</v>
      </c>
      <c r="P83" s="56" t="s">
        <v>68</v>
      </c>
      <c r="Q83" s="56" t="s">
        <v>68</v>
      </c>
      <c r="R83" s="56" t="s">
        <v>68</v>
      </c>
      <c r="S83" s="56" t="s">
        <v>69</v>
      </c>
    </row>
    <row r="84" spans="1:19" x14ac:dyDescent="0.35">
      <c r="A84" s="56" t="s">
        <v>156</v>
      </c>
      <c r="B84" s="56" t="s">
        <v>68</v>
      </c>
      <c r="C84" s="56" t="s">
        <v>68</v>
      </c>
      <c r="D84" s="56" t="s">
        <v>68</v>
      </c>
      <c r="E84" s="56" t="s">
        <v>68</v>
      </c>
      <c r="F84" s="56" t="s">
        <v>68</v>
      </c>
      <c r="G84" s="56" t="s">
        <v>68</v>
      </c>
      <c r="H84" s="56" t="s">
        <v>68</v>
      </c>
      <c r="I84" s="56" t="s">
        <v>68</v>
      </c>
      <c r="J84" s="56" t="s">
        <v>68</v>
      </c>
      <c r="K84" s="56" t="s">
        <v>68</v>
      </c>
      <c r="L84" s="56" t="s">
        <v>68</v>
      </c>
      <c r="M84" s="56" t="s">
        <v>68</v>
      </c>
      <c r="N84" s="56" t="s">
        <v>68</v>
      </c>
      <c r="O84" s="56" t="s">
        <v>68</v>
      </c>
      <c r="P84" s="56" t="s">
        <v>68</v>
      </c>
      <c r="Q84" s="56" t="s">
        <v>68</v>
      </c>
      <c r="R84" s="56" t="s">
        <v>68</v>
      </c>
      <c r="S84" s="56" t="s">
        <v>69</v>
      </c>
    </row>
    <row r="85" spans="1:19" x14ac:dyDescent="0.35">
      <c r="A85" s="56" t="s">
        <v>157</v>
      </c>
      <c r="B85" s="56" t="s">
        <v>68</v>
      </c>
      <c r="C85" s="56" t="s">
        <v>68</v>
      </c>
      <c r="D85" s="56" t="s">
        <v>68</v>
      </c>
      <c r="E85" s="56" t="s">
        <v>68</v>
      </c>
      <c r="F85" s="56" t="s">
        <v>68</v>
      </c>
      <c r="G85" s="56" t="s">
        <v>68</v>
      </c>
      <c r="H85" s="56" t="s">
        <v>68</v>
      </c>
      <c r="I85" s="56" t="s">
        <v>68</v>
      </c>
      <c r="J85" s="56" t="s">
        <v>68</v>
      </c>
      <c r="K85" s="56" t="s">
        <v>68</v>
      </c>
      <c r="L85" s="56" t="s">
        <v>68</v>
      </c>
      <c r="M85" s="56" t="s">
        <v>68</v>
      </c>
      <c r="N85" s="56" t="s">
        <v>68</v>
      </c>
      <c r="O85" s="56" t="s">
        <v>68</v>
      </c>
      <c r="P85" s="56" t="s">
        <v>68</v>
      </c>
      <c r="Q85" s="56" t="s">
        <v>68</v>
      </c>
      <c r="R85" s="56" t="s">
        <v>68</v>
      </c>
      <c r="S85" s="56" t="s">
        <v>69</v>
      </c>
    </row>
    <row r="86" spans="1:19" x14ac:dyDescent="0.35">
      <c r="A86" s="56" t="s">
        <v>158</v>
      </c>
      <c r="B86" s="56" t="s">
        <v>68</v>
      </c>
      <c r="C86" s="56" t="s">
        <v>68</v>
      </c>
      <c r="D86" s="56" t="s">
        <v>68</v>
      </c>
      <c r="E86" s="56" t="s">
        <v>68</v>
      </c>
      <c r="F86" s="56" t="s">
        <v>68</v>
      </c>
      <c r="G86" s="56" t="s">
        <v>68</v>
      </c>
      <c r="H86" s="56" t="s">
        <v>68</v>
      </c>
      <c r="I86" s="56" t="s">
        <v>68</v>
      </c>
      <c r="J86" s="56" t="s">
        <v>68</v>
      </c>
      <c r="K86" s="56" t="s">
        <v>68</v>
      </c>
      <c r="L86" s="56" t="s">
        <v>68</v>
      </c>
      <c r="M86" s="56" t="s">
        <v>68</v>
      </c>
      <c r="N86" s="56" t="s">
        <v>68</v>
      </c>
      <c r="O86" s="56" t="s">
        <v>68</v>
      </c>
      <c r="P86" s="56" t="s">
        <v>68</v>
      </c>
      <c r="Q86" s="56" t="s">
        <v>68</v>
      </c>
      <c r="R86" s="56" t="s">
        <v>68</v>
      </c>
      <c r="S86" s="56" t="s">
        <v>69</v>
      </c>
    </row>
    <row r="87" spans="1:19" x14ac:dyDescent="0.35">
      <c r="A87" s="56" t="s">
        <v>159</v>
      </c>
      <c r="B87" s="56" t="s">
        <v>68</v>
      </c>
      <c r="C87" s="56" t="s">
        <v>68</v>
      </c>
      <c r="D87" s="56" t="s">
        <v>68</v>
      </c>
      <c r="E87" s="56" t="s">
        <v>68</v>
      </c>
      <c r="F87" s="56" t="s">
        <v>68</v>
      </c>
      <c r="G87" s="56" t="s">
        <v>68</v>
      </c>
      <c r="H87" s="56" t="s">
        <v>68</v>
      </c>
      <c r="I87" s="56" t="s">
        <v>68</v>
      </c>
      <c r="J87" s="56" t="s">
        <v>68</v>
      </c>
      <c r="K87" s="56" t="s">
        <v>68</v>
      </c>
      <c r="L87" s="56" t="s">
        <v>68</v>
      </c>
      <c r="M87" s="56" t="s">
        <v>68</v>
      </c>
      <c r="N87" s="56" t="s">
        <v>68</v>
      </c>
      <c r="O87" s="56" t="s">
        <v>68</v>
      </c>
      <c r="P87" s="56" t="s">
        <v>68</v>
      </c>
      <c r="Q87" s="56" t="s">
        <v>68</v>
      </c>
      <c r="R87" s="56" t="s">
        <v>68</v>
      </c>
      <c r="S87" s="56" t="s">
        <v>69</v>
      </c>
    </row>
    <row r="88" spans="1:19" x14ac:dyDescent="0.35">
      <c r="A88" s="56" t="s">
        <v>160</v>
      </c>
      <c r="B88" s="56" t="s">
        <v>68</v>
      </c>
      <c r="C88" s="56" t="s">
        <v>68</v>
      </c>
      <c r="D88" s="56" t="s">
        <v>68</v>
      </c>
      <c r="E88" s="56" t="s">
        <v>68</v>
      </c>
      <c r="F88" s="56" t="s">
        <v>68</v>
      </c>
      <c r="G88" s="56" t="s">
        <v>68</v>
      </c>
      <c r="H88" s="56" t="s">
        <v>68</v>
      </c>
      <c r="I88" s="56" t="s">
        <v>68</v>
      </c>
      <c r="J88" s="56" t="s">
        <v>68</v>
      </c>
      <c r="K88" s="56" t="s">
        <v>68</v>
      </c>
      <c r="L88" s="56" t="s">
        <v>68</v>
      </c>
      <c r="M88" s="56" t="s">
        <v>68</v>
      </c>
      <c r="N88" s="56" t="s">
        <v>68</v>
      </c>
      <c r="O88" s="56" t="s">
        <v>68</v>
      </c>
      <c r="P88" s="56" t="s">
        <v>68</v>
      </c>
      <c r="Q88" s="56" t="s">
        <v>68</v>
      </c>
      <c r="R88" s="56" t="s">
        <v>68</v>
      </c>
      <c r="S88" s="56" t="s">
        <v>69</v>
      </c>
    </row>
    <row r="89" spans="1:19" x14ac:dyDescent="0.35">
      <c r="A89" s="56" t="s">
        <v>161</v>
      </c>
      <c r="B89" s="56" t="s">
        <v>68</v>
      </c>
      <c r="C89" s="56" t="s">
        <v>68</v>
      </c>
      <c r="D89" s="56" t="s">
        <v>68</v>
      </c>
      <c r="E89" s="56" t="s">
        <v>68</v>
      </c>
      <c r="F89" s="56" t="s">
        <v>68</v>
      </c>
      <c r="G89" s="56" t="s">
        <v>68</v>
      </c>
      <c r="H89" s="56" t="s">
        <v>68</v>
      </c>
      <c r="I89" s="56" t="s">
        <v>68</v>
      </c>
      <c r="J89" s="56" t="s">
        <v>68</v>
      </c>
      <c r="K89" s="56" t="s">
        <v>68</v>
      </c>
      <c r="L89" s="56" t="s">
        <v>68</v>
      </c>
      <c r="M89" s="56" t="s">
        <v>68</v>
      </c>
      <c r="N89" s="56" t="s">
        <v>68</v>
      </c>
      <c r="O89" s="56" t="s">
        <v>68</v>
      </c>
      <c r="P89" s="56" t="s">
        <v>68</v>
      </c>
      <c r="Q89" s="56" t="s">
        <v>68</v>
      </c>
      <c r="R89" s="56" t="s">
        <v>68</v>
      </c>
      <c r="S89" s="56" t="s">
        <v>69</v>
      </c>
    </row>
    <row r="90" spans="1:19" x14ac:dyDescent="0.35">
      <c r="A90" s="56" t="s">
        <v>162</v>
      </c>
      <c r="B90" s="56" t="s">
        <v>68</v>
      </c>
      <c r="C90" s="56" t="s">
        <v>68</v>
      </c>
      <c r="D90" s="56" t="s">
        <v>68</v>
      </c>
      <c r="E90" s="56" t="s">
        <v>68</v>
      </c>
      <c r="F90" s="56" t="s">
        <v>68</v>
      </c>
      <c r="G90" s="56" t="s">
        <v>68</v>
      </c>
      <c r="H90" s="56" t="s">
        <v>68</v>
      </c>
      <c r="I90" s="56" t="s">
        <v>68</v>
      </c>
      <c r="J90" s="56" t="s">
        <v>68</v>
      </c>
      <c r="K90" s="56" t="s">
        <v>68</v>
      </c>
      <c r="L90" s="56" t="s">
        <v>68</v>
      </c>
      <c r="M90" s="56" t="s">
        <v>68</v>
      </c>
      <c r="N90" s="56" t="s">
        <v>68</v>
      </c>
      <c r="O90" s="56" t="s">
        <v>68</v>
      </c>
      <c r="P90" s="56" t="s">
        <v>68</v>
      </c>
      <c r="Q90" s="56" t="s">
        <v>68</v>
      </c>
      <c r="R90" s="56" t="s">
        <v>68</v>
      </c>
      <c r="S90" s="56" t="s">
        <v>69</v>
      </c>
    </row>
    <row r="91" spans="1:19" x14ac:dyDescent="0.35">
      <c r="A91" s="56" t="s">
        <v>163</v>
      </c>
      <c r="B91" s="56" t="s">
        <v>68</v>
      </c>
      <c r="C91" s="56" t="s">
        <v>68</v>
      </c>
      <c r="D91" s="56" t="s">
        <v>68</v>
      </c>
      <c r="E91" s="56" t="s">
        <v>68</v>
      </c>
      <c r="F91" s="56" t="s">
        <v>68</v>
      </c>
      <c r="G91" s="56" t="s">
        <v>68</v>
      </c>
      <c r="H91" s="56" t="s">
        <v>68</v>
      </c>
      <c r="I91" s="56" t="s">
        <v>68</v>
      </c>
      <c r="J91" s="56" t="s">
        <v>68</v>
      </c>
      <c r="K91" s="56" t="s">
        <v>68</v>
      </c>
      <c r="L91" s="56" t="s">
        <v>68</v>
      </c>
      <c r="M91" s="56" t="s">
        <v>68</v>
      </c>
      <c r="N91" s="56" t="s">
        <v>68</v>
      </c>
      <c r="O91" s="56" t="s">
        <v>68</v>
      </c>
      <c r="P91" s="56" t="s">
        <v>68</v>
      </c>
      <c r="Q91" s="56" t="s">
        <v>68</v>
      </c>
      <c r="R91" s="56" t="s">
        <v>68</v>
      </c>
      <c r="S91" s="56" t="s">
        <v>69</v>
      </c>
    </row>
    <row r="92" spans="1:19" x14ac:dyDescent="0.35">
      <c r="A92" s="56" t="s">
        <v>164</v>
      </c>
      <c r="B92" s="56" t="s">
        <v>68</v>
      </c>
      <c r="C92" s="56" t="s">
        <v>68</v>
      </c>
      <c r="D92" s="56" t="s">
        <v>68</v>
      </c>
      <c r="E92" s="56" t="s">
        <v>68</v>
      </c>
      <c r="F92" s="56" t="s">
        <v>68</v>
      </c>
      <c r="G92" s="56" t="s">
        <v>68</v>
      </c>
      <c r="H92" s="56" t="s">
        <v>68</v>
      </c>
      <c r="I92" s="56" t="s">
        <v>68</v>
      </c>
      <c r="J92" s="56" t="s">
        <v>68</v>
      </c>
      <c r="K92" s="56" t="s">
        <v>68</v>
      </c>
      <c r="L92" s="56" t="s">
        <v>68</v>
      </c>
      <c r="M92" s="56" t="s">
        <v>68</v>
      </c>
      <c r="N92" s="56" t="s">
        <v>68</v>
      </c>
      <c r="O92" s="56" t="s">
        <v>68</v>
      </c>
      <c r="P92" s="56" t="s">
        <v>68</v>
      </c>
      <c r="Q92" s="56" t="s">
        <v>68</v>
      </c>
      <c r="R92" s="56" t="s">
        <v>68</v>
      </c>
      <c r="S92" s="56" t="s">
        <v>69</v>
      </c>
    </row>
    <row r="93" spans="1:19" x14ac:dyDescent="0.35">
      <c r="A93" s="56" t="s">
        <v>165</v>
      </c>
      <c r="B93" s="56" t="s">
        <v>68</v>
      </c>
      <c r="C93" s="56" t="s">
        <v>68</v>
      </c>
      <c r="D93" s="56" t="s">
        <v>68</v>
      </c>
      <c r="E93" s="56" t="s">
        <v>68</v>
      </c>
      <c r="F93" s="56" t="s">
        <v>68</v>
      </c>
      <c r="G93" s="56" t="s">
        <v>68</v>
      </c>
      <c r="H93" s="56" t="s">
        <v>68</v>
      </c>
      <c r="I93" s="56" t="s">
        <v>68</v>
      </c>
      <c r="J93" s="56" t="s">
        <v>68</v>
      </c>
      <c r="K93" s="56" t="s">
        <v>68</v>
      </c>
      <c r="L93" s="56" t="s">
        <v>68</v>
      </c>
      <c r="M93" s="56" t="s">
        <v>68</v>
      </c>
      <c r="N93" s="56" t="s">
        <v>68</v>
      </c>
      <c r="O93" s="56" t="s">
        <v>68</v>
      </c>
      <c r="P93" s="56" t="s">
        <v>68</v>
      </c>
      <c r="Q93" s="56" t="s">
        <v>68</v>
      </c>
      <c r="R93" s="56" t="s">
        <v>68</v>
      </c>
      <c r="S93" s="56" t="s">
        <v>69</v>
      </c>
    </row>
    <row r="94" spans="1:19" x14ac:dyDescent="0.35">
      <c r="A94" s="56" t="s">
        <v>166</v>
      </c>
      <c r="B94" s="56" t="s">
        <v>68</v>
      </c>
      <c r="C94" s="56" t="s">
        <v>68</v>
      </c>
      <c r="D94" s="56" t="s">
        <v>68</v>
      </c>
      <c r="E94" s="56" t="s">
        <v>68</v>
      </c>
      <c r="F94" s="56" t="s">
        <v>68</v>
      </c>
      <c r="G94" s="56" t="s">
        <v>68</v>
      </c>
      <c r="H94" s="56" t="s">
        <v>68</v>
      </c>
      <c r="I94" s="56" t="s">
        <v>68</v>
      </c>
      <c r="J94" s="56" t="s">
        <v>68</v>
      </c>
      <c r="K94" s="56" t="s">
        <v>68</v>
      </c>
      <c r="L94" s="56" t="s">
        <v>68</v>
      </c>
      <c r="M94" s="56" t="s">
        <v>68</v>
      </c>
      <c r="N94" s="56" t="s">
        <v>68</v>
      </c>
      <c r="O94" s="56" t="s">
        <v>68</v>
      </c>
      <c r="P94" s="56" t="s">
        <v>68</v>
      </c>
      <c r="Q94" s="56" t="s">
        <v>68</v>
      </c>
      <c r="R94" s="56" t="s">
        <v>68</v>
      </c>
      <c r="S94" s="56" t="s">
        <v>69</v>
      </c>
    </row>
    <row r="95" spans="1:19" x14ac:dyDescent="0.35">
      <c r="A95" s="56" t="s">
        <v>167</v>
      </c>
      <c r="B95" s="56" t="s">
        <v>68</v>
      </c>
      <c r="C95" s="56" t="s">
        <v>68</v>
      </c>
      <c r="D95" s="56" t="s">
        <v>68</v>
      </c>
      <c r="E95" s="56" t="s">
        <v>68</v>
      </c>
      <c r="F95" s="56" t="s">
        <v>68</v>
      </c>
      <c r="G95" s="56" t="s">
        <v>68</v>
      </c>
      <c r="H95" s="56" t="s">
        <v>68</v>
      </c>
      <c r="I95" s="56" t="s">
        <v>68</v>
      </c>
      <c r="J95" s="56" t="s">
        <v>68</v>
      </c>
      <c r="K95" s="56" t="s">
        <v>68</v>
      </c>
      <c r="L95" s="56" t="s">
        <v>68</v>
      </c>
      <c r="M95" s="56" t="s">
        <v>68</v>
      </c>
      <c r="N95" s="56" t="s">
        <v>68</v>
      </c>
      <c r="O95" s="56" t="s">
        <v>68</v>
      </c>
      <c r="P95" s="56" t="s">
        <v>68</v>
      </c>
      <c r="Q95" s="56" t="s">
        <v>68</v>
      </c>
      <c r="R95" s="56" t="s">
        <v>68</v>
      </c>
      <c r="S95" s="56" t="s">
        <v>69</v>
      </c>
    </row>
    <row r="96" spans="1:19" x14ac:dyDescent="0.35">
      <c r="A96" s="56" t="s">
        <v>168</v>
      </c>
      <c r="B96" s="56" t="s">
        <v>68</v>
      </c>
      <c r="C96" s="56" t="s">
        <v>68</v>
      </c>
      <c r="D96" s="56" t="s">
        <v>68</v>
      </c>
      <c r="E96" s="56" t="s">
        <v>68</v>
      </c>
      <c r="F96" s="56" t="s">
        <v>68</v>
      </c>
      <c r="G96" s="56" t="s">
        <v>68</v>
      </c>
      <c r="H96" s="56" t="s">
        <v>68</v>
      </c>
      <c r="I96" s="56" t="s">
        <v>68</v>
      </c>
      <c r="J96" s="56" t="s">
        <v>68</v>
      </c>
      <c r="K96" s="56" t="s">
        <v>68</v>
      </c>
      <c r="L96" s="56" t="s">
        <v>68</v>
      </c>
      <c r="M96" s="56" t="s">
        <v>68</v>
      </c>
      <c r="N96" s="56" t="s">
        <v>68</v>
      </c>
      <c r="O96" s="56" t="s">
        <v>68</v>
      </c>
      <c r="P96" s="56" t="s">
        <v>68</v>
      </c>
      <c r="Q96" s="56" t="s">
        <v>68</v>
      </c>
      <c r="R96" s="56" t="s">
        <v>68</v>
      </c>
      <c r="S96" s="56" t="s">
        <v>69</v>
      </c>
    </row>
    <row r="97" spans="1:19" x14ac:dyDescent="0.35">
      <c r="A97" s="56" t="s">
        <v>169</v>
      </c>
      <c r="B97" s="56" t="s">
        <v>68</v>
      </c>
      <c r="C97" s="56" t="s">
        <v>68</v>
      </c>
      <c r="D97" s="56" t="s">
        <v>68</v>
      </c>
      <c r="E97" s="56" t="s">
        <v>68</v>
      </c>
      <c r="F97" s="56" t="s">
        <v>68</v>
      </c>
      <c r="G97" s="56" t="s">
        <v>68</v>
      </c>
      <c r="H97" s="56" t="s">
        <v>68</v>
      </c>
      <c r="I97" s="56" t="s">
        <v>68</v>
      </c>
      <c r="J97" s="56" t="s">
        <v>68</v>
      </c>
      <c r="K97" s="56" t="s">
        <v>68</v>
      </c>
      <c r="L97" s="56" t="s">
        <v>68</v>
      </c>
      <c r="M97" s="56" t="s">
        <v>68</v>
      </c>
      <c r="N97" s="56" t="s">
        <v>68</v>
      </c>
      <c r="O97" s="56" t="s">
        <v>68</v>
      </c>
      <c r="P97" s="56" t="s">
        <v>68</v>
      </c>
      <c r="Q97" s="56" t="s">
        <v>68</v>
      </c>
      <c r="R97" s="56" t="s">
        <v>68</v>
      </c>
      <c r="S97" s="56" t="s">
        <v>69</v>
      </c>
    </row>
    <row r="98" spans="1:19" x14ac:dyDescent="0.35">
      <c r="A98" s="56" t="s">
        <v>170</v>
      </c>
      <c r="B98" s="56" t="s">
        <v>68</v>
      </c>
      <c r="C98" s="56" t="s">
        <v>68</v>
      </c>
      <c r="D98" s="56" t="s">
        <v>68</v>
      </c>
      <c r="E98" s="56" t="s">
        <v>68</v>
      </c>
      <c r="F98" s="56" t="s">
        <v>68</v>
      </c>
      <c r="G98" s="56" t="s">
        <v>68</v>
      </c>
      <c r="H98" s="56" t="s">
        <v>68</v>
      </c>
      <c r="I98" s="56" t="s">
        <v>68</v>
      </c>
      <c r="J98" s="56" t="s">
        <v>68</v>
      </c>
      <c r="K98" s="56" t="s">
        <v>68</v>
      </c>
      <c r="L98" s="56" t="s">
        <v>68</v>
      </c>
      <c r="M98" s="56" t="s">
        <v>68</v>
      </c>
      <c r="N98" s="56" t="s">
        <v>68</v>
      </c>
      <c r="O98" s="56" t="s">
        <v>68</v>
      </c>
      <c r="P98" s="56" t="s">
        <v>68</v>
      </c>
      <c r="Q98" s="56" t="s">
        <v>68</v>
      </c>
      <c r="R98" s="56" t="s">
        <v>68</v>
      </c>
      <c r="S98" s="56" t="s">
        <v>69</v>
      </c>
    </row>
    <row r="99" spans="1:19" x14ac:dyDescent="0.35">
      <c r="A99" s="56" t="s">
        <v>171</v>
      </c>
      <c r="B99" s="56" t="s">
        <v>68</v>
      </c>
      <c r="C99" s="56" t="s">
        <v>68</v>
      </c>
      <c r="D99" s="56" t="s">
        <v>68</v>
      </c>
      <c r="E99" s="56" t="s">
        <v>68</v>
      </c>
      <c r="F99" s="56" t="s">
        <v>68</v>
      </c>
      <c r="G99" s="56" t="s">
        <v>68</v>
      </c>
      <c r="H99" s="56" t="s">
        <v>68</v>
      </c>
      <c r="I99" s="56" t="s">
        <v>68</v>
      </c>
      <c r="J99" s="56" t="s">
        <v>68</v>
      </c>
      <c r="K99" s="56" t="s">
        <v>68</v>
      </c>
      <c r="L99" s="56" t="s">
        <v>68</v>
      </c>
      <c r="M99" s="56" t="s">
        <v>68</v>
      </c>
      <c r="N99" s="56" t="s">
        <v>68</v>
      </c>
      <c r="O99" s="56" t="s">
        <v>68</v>
      </c>
      <c r="P99" s="56" t="s">
        <v>68</v>
      </c>
      <c r="Q99" s="56" t="s">
        <v>68</v>
      </c>
      <c r="R99" s="56" t="s">
        <v>68</v>
      </c>
      <c r="S99" s="56" t="s">
        <v>69</v>
      </c>
    </row>
    <row r="100" spans="1:19" x14ac:dyDescent="0.35">
      <c r="A100" s="56" t="s">
        <v>172</v>
      </c>
      <c r="B100" s="56" t="s">
        <v>68</v>
      </c>
      <c r="C100" s="56" t="s">
        <v>68</v>
      </c>
      <c r="D100" s="56" t="s">
        <v>68</v>
      </c>
      <c r="E100" s="56" t="s">
        <v>68</v>
      </c>
      <c r="F100" s="56" t="s">
        <v>68</v>
      </c>
      <c r="G100" s="56" t="s">
        <v>68</v>
      </c>
      <c r="H100" s="56" t="s">
        <v>68</v>
      </c>
      <c r="I100" s="56" t="s">
        <v>68</v>
      </c>
      <c r="J100" s="56" t="s">
        <v>68</v>
      </c>
      <c r="K100" s="56" t="s">
        <v>68</v>
      </c>
      <c r="L100" s="56" t="s">
        <v>68</v>
      </c>
      <c r="M100" s="56" t="s">
        <v>68</v>
      </c>
      <c r="N100" s="56" t="s">
        <v>68</v>
      </c>
      <c r="O100" s="56" t="s">
        <v>68</v>
      </c>
      <c r="P100" s="56" t="s">
        <v>68</v>
      </c>
      <c r="Q100" s="56" t="s">
        <v>68</v>
      </c>
      <c r="R100" s="56" t="s">
        <v>68</v>
      </c>
      <c r="S100" s="56" t="s">
        <v>69</v>
      </c>
    </row>
    <row r="101" spans="1:19" x14ac:dyDescent="0.35">
      <c r="A101" s="56" t="s">
        <v>173</v>
      </c>
      <c r="B101" s="56" t="s">
        <v>68</v>
      </c>
      <c r="C101" s="56" t="s">
        <v>68</v>
      </c>
      <c r="D101" s="56" t="s">
        <v>68</v>
      </c>
      <c r="E101" s="56" t="s">
        <v>68</v>
      </c>
      <c r="F101" s="56" t="s">
        <v>68</v>
      </c>
      <c r="G101" s="56" t="s">
        <v>68</v>
      </c>
      <c r="H101" s="56" t="s">
        <v>68</v>
      </c>
      <c r="I101" s="56" t="s">
        <v>68</v>
      </c>
      <c r="J101" s="56" t="s">
        <v>68</v>
      </c>
      <c r="K101" s="56" t="s">
        <v>68</v>
      </c>
      <c r="L101" s="56" t="s">
        <v>68</v>
      </c>
      <c r="M101" s="56" t="s">
        <v>68</v>
      </c>
      <c r="N101" s="56" t="s">
        <v>68</v>
      </c>
      <c r="O101" s="56" t="s">
        <v>68</v>
      </c>
      <c r="P101" s="56" t="s">
        <v>68</v>
      </c>
      <c r="Q101" s="56" t="s">
        <v>68</v>
      </c>
      <c r="R101" s="56" t="s">
        <v>68</v>
      </c>
      <c r="S101" s="56" t="s">
        <v>69</v>
      </c>
    </row>
    <row r="102" spans="1:19" x14ac:dyDescent="0.35">
      <c r="A102" s="56" t="s">
        <v>174</v>
      </c>
      <c r="B102" s="56" t="s">
        <v>68</v>
      </c>
      <c r="C102" s="56" t="s">
        <v>68</v>
      </c>
      <c r="D102" s="56" t="s">
        <v>68</v>
      </c>
      <c r="E102" s="56" t="s">
        <v>68</v>
      </c>
      <c r="F102" s="56" t="s">
        <v>68</v>
      </c>
      <c r="G102" s="56" t="s">
        <v>68</v>
      </c>
      <c r="H102" s="56" t="s">
        <v>68</v>
      </c>
      <c r="I102" s="56" t="s">
        <v>68</v>
      </c>
      <c r="J102" s="56" t="s">
        <v>68</v>
      </c>
      <c r="K102" s="56" t="s">
        <v>68</v>
      </c>
      <c r="L102" s="56" t="s">
        <v>68</v>
      </c>
      <c r="M102" s="56" t="s">
        <v>68</v>
      </c>
      <c r="N102" s="56" t="s">
        <v>68</v>
      </c>
      <c r="O102" s="56" t="s">
        <v>68</v>
      </c>
      <c r="P102" s="56" t="s">
        <v>68</v>
      </c>
      <c r="Q102" s="56" t="s">
        <v>68</v>
      </c>
      <c r="R102" s="56" t="s">
        <v>68</v>
      </c>
      <c r="S102" s="56" t="s">
        <v>69</v>
      </c>
    </row>
    <row r="103" spans="1:19" x14ac:dyDescent="0.35">
      <c r="A103" s="56" t="s">
        <v>175</v>
      </c>
      <c r="B103" s="56" t="s">
        <v>68</v>
      </c>
      <c r="C103" s="56" t="s">
        <v>68</v>
      </c>
      <c r="D103" s="56" t="s">
        <v>68</v>
      </c>
      <c r="E103" s="56" t="s">
        <v>68</v>
      </c>
      <c r="F103" s="56" t="s">
        <v>68</v>
      </c>
      <c r="G103" s="56" t="s">
        <v>68</v>
      </c>
      <c r="H103" s="56" t="s">
        <v>68</v>
      </c>
      <c r="I103" s="56" t="s">
        <v>68</v>
      </c>
      <c r="J103" s="56" t="s">
        <v>68</v>
      </c>
      <c r="K103" s="56" t="s">
        <v>68</v>
      </c>
      <c r="L103" s="56" t="s">
        <v>68</v>
      </c>
      <c r="M103" s="56" t="s">
        <v>68</v>
      </c>
      <c r="N103" s="56" t="s">
        <v>68</v>
      </c>
      <c r="O103" s="56" t="s">
        <v>68</v>
      </c>
      <c r="P103" s="56" t="s">
        <v>68</v>
      </c>
      <c r="Q103" s="56" t="s">
        <v>68</v>
      </c>
      <c r="R103" s="56" t="s">
        <v>68</v>
      </c>
      <c r="S103" s="56" t="s">
        <v>69</v>
      </c>
    </row>
    <row r="104" spans="1:19" x14ac:dyDescent="0.35">
      <c r="A104" s="56" t="s">
        <v>176</v>
      </c>
      <c r="B104" s="56" t="s">
        <v>68</v>
      </c>
      <c r="C104" s="56" t="s">
        <v>68</v>
      </c>
      <c r="D104" s="56" t="s">
        <v>68</v>
      </c>
      <c r="E104" s="56" t="s">
        <v>68</v>
      </c>
      <c r="F104" s="56" t="s">
        <v>68</v>
      </c>
      <c r="G104" s="56" t="s">
        <v>68</v>
      </c>
      <c r="H104" s="56" t="s">
        <v>68</v>
      </c>
      <c r="I104" s="56" t="s">
        <v>68</v>
      </c>
      <c r="J104" s="56" t="s">
        <v>68</v>
      </c>
      <c r="K104" s="56" t="s">
        <v>68</v>
      </c>
      <c r="L104" s="56" t="s">
        <v>68</v>
      </c>
      <c r="M104" s="56" t="s">
        <v>68</v>
      </c>
      <c r="N104" s="56" t="s">
        <v>68</v>
      </c>
      <c r="O104" s="56" t="s">
        <v>68</v>
      </c>
      <c r="P104" s="56" t="s">
        <v>68</v>
      </c>
      <c r="Q104" s="56" t="s">
        <v>68</v>
      </c>
      <c r="R104" s="56" t="s">
        <v>68</v>
      </c>
      <c r="S104" s="56" t="s">
        <v>69</v>
      </c>
    </row>
  </sheetData>
  <phoneticPr fontId="2"/>
  <pageMargins left="0.75" right="0.75" top="1" bottom="1" header="0.5" footer="0.5"/>
  <pageSetup orientation="portrait" horizontalDpi="300" verticalDpi="30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795DC-DBEF-41CC-B29A-96455518F0DA}">
  <dimension ref="A1:S104"/>
  <sheetViews>
    <sheetView workbookViewId="0"/>
  </sheetViews>
  <sheetFormatPr defaultRowHeight="12.75" x14ac:dyDescent="0.35"/>
  <cols>
    <col min="1" max="16384" width="9" style="56"/>
  </cols>
  <sheetData>
    <row r="1" spans="1:19" x14ac:dyDescent="0.35">
      <c r="A1" s="56" t="s">
        <v>35</v>
      </c>
      <c r="B1" s="56" t="s">
        <v>36</v>
      </c>
    </row>
    <row r="2" spans="1:19" x14ac:dyDescent="0.35">
      <c r="A2" s="56" t="s">
        <v>37</v>
      </c>
      <c r="B2" s="56" t="s">
        <v>38</v>
      </c>
    </row>
    <row r="3" spans="1:19" x14ac:dyDescent="0.35">
      <c r="A3" s="56" t="s">
        <v>39</v>
      </c>
      <c r="B3" s="56" t="s">
        <v>177</v>
      </c>
    </row>
    <row r="4" spans="1:19" x14ac:dyDescent="0.35">
      <c r="A4" s="56" t="s">
        <v>41</v>
      </c>
      <c r="B4" s="56" t="s">
        <v>178</v>
      </c>
    </row>
    <row r="5" spans="1:19" x14ac:dyDescent="0.35">
      <c r="A5" s="56" t="s">
        <v>43</v>
      </c>
      <c r="B5" s="56" t="s">
        <v>44</v>
      </c>
    </row>
    <row r="6" spans="1:19" x14ac:dyDescent="0.35">
      <c r="A6" s="56" t="s">
        <v>45</v>
      </c>
      <c r="B6" s="56" t="s">
        <v>46</v>
      </c>
    </row>
    <row r="8" spans="1:19" x14ac:dyDescent="0.35">
      <c r="A8" s="56" t="s">
        <v>47</v>
      </c>
      <c r="B8" s="56" t="s">
        <v>48</v>
      </c>
      <c r="C8" s="56" t="s">
        <v>49</v>
      </c>
      <c r="D8" s="56" t="s">
        <v>50</v>
      </c>
      <c r="E8" s="56" t="s">
        <v>51</v>
      </c>
      <c r="F8" s="56" t="s">
        <v>52</v>
      </c>
      <c r="G8" s="56" t="s">
        <v>53</v>
      </c>
      <c r="H8" s="56" t="s">
        <v>54</v>
      </c>
      <c r="I8" s="56" t="s">
        <v>55</v>
      </c>
      <c r="J8" s="56" t="s">
        <v>56</v>
      </c>
      <c r="K8" s="56" t="s">
        <v>57</v>
      </c>
      <c r="L8" s="56" t="s">
        <v>58</v>
      </c>
      <c r="M8" s="56" t="s">
        <v>59</v>
      </c>
      <c r="N8" s="56" t="s">
        <v>60</v>
      </c>
      <c r="O8" s="56" t="s">
        <v>61</v>
      </c>
      <c r="P8" s="56" t="s">
        <v>62</v>
      </c>
      <c r="Q8" s="56" t="s">
        <v>63</v>
      </c>
      <c r="R8" s="56" t="s">
        <v>64</v>
      </c>
      <c r="S8" s="56" t="s">
        <v>66</v>
      </c>
    </row>
    <row r="9" spans="1:19" x14ac:dyDescent="0.35">
      <c r="A9" s="56" t="s">
        <v>67</v>
      </c>
      <c r="B9" s="56" t="s">
        <v>68</v>
      </c>
      <c r="C9" s="56" t="s">
        <v>68</v>
      </c>
      <c r="D9" s="56" t="s">
        <v>68</v>
      </c>
      <c r="E9" s="56" t="s">
        <v>68</v>
      </c>
      <c r="F9" s="56" t="s">
        <v>68</v>
      </c>
      <c r="G9" s="56" t="s">
        <v>68</v>
      </c>
      <c r="H9" s="56" t="s">
        <v>68</v>
      </c>
      <c r="I9" s="56" t="s">
        <v>68</v>
      </c>
      <c r="J9" s="56" t="s">
        <v>68</v>
      </c>
      <c r="K9" s="56" t="s">
        <v>68</v>
      </c>
      <c r="L9" s="56" t="s">
        <v>68</v>
      </c>
      <c r="M9" s="56" t="s">
        <v>68</v>
      </c>
      <c r="N9" s="56" t="s">
        <v>68</v>
      </c>
      <c r="O9" s="56" t="s">
        <v>68</v>
      </c>
      <c r="P9" s="56" t="s">
        <v>68</v>
      </c>
      <c r="Q9" s="56" t="s">
        <v>68</v>
      </c>
      <c r="R9" s="56" t="s">
        <v>68</v>
      </c>
      <c r="S9" s="56" t="s">
        <v>69</v>
      </c>
    </row>
    <row r="10" spans="1:19" x14ac:dyDescent="0.35">
      <c r="A10" s="56" t="s">
        <v>70</v>
      </c>
      <c r="B10" s="56" t="s">
        <v>68</v>
      </c>
      <c r="C10" s="56" t="s">
        <v>68</v>
      </c>
      <c r="D10" s="56" t="s">
        <v>68</v>
      </c>
      <c r="E10" s="56" t="s">
        <v>68</v>
      </c>
      <c r="F10" s="56" t="s">
        <v>68</v>
      </c>
      <c r="G10" s="56" t="s">
        <v>68</v>
      </c>
      <c r="H10" s="56" t="s">
        <v>68</v>
      </c>
      <c r="I10" s="56" t="s">
        <v>68</v>
      </c>
      <c r="J10" s="56" t="s">
        <v>68</v>
      </c>
      <c r="K10" s="56" t="s">
        <v>68</v>
      </c>
      <c r="L10" s="56" t="s">
        <v>68</v>
      </c>
      <c r="M10" s="56" t="s">
        <v>68</v>
      </c>
      <c r="N10" s="56" t="s">
        <v>68</v>
      </c>
      <c r="O10" s="56" t="s">
        <v>68</v>
      </c>
      <c r="P10" s="56" t="s">
        <v>68</v>
      </c>
      <c r="Q10" s="56" t="s">
        <v>68</v>
      </c>
      <c r="R10" s="56" t="s">
        <v>68</v>
      </c>
      <c r="S10" s="56" t="s">
        <v>69</v>
      </c>
    </row>
    <row r="11" spans="1:19" x14ac:dyDescent="0.35">
      <c r="A11" s="56" t="s">
        <v>71</v>
      </c>
      <c r="B11" s="56" t="s">
        <v>68</v>
      </c>
      <c r="C11" s="56" t="s">
        <v>68</v>
      </c>
      <c r="D11" s="56" t="s">
        <v>68</v>
      </c>
      <c r="E11" s="56" t="s">
        <v>68</v>
      </c>
      <c r="F11" s="56" t="s">
        <v>68</v>
      </c>
      <c r="G11" s="56" t="s">
        <v>68</v>
      </c>
      <c r="H11" s="56" t="s">
        <v>68</v>
      </c>
      <c r="I11" s="56" t="s">
        <v>68</v>
      </c>
      <c r="J11" s="56" t="s">
        <v>68</v>
      </c>
      <c r="K11" s="56" t="s">
        <v>68</v>
      </c>
      <c r="L11" s="56" t="s">
        <v>68</v>
      </c>
      <c r="M11" s="56" t="s">
        <v>68</v>
      </c>
      <c r="N11" s="56" t="s">
        <v>68</v>
      </c>
      <c r="O11" s="56" t="s">
        <v>68</v>
      </c>
      <c r="P11" s="56" t="s">
        <v>68</v>
      </c>
      <c r="Q11" s="56" t="s">
        <v>68</v>
      </c>
      <c r="R11" s="56" t="s">
        <v>68</v>
      </c>
      <c r="S11" s="56" t="s">
        <v>69</v>
      </c>
    </row>
    <row r="12" spans="1:19" x14ac:dyDescent="0.35">
      <c r="A12" s="56" t="s">
        <v>72</v>
      </c>
      <c r="B12" s="56" t="s">
        <v>68</v>
      </c>
      <c r="C12" s="56" t="s">
        <v>68</v>
      </c>
      <c r="D12" s="56" t="s">
        <v>68</v>
      </c>
      <c r="E12" s="56" t="s">
        <v>68</v>
      </c>
      <c r="F12" s="56" t="s">
        <v>68</v>
      </c>
      <c r="G12" s="56" t="s">
        <v>68</v>
      </c>
      <c r="H12" s="56" t="s">
        <v>68</v>
      </c>
      <c r="I12" s="56" t="s">
        <v>68</v>
      </c>
      <c r="J12" s="56" t="s">
        <v>68</v>
      </c>
      <c r="K12" s="56" t="s">
        <v>68</v>
      </c>
      <c r="L12" s="56" t="s">
        <v>68</v>
      </c>
      <c r="M12" s="56" t="s">
        <v>68</v>
      </c>
      <c r="N12" s="56" t="s">
        <v>68</v>
      </c>
      <c r="O12" s="56" t="s">
        <v>68</v>
      </c>
      <c r="P12" s="56" t="s">
        <v>68</v>
      </c>
      <c r="Q12" s="56" t="s">
        <v>68</v>
      </c>
      <c r="R12" s="56" t="s">
        <v>68</v>
      </c>
      <c r="S12" s="56" t="s">
        <v>69</v>
      </c>
    </row>
    <row r="13" spans="1:19" x14ac:dyDescent="0.35">
      <c r="A13" s="56" t="s">
        <v>73</v>
      </c>
      <c r="B13" s="56" t="s">
        <v>68</v>
      </c>
      <c r="C13" s="56" t="s">
        <v>68</v>
      </c>
      <c r="D13" s="56" t="s">
        <v>68</v>
      </c>
      <c r="E13" s="56" t="s">
        <v>68</v>
      </c>
      <c r="F13" s="56" t="s">
        <v>68</v>
      </c>
      <c r="G13" s="56" t="s">
        <v>68</v>
      </c>
      <c r="H13" s="56" t="s">
        <v>68</v>
      </c>
      <c r="I13" s="56" t="s">
        <v>68</v>
      </c>
      <c r="J13" s="56" t="s">
        <v>68</v>
      </c>
      <c r="K13" s="56" t="s">
        <v>68</v>
      </c>
      <c r="L13" s="56" t="s">
        <v>68</v>
      </c>
      <c r="M13" s="56" t="s">
        <v>68</v>
      </c>
      <c r="N13" s="56" t="s">
        <v>68</v>
      </c>
      <c r="O13" s="56" t="s">
        <v>68</v>
      </c>
      <c r="P13" s="56" t="s">
        <v>68</v>
      </c>
      <c r="Q13" s="56" t="s">
        <v>68</v>
      </c>
      <c r="R13" s="56" t="s">
        <v>68</v>
      </c>
      <c r="S13" s="56" t="s">
        <v>69</v>
      </c>
    </row>
    <row r="14" spans="1:19" x14ac:dyDescent="0.35">
      <c r="A14" s="56" t="s">
        <v>74</v>
      </c>
      <c r="B14" s="56" t="s">
        <v>68</v>
      </c>
      <c r="C14" s="56" t="s">
        <v>68</v>
      </c>
      <c r="D14" s="56" t="s">
        <v>68</v>
      </c>
      <c r="E14" s="56" t="s">
        <v>68</v>
      </c>
      <c r="F14" s="56" t="s">
        <v>68</v>
      </c>
      <c r="G14" s="56" t="s">
        <v>68</v>
      </c>
      <c r="H14" s="56" t="s">
        <v>68</v>
      </c>
      <c r="I14" s="56" t="s">
        <v>68</v>
      </c>
      <c r="J14" s="56" t="s">
        <v>68</v>
      </c>
      <c r="K14" s="56" t="s">
        <v>68</v>
      </c>
      <c r="L14" s="56" t="s">
        <v>68</v>
      </c>
      <c r="M14" s="56" t="s">
        <v>68</v>
      </c>
      <c r="N14" s="56" t="s">
        <v>68</v>
      </c>
      <c r="O14" s="56" t="s">
        <v>68</v>
      </c>
      <c r="P14" s="56" t="s">
        <v>68</v>
      </c>
      <c r="Q14" s="56" t="s">
        <v>68</v>
      </c>
      <c r="R14" s="56" t="s">
        <v>68</v>
      </c>
      <c r="S14" s="56" t="s">
        <v>69</v>
      </c>
    </row>
    <row r="15" spans="1:19" x14ac:dyDescent="0.35">
      <c r="A15" s="56" t="s">
        <v>75</v>
      </c>
      <c r="B15" s="56" t="s">
        <v>68</v>
      </c>
      <c r="C15" s="56" t="s">
        <v>68</v>
      </c>
      <c r="D15" s="56" t="s">
        <v>68</v>
      </c>
      <c r="E15" s="56" t="s">
        <v>68</v>
      </c>
      <c r="F15" s="56" t="s">
        <v>68</v>
      </c>
      <c r="G15" s="56" t="s">
        <v>68</v>
      </c>
      <c r="H15" s="56" t="s">
        <v>68</v>
      </c>
      <c r="I15" s="56" t="s">
        <v>68</v>
      </c>
      <c r="J15" s="56" t="s">
        <v>68</v>
      </c>
      <c r="K15" s="56" t="s">
        <v>68</v>
      </c>
      <c r="L15" s="56" t="s">
        <v>68</v>
      </c>
      <c r="M15" s="56" t="s">
        <v>68</v>
      </c>
      <c r="N15" s="56" t="s">
        <v>68</v>
      </c>
      <c r="O15" s="56" t="s">
        <v>68</v>
      </c>
      <c r="P15" s="56" t="s">
        <v>68</v>
      </c>
      <c r="Q15" s="56" t="s">
        <v>68</v>
      </c>
      <c r="R15" s="56" t="s">
        <v>68</v>
      </c>
      <c r="S15" s="56" t="s">
        <v>69</v>
      </c>
    </row>
    <row r="16" spans="1:19" x14ac:dyDescent="0.35">
      <c r="A16" s="56" t="s">
        <v>76</v>
      </c>
      <c r="B16" s="56" t="s">
        <v>68</v>
      </c>
      <c r="C16" s="56" t="s">
        <v>68</v>
      </c>
      <c r="D16" s="56" t="s">
        <v>68</v>
      </c>
      <c r="E16" s="56" t="s">
        <v>68</v>
      </c>
      <c r="F16" s="56" t="s">
        <v>68</v>
      </c>
      <c r="G16" s="56" t="s">
        <v>68</v>
      </c>
      <c r="H16" s="56" t="s">
        <v>68</v>
      </c>
      <c r="I16" s="56" t="s">
        <v>68</v>
      </c>
      <c r="J16" s="56" t="s">
        <v>68</v>
      </c>
      <c r="K16" s="56" t="s">
        <v>68</v>
      </c>
      <c r="L16" s="56" t="s">
        <v>68</v>
      </c>
      <c r="M16" s="56" t="s">
        <v>68</v>
      </c>
      <c r="N16" s="56" t="s">
        <v>68</v>
      </c>
      <c r="O16" s="56" t="s">
        <v>68</v>
      </c>
      <c r="P16" s="56" t="s">
        <v>68</v>
      </c>
      <c r="Q16" s="56" t="s">
        <v>68</v>
      </c>
      <c r="R16" s="56" t="s">
        <v>68</v>
      </c>
      <c r="S16" s="56" t="s">
        <v>69</v>
      </c>
    </row>
    <row r="17" spans="1:19" x14ac:dyDescent="0.35">
      <c r="A17" s="56" t="s">
        <v>77</v>
      </c>
      <c r="B17" s="56" t="s">
        <v>68</v>
      </c>
      <c r="C17" s="56" t="s">
        <v>68</v>
      </c>
      <c r="D17" s="56" t="s">
        <v>68</v>
      </c>
      <c r="E17" s="56" t="s">
        <v>68</v>
      </c>
      <c r="F17" s="56" t="s">
        <v>68</v>
      </c>
      <c r="G17" s="56" t="s">
        <v>68</v>
      </c>
      <c r="H17" s="56" t="s">
        <v>68</v>
      </c>
      <c r="I17" s="56" t="s">
        <v>68</v>
      </c>
      <c r="J17" s="56" t="s">
        <v>68</v>
      </c>
      <c r="K17" s="56" t="s">
        <v>68</v>
      </c>
      <c r="L17" s="56" t="s">
        <v>68</v>
      </c>
      <c r="M17" s="56" t="s">
        <v>68</v>
      </c>
      <c r="N17" s="56" t="s">
        <v>68</v>
      </c>
      <c r="O17" s="56" t="s">
        <v>68</v>
      </c>
      <c r="P17" s="56" t="s">
        <v>68</v>
      </c>
      <c r="Q17" s="56" t="s">
        <v>68</v>
      </c>
      <c r="R17" s="56" t="s">
        <v>68</v>
      </c>
      <c r="S17" s="56" t="s">
        <v>69</v>
      </c>
    </row>
    <row r="18" spans="1:19" x14ac:dyDescent="0.35">
      <c r="A18" s="56" t="s">
        <v>78</v>
      </c>
      <c r="B18" s="56" t="s">
        <v>68</v>
      </c>
      <c r="C18" s="56" t="s">
        <v>68</v>
      </c>
      <c r="D18" s="56" t="s">
        <v>68</v>
      </c>
      <c r="E18" s="56" t="s">
        <v>68</v>
      </c>
      <c r="F18" s="56" t="s">
        <v>68</v>
      </c>
      <c r="G18" s="56" t="s">
        <v>68</v>
      </c>
      <c r="H18" s="56" t="s">
        <v>68</v>
      </c>
      <c r="I18" s="56" t="s">
        <v>68</v>
      </c>
      <c r="J18" s="56" t="s">
        <v>68</v>
      </c>
      <c r="K18" s="56" t="s">
        <v>68</v>
      </c>
      <c r="L18" s="56" t="s">
        <v>68</v>
      </c>
      <c r="M18" s="56" t="s">
        <v>68</v>
      </c>
      <c r="N18" s="56" t="s">
        <v>68</v>
      </c>
      <c r="O18" s="56" t="s">
        <v>68</v>
      </c>
      <c r="P18" s="56" t="s">
        <v>68</v>
      </c>
      <c r="Q18" s="56" t="s">
        <v>68</v>
      </c>
      <c r="R18" s="56" t="s">
        <v>68</v>
      </c>
      <c r="S18" s="56" t="s">
        <v>69</v>
      </c>
    </row>
    <row r="19" spans="1:19" x14ac:dyDescent="0.35">
      <c r="A19" s="56" t="s">
        <v>79</v>
      </c>
      <c r="B19" s="56" t="s">
        <v>68</v>
      </c>
      <c r="C19" s="56" t="s">
        <v>68</v>
      </c>
      <c r="D19" s="56" t="s">
        <v>68</v>
      </c>
      <c r="E19" s="56" t="s">
        <v>68</v>
      </c>
      <c r="F19" s="56" t="s">
        <v>68</v>
      </c>
      <c r="G19" s="56" t="s">
        <v>68</v>
      </c>
      <c r="H19" s="56" t="s">
        <v>68</v>
      </c>
      <c r="I19" s="56" t="s">
        <v>68</v>
      </c>
      <c r="J19" s="56" t="s">
        <v>68</v>
      </c>
      <c r="K19" s="56" t="s">
        <v>68</v>
      </c>
      <c r="L19" s="56" t="s">
        <v>68</v>
      </c>
      <c r="M19" s="56" t="s">
        <v>68</v>
      </c>
      <c r="N19" s="56" t="s">
        <v>68</v>
      </c>
      <c r="O19" s="56" t="s">
        <v>68</v>
      </c>
      <c r="P19" s="56" t="s">
        <v>68</v>
      </c>
      <c r="Q19" s="56" t="s">
        <v>68</v>
      </c>
      <c r="R19" s="56" t="s">
        <v>68</v>
      </c>
      <c r="S19" s="56" t="s">
        <v>69</v>
      </c>
    </row>
    <row r="20" spans="1:19" x14ac:dyDescent="0.35">
      <c r="A20" s="56" t="s">
        <v>80</v>
      </c>
      <c r="B20" s="56" t="s">
        <v>68</v>
      </c>
      <c r="C20" s="56" t="s">
        <v>68</v>
      </c>
      <c r="D20" s="56" t="s">
        <v>68</v>
      </c>
      <c r="E20" s="56" t="s">
        <v>68</v>
      </c>
      <c r="F20" s="56" t="s">
        <v>68</v>
      </c>
      <c r="G20" s="56" t="s">
        <v>68</v>
      </c>
      <c r="H20" s="56" t="s">
        <v>68</v>
      </c>
      <c r="I20" s="56" t="s">
        <v>68</v>
      </c>
      <c r="J20" s="56" t="s">
        <v>68</v>
      </c>
      <c r="K20" s="56" t="s">
        <v>68</v>
      </c>
      <c r="L20" s="56" t="s">
        <v>68</v>
      </c>
      <c r="M20" s="56" t="s">
        <v>68</v>
      </c>
      <c r="N20" s="56" t="s">
        <v>68</v>
      </c>
      <c r="O20" s="56" t="s">
        <v>68</v>
      </c>
      <c r="P20" s="56" t="s">
        <v>68</v>
      </c>
      <c r="Q20" s="56" t="s">
        <v>68</v>
      </c>
      <c r="R20" s="56" t="s">
        <v>68</v>
      </c>
      <c r="S20" s="56" t="s">
        <v>69</v>
      </c>
    </row>
    <row r="21" spans="1:19" x14ac:dyDescent="0.35">
      <c r="A21" s="56" t="s">
        <v>81</v>
      </c>
      <c r="B21" s="56" t="s">
        <v>82</v>
      </c>
      <c r="C21" s="56" t="s">
        <v>83</v>
      </c>
      <c r="D21" s="56" t="s">
        <v>84</v>
      </c>
      <c r="E21" s="56" t="s">
        <v>85</v>
      </c>
      <c r="F21" s="56" t="s">
        <v>86</v>
      </c>
      <c r="G21" s="56">
        <v>20.422134399414063</v>
      </c>
      <c r="H21" s="56">
        <v>20.589174270629883</v>
      </c>
      <c r="I21" s="56">
        <v>0.14586327970027924</v>
      </c>
      <c r="J21" s="56" t="s">
        <v>68</v>
      </c>
      <c r="K21" s="56" t="s">
        <v>68</v>
      </c>
      <c r="L21" s="56" t="s">
        <v>68</v>
      </c>
      <c r="M21" s="56" t="b">
        <v>0</v>
      </c>
      <c r="N21" s="56">
        <v>0.29383785166640514</v>
      </c>
      <c r="O21" s="56" t="b">
        <v>1</v>
      </c>
      <c r="P21" s="56">
        <v>3</v>
      </c>
      <c r="Q21" s="56">
        <v>14</v>
      </c>
      <c r="R21" s="56" t="s">
        <v>68</v>
      </c>
      <c r="S21" s="56" t="s">
        <v>69</v>
      </c>
    </row>
    <row r="22" spans="1:19" x14ac:dyDescent="0.35">
      <c r="A22" s="56" t="s">
        <v>87</v>
      </c>
      <c r="B22" s="56" t="s">
        <v>82</v>
      </c>
      <c r="C22" s="56" t="s">
        <v>83</v>
      </c>
      <c r="D22" s="56" t="s">
        <v>84</v>
      </c>
      <c r="E22" s="56" t="s">
        <v>85</v>
      </c>
      <c r="F22" s="56" t="s">
        <v>86</v>
      </c>
      <c r="G22" s="56">
        <v>20.691385269165039</v>
      </c>
      <c r="H22" s="56">
        <v>20.589174270629883</v>
      </c>
      <c r="I22" s="56">
        <v>0.14586327970027924</v>
      </c>
      <c r="J22" s="56" t="s">
        <v>68</v>
      </c>
      <c r="K22" s="56" t="s">
        <v>68</v>
      </c>
      <c r="L22" s="56" t="s">
        <v>68</v>
      </c>
      <c r="M22" s="56" t="b">
        <v>0</v>
      </c>
      <c r="N22" s="56">
        <v>0.29383785166640514</v>
      </c>
      <c r="O22" s="56" t="b">
        <v>1</v>
      </c>
      <c r="P22" s="56">
        <v>3</v>
      </c>
      <c r="Q22" s="56">
        <v>15</v>
      </c>
      <c r="R22" s="56" t="s">
        <v>68</v>
      </c>
      <c r="S22" s="56" t="s">
        <v>69</v>
      </c>
    </row>
    <row r="23" spans="1:19" x14ac:dyDescent="0.35">
      <c r="A23" s="56" t="s">
        <v>88</v>
      </c>
      <c r="B23" s="56" t="s">
        <v>82</v>
      </c>
      <c r="C23" s="56" t="s">
        <v>83</v>
      </c>
      <c r="D23" s="56" t="s">
        <v>84</v>
      </c>
      <c r="E23" s="56" t="s">
        <v>85</v>
      </c>
      <c r="F23" s="56" t="s">
        <v>86</v>
      </c>
      <c r="G23" s="56">
        <v>20.654003143310547</v>
      </c>
      <c r="H23" s="56">
        <v>20.589174270629883</v>
      </c>
      <c r="I23" s="56">
        <v>0.14586327970027924</v>
      </c>
      <c r="J23" s="56" t="s">
        <v>68</v>
      </c>
      <c r="K23" s="56" t="s">
        <v>68</v>
      </c>
      <c r="L23" s="56" t="s">
        <v>68</v>
      </c>
      <c r="M23" s="56" t="b">
        <v>0</v>
      </c>
      <c r="N23" s="56">
        <v>0.29383785166640514</v>
      </c>
      <c r="O23" s="56" t="b">
        <v>1</v>
      </c>
      <c r="P23" s="56">
        <v>3</v>
      </c>
      <c r="Q23" s="56">
        <v>15</v>
      </c>
      <c r="R23" s="56" t="s">
        <v>68</v>
      </c>
      <c r="S23" s="56" t="s">
        <v>69</v>
      </c>
    </row>
    <row r="24" spans="1:19" x14ac:dyDescent="0.35">
      <c r="A24" s="56" t="s">
        <v>89</v>
      </c>
      <c r="B24" s="56" t="s">
        <v>90</v>
      </c>
      <c r="C24" s="56" t="s">
        <v>83</v>
      </c>
      <c r="D24" s="56" t="s">
        <v>84</v>
      </c>
      <c r="E24" s="56" t="s">
        <v>85</v>
      </c>
      <c r="F24" s="56" t="s">
        <v>86</v>
      </c>
      <c r="G24" s="56">
        <v>20.820343017578125</v>
      </c>
      <c r="H24" s="56">
        <v>20.737478256225586</v>
      </c>
      <c r="I24" s="56">
        <v>7.6531007885932922E-2</v>
      </c>
      <c r="J24" s="56" t="s">
        <v>68</v>
      </c>
      <c r="K24" s="56" t="s">
        <v>68</v>
      </c>
      <c r="L24" s="56" t="s">
        <v>68</v>
      </c>
      <c r="M24" s="56" t="b">
        <v>0</v>
      </c>
      <c r="N24" s="56">
        <v>0.29383785166640514</v>
      </c>
      <c r="O24" s="56" t="b">
        <v>1</v>
      </c>
      <c r="P24" s="56">
        <v>3</v>
      </c>
      <c r="Q24" s="56">
        <v>15</v>
      </c>
      <c r="R24" s="56" t="s">
        <v>68</v>
      </c>
      <c r="S24" s="56" t="s">
        <v>69</v>
      </c>
    </row>
    <row r="25" spans="1:19" x14ac:dyDescent="0.35">
      <c r="A25" s="56" t="s">
        <v>91</v>
      </c>
      <c r="B25" s="56" t="s">
        <v>90</v>
      </c>
      <c r="C25" s="56" t="s">
        <v>83</v>
      </c>
      <c r="D25" s="56" t="s">
        <v>84</v>
      </c>
      <c r="E25" s="56" t="s">
        <v>85</v>
      </c>
      <c r="F25" s="56" t="s">
        <v>86</v>
      </c>
      <c r="G25" s="56">
        <v>20.669454574584961</v>
      </c>
      <c r="H25" s="56">
        <v>20.737478256225586</v>
      </c>
      <c r="I25" s="56">
        <v>7.6531007885932922E-2</v>
      </c>
      <c r="J25" s="56" t="s">
        <v>68</v>
      </c>
      <c r="K25" s="56" t="s">
        <v>68</v>
      </c>
      <c r="L25" s="56" t="s">
        <v>68</v>
      </c>
      <c r="M25" s="56" t="b">
        <v>0</v>
      </c>
      <c r="N25" s="56">
        <v>0.29383785166640514</v>
      </c>
      <c r="O25" s="56" t="b">
        <v>1</v>
      </c>
      <c r="P25" s="56">
        <v>3</v>
      </c>
      <c r="Q25" s="56">
        <v>15</v>
      </c>
      <c r="R25" s="56" t="s">
        <v>68</v>
      </c>
      <c r="S25" s="56" t="s">
        <v>69</v>
      </c>
    </row>
    <row r="26" spans="1:19" x14ac:dyDescent="0.35">
      <c r="A26" s="56" t="s">
        <v>92</v>
      </c>
      <c r="B26" s="56" t="s">
        <v>90</v>
      </c>
      <c r="C26" s="56" t="s">
        <v>83</v>
      </c>
      <c r="D26" s="56" t="s">
        <v>84</v>
      </c>
      <c r="E26" s="56" t="s">
        <v>85</v>
      </c>
      <c r="F26" s="56" t="s">
        <v>86</v>
      </c>
      <c r="G26" s="56">
        <v>20.722639083862305</v>
      </c>
      <c r="H26" s="56">
        <v>20.737478256225586</v>
      </c>
      <c r="I26" s="56">
        <v>7.6531007885932922E-2</v>
      </c>
      <c r="J26" s="56" t="s">
        <v>68</v>
      </c>
      <c r="K26" s="56" t="s">
        <v>68</v>
      </c>
      <c r="L26" s="56" t="s">
        <v>68</v>
      </c>
      <c r="M26" s="56" t="b">
        <v>0</v>
      </c>
      <c r="N26" s="56">
        <v>0.29383785166640514</v>
      </c>
      <c r="O26" s="56" t="b">
        <v>1</v>
      </c>
      <c r="P26" s="56">
        <v>3</v>
      </c>
      <c r="Q26" s="56">
        <v>15</v>
      </c>
      <c r="R26" s="56" t="s">
        <v>68</v>
      </c>
      <c r="S26" s="56" t="s">
        <v>69</v>
      </c>
    </row>
    <row r="27" spans="1:19" x14ac:dyDescent="0.35">
      <c r="A27" s="56" t="s">
        <v>93</v>
      </c>
      <c r="B27" s="56" t="s">
        <v>94</v>
      </c>
      <c r="C27" s="56" t="s">
        <v>83</v>
      </c>
      <c r="D27" s="56" t="s">
        <v>84</v>
      </c>
      <c r="E27" s="56" t="s">
        <v>85</v>
      </c>
      <c r="F27" s="56" t="s">
        <v>86</v>
      </c>
      <c r="G27" s="56">
        <v>20.846284866333008</v>
      </c>
      <c r="H27" s="56">
        <v>20.800590515136719</v>
      </c>
      <c r="I27" s="56">
        <v>6.0638129711151123E-2</v>
      </c>
      <c r="J27" s="56" t="s">
        <v>68</v>
      </c>
      <c r="K27" s="56" t="s">
        <v>68</v>
      </c>
      <c r="L27" s="56" t="s">
        <v>68</v>
      </c>
      <c r="M27" s="56" t="b">
        <v>0</v>
      </c>
      <c r="N27" s="56">
        <v>0.29383785166640514</v>
      </c>
      <c r="O27" s="56" t="b">
        <v>1</v>
      </c>
      <c r="P27" s="56">
        <v>3</v>
      </c>
      <c r="Q27" s="56">
        <v>15</v>
      </c>
      <c r="R27" s="56" t="s">
        <v>68</v>
      </c>
      <c r="S27" s="56" t="s">
        <v>69</v>
      </c>
    </row>
    <row r="28" spans="1:19" x14ac:dyDescent="0.35">
      <c r="A28" s="56" t="s">
        <v>95</v>
      </c>
      <c r="B28" s="56" t="s">
        <v>94</v>
      </c>
      <c r="C28" s="56" t="s">
        <v>83</v>
      </c>
      <c r="D28" s="56" t="s">
        <v>84</v>
      </c>
      <c r="E28" s="56" t="s">
        <v>85</v>
      </c>
      <c r="F28" s="56" t="s">
        <v>86</v>
      </c>
      <c r="G28" s="56">
        <v>20.823690414428711</v>
      </c>
      <c r="H28" s="56">
        <v>20.800590515136719</v>
      </c>
      <c r="I28" s="56">
        <v>6.0638129711151123E-2</v>
      </c>
      <c r="J28" s="56" t="s">
        <v>68</v>
      </c>
      <c r="K28" s="56" t="s">
        <v>68</v>
      </c>
      <c r="L28" s="56" t="s">
        <v>68</v>
      </c>
      <c r="M28" s="56" t="b">
        <v>0</v>
      </c>
      <c r="N28" s="56">
        <v>0.29383785166640514</v>
      </c>
      <c r="O28" s="56" t="b">
        <v>1</v>
      </c>
      <c r="P28" s="56">
        <v>3</v>
      </c>
      <c r="Q28" s="56">
        <v>15</v>
      </c>
      <c r="R28" s="56" t="s">
        <v>68</v>
      </c>
      <c r="S28" s="56" t="s">
        <v>69</v>
      </c>
    </row>
    <row r="29" spans="1:19" x14ac:dyDescent="0.35">
      <c r="A29" s="56" t="s">
        <v>96</v>
      </c>
      <c r="B29" s="56" t="s">
        <v>94</v>
      </c>
      <c r="C29" s="56" t="s">
        <v>83</v>
      </c>
      <c r="D29" s="56" t="s">
        <v>84</v>
      </c>
      <c r="E29" s="56" t="s">
        <v>85</v>
      </c>
      <c r="F29" s="56" t="s">
        <v>86</v>
      </c>
      <c r="G29" s="56">
        <v>20.73179817199707</v>
      </c>
      <c r="H29" s="56">
        <v>20.800590515136719</v>
      </c>
      <c r="I29" s="56">
        <v>6.0638129711151123E-2</v>
      </c>
      <c r="J29" s="56" t="s">
        <v>68</v>
      </c>
      <c r="K29" s="56" t="s">
        <v>68</v>
      </c>
      <c r="L29" s="56" t="s">
        <v>68</v>
      </c>
      <c r="M29" s="56" t="b">
        <v>0</v>
      </c>
      <c r="N29" s="56">
        <v>0.29383785166640514</v>
      </c>
      <c r="O29" s="56" t="b">
        <v>1</v>
      </c>
      <c r="P29" s="56">
        <v>3</v>
      </c>
      <c r="Q29" s="56">
        <v>16</v>
      </c>
      <c r="R29" s="56" t="s">
        <v>68</v>
      </c>
      <c r="S29" s="56" t="s">
        <v>69</v>
      </c>
    </row>
    <row r="30" spans="1:19" x14ac:dyDescent="0.35">
      <c r="A30" s="56" t="s">
        <v>97</v>
      </c>
      <c r="B30" s="56" t="s">
        <v>98</v>
      </c>
      <c r="C30" s="56" t="s">
        <v>83</v>
      </c>
      <c r="D30" s="56" t="s">
        <v>84</v>
      </c>
      <c r="E30" s="56" t="s">
        <v>85</v>
      </c>
      <c r="F30" s="56" t="s">
        <v>86</v>
      </c>
      <c r="G30" s="56">
        <v>21.051206588745117</v>
      </c>
      <c r="H30" s="56">
        <v>21.058168411254883</v>
      </c>
      <c r="I30" s="56">
        <v>5.284104123711586E-2</v>
      </c>
      <c r="J30" s="56" t="s">
        <v>68</v>
      </c>
      <c r="K30" s="56" t="s">
        <v>68</v>
      </c>
      <c r="L30" s="56" t="s">
        <v>68</v>
      </c>
      <c r="M30" s="56" t="b">
        <v>0</v>
      </c>
      <c r="N30" s="56">
        <v>0.29383785166640514</v>
      </c>
      <c r="O30" s="56" t="b">
        <v>1</v>
      </c>
      <c r="P30" s="56">
        <v>3</v>
      </c>
      <c r="Q30" s="56">
        <v>16</v>
      </c>
      <c r="R30" s="56" t="s">
        <v>68</v>
      </c>
      <c r="S30" s="56" t="s">
        <v>69</v>
      </c>
    </row>
    <row r="31" spans="1:19" x14ac:dyDescent="0.35">
      <c r="A31" s="56" t="s">
        <v>99</v>
      </c>
      <c r="B31" s="56" t="s">
        <v>98</v>
      </c>
      <c r="C31" s="56" t="s">
        <v>83</v>
      </c>
      <c r="D31" s="56" t="s">
        <v>84</v>
      </c>
      <c r="E31" s="56" t="s">
        <v>85</v>
      </c>
      <c r="F31" s="56" t="s">
        <v>86</v>
      </c>
      <c r="G31" s="56">
        <v>21.114145278930664</v>
      </c>
      <c r="H31" s="56">
        <v>21.058168411254883</v>
      </c>
      <c r="I31" s="56">
        <v>5.284104123711586E-2</v>
      </c>
      <c r="J31" s="56" t="s">
        <v>68</v>
      </c>
      <c r="K31" s="56" t="s">
        <v>68</v>
      </c>
      <c r="L31" s="56" t="s">
        <v>68</v>
      </c>
      <c r="M31" s="56" t="b">
        <v>0</v>
      </c>
      <c r="N31" s="56">
        <v>0.29383785166640514</v>
      </c>
      <c r="O31" s="56" t="b">
        <v>1</v>
      </c>
      <c r="P31" s="56">
        <v>3</v>
      </c>
      <c r="Q31" s="56">
        <v>15</v>
      </c>
      <c r="R31" s="56" t="s">
        <v>68</v>
      </c>
      <c r="S31" s="56" t="s">
        <v>69</v>
      </c>
    </row>
    <row r="32" spans="1:19" x14ac:dyDescent="0.35">
      <c r="A32" s="56" t="s">
        <v>100</v>
      </c>
      <c r="B32" s="56" t="s">
        <v>98</v>
      </c>
      <c r="C32" s="56" t="s">
        <v>83</v>
      </c>
      <c r="D32" s="56" t="s">
        <v>84</v>
      </c>
      <c r="E32" s="56" t="s">
        <v>85</v>
      </c>
      <c r="F32" s="56" t="s">
        <v>86</v>
      </c>
      <c r="G32" s="56">
        <v>21.009153366088867</v>
      </c>
      <c r="H32" s="56">
        <v>21.058168411254883</v>
      </c>
      <c r="I32" s="56">
        <v>5.284104123711586E-2</v>
      </c>
      <c r="J32" s="56" t="s">
        <v>68</v>
      </c>
      <c r="K32" s="56" t="s">
        <v>68</v>
      </c>
      <c r="L32" s="56" t="s">
        <v>68</v>
      </c>
      <c r="M32" s="56" t="b">
        <v>0</v>
      </c>
      <c r="N32" s="56">
        <v>0.29383785166640514</v>
      </c>
      <c r="O32" s="56" t="b">
        <v>1</v>
      </c>
      <c r="P32" s="56">
        <v>3</v>
      </c>
      <c r="Q32" s="56">
        <v>15</v>
      </c>
      <c r="R32" s="56" t="s">
        <v>68</v>
      </c>
      <c r="S32" s="56" t="s">
        <v>69</v>
      </c>
    </row>
    <row r="33" spans="1:19" x14ac:dyDescent="0.35">
      <c r="A33" s="56" t="s">
        <v>101</v>
      </c>
      <c r="B33" s="56" t="s">
        <v>82</v>
      </c>
      <c r="C33" s="56" t="s">
        <v>179</v>
      </c>
      <c r="D33" s="56" t="s">
        <v>84</v>
      </c>
      <c r="E33" s="56" t="s">
        <v>85</v>
      </c>
      <c r="F33" s="56" t="s">
        <v>86</v>
      </c>
      <c r="G33" s="56">
        <v>28.901790618896484</v>
      </c>
      <c r="H33" s="56">
        <v>28.867105484008789</v>
      </c>
      <c r="I33" s="56">
        <v>0.18000581860542297</v>
      </c>
      <c r="J33" s="56" t="s">
        <v>68</v>
      </c>
      <c r="K33" s="56" t="s">
        <v>68</v>
      </c>
      <c r="L33" s="56" t="s">
        <v>68</v>
      </c>
      <c r="M33" s="56" t="b">
        <v>0</v>
      </c>
      <c r="N33" s="56">
        <v>0.21610589304660627</v>
      </c>
      <c r="O33" s="56" t="b">
        <v>1</v>
      </c>
      <c r="P33" s="56">
        <v>3</v>
      </c>
      <c r="Q33" s="56">
        <v>24</v>
      </c>
      <c r="R33" s="56" t="s">
        <v>68</v>
      </c>
      <c r="S33" s="56" t="s">
        <v>69</v>
      </c>
    </row>
    <row r="34" spans="1:19" x14ac:dyDescent="0.35">
      <c r="A34" s="56" t="s">
        <v>103</v>
      </c>
      <c r="B34" s="56" t="s">
        <v>82</v>
      </c>
      <c r="C34" s="56" t="s">
        <v>179</v>
      </c>
      <c r="D34" s="56" t="s">
        <v>84</v>
      </c>
      <c r="E34" s="56" t="s">
        <v>85</v>
      </c>
      <c r="F34" s="56" t="s">
        <v>86</v>
      </c>
      <c r="G34" s="56">
        <v>29.027242660522461</v>
      </c>
      <c r="H34" s="56">
        <v>28.867105484008789</v>
      </c>
      <c r="I34" s="56">
        <v>0.18000581860542297</v>
      </c>
      <c r="J34" s="56" t="s">
        <v>68</v>
      </c>
      <c r="K34" s="56" t="s">
        <v>68</v>
      </c>
      <c r="L34" s="56" t="s">
        <v>68</v>
      </c>
      <c r="M34" s="56" t="b">
        <v>0</v>
      </c>
      <c r="N34" s="56">
        <v>0.21610589304660627</v>
      </c>
      <c r="O34" s="56" t="b">
        <v>1</v>
      </c>
      <c r="P34" s="56">
        <v>3</v>
      </c>
      <c r="Q34" s="56">
        <v>23</v>
      </c>
      <c r="R34" s="56" t="s">
        <v>68</v>
      </c>
      <c r="S34" s="56" t="s">
        <v>69</v>
      </c>
    </row>
    <row r="35" spans="1:19" x14ac:dyDescent="0.35">
      <c r="A35" s="56" t="s">
        <v>104</v>
      </c>
      <c r="B35" s="56" t="s">
        <v>82</v>
      </c>
      <c r="C35" s="56" t="s">
        <v>179</v>
      </c>
      <c r="D35" s="56" t="s">
        <v>84</v>
      </c>
      <c r="E35" s="56" t="s">
        <v>85</v>
      </c>
      <c r="F35" s="56" t="s">
        <v>86</v>
      </c>
      <c r="G35" s="56">
        <v>28.672279357910156</v>
      </c>
      <c r="H35" s="56">
        <v>28.867105484008789</v>
      </c>
      <c r="I35" s="56">
        <v>0.18000581860542297</v>
      </c>
      <c r="J35" s="56" t="s">
        <v>68</v>
      </c>
      <c r="K35" s="56" t="s">
        <v>68</v>
      </c>
      <c r="L35" s="56" t="s">
        <v>68</v>
      </c>
      <c r="M35" s="56" t="b">
        <v>0</v>
      </c>
      <c r="N35" s="56">
        <v>0.21610589304660627</v>
      </c>
      <c r="O35" s="56" t="b">
        <v>1</v>
      </c>
      <c r="P35" s="56">
        <v>3</v>
      </c>
      <c r="Q35" s="56">
        <v>23</v>
      </c>
      <c r="R35" s="56" t="s">
        <v>68</v>
      </c>
      <c r="S35" s="56" t="s">
        <v>69</v>
      </c>
    </row>
    <row r="36" spans="1:19" x14ac:dyDescent="0.35">
      <c r="A36" s="56" t="s">
        <v>105</v>
      </c>
      <c r="B36" s="56" t="s">
        <v>90</v>
      </c>
      <c r="C36" s="56" t="s">
        <v>179</v>
      </c>
      <c r="D36" s="56" t="s">
        <v>84</v>
      </c>
      <c r="E36" s="56" t="s">
        <v>85</v>
      </c>
      <c r="F36" s="56" t="s">
        <v>86</v>
      </c>
      <c r="G36" s="56">
        <v>28.585710525512695</v>
      </c>
      <c r="H36" s="56">
        <v>28.438360214233398</v>
      </c>
      <c r="I36" s="56">
        <v>0.17775596678256989</v>
      </c>
      <c r="J36" s="56" t="s">
        <v>68</v>
      </c>
      <c r="K36" s="56" t="s">
        <v>68</v>
      </c>
      <c r="L36" s="56" t="s">
        <v>68</v>
      </c>
      <c r="M36" s="56" t="b">
        <v>0</v>
      </c>
      <c r="N36" s="56">
        <v>0.21610589304660627</v>
      </c>
      <c r="O36" s="56" t="b">
        <v>1</v>
      </c>
      <c r="P36" s="56">
        <v>3</v>
      </c>
      <c r="Q36" s="56">
        <v>24</v>
      </c>
      <c r="R36" s="56" t="s">
        <v>68</v>
      </c>
      <c r="S36" s="56" t="s">
        <v>69</v>
      </c>
    </row>
    <row r="37" spans="1:19" x14ac:dyDescent="0.35">
      <c r="A37" s="56" t="s">
        <v>106</v>
      </c>
      <c r="B37" s="56" t="s">
        <v>90</v>
      </c>
      <c r="C37" s="56" t="s">
        <v>179</v>
      </c>
      <c r="D37" s="56" t="s">
        <v>84</v>
      </c>
      <c r="E37" s="56" t="s">
        <v>85</v>
      </c>
      <c r="F37" s="56" t="s">
        <v>86</v>
      </c>
      <c r="G37" s="56">
        <v>28.488428115844727</v>
      </c>
      <c r="H37" s="56">
        <v>28.438360214233398</v>
      </c>
      <c r="I37" s="56">
        <v>0.17775596678256989</v>
      </c>
      <c r="J37" s="56" t="s">
        <v>68</v>
      </c>
      <c r="K37" s="56" t="s">
        <v>68</v>
      </c>
      <c r="L37" s="56" t="s">
        <v>68</v>
      </c>
      <c r="M37" s="56" t="b">
        <v>0</v>
      </c>
      <c r="N37" s="56">
        <v>0.21610589304660627</v>
      </c>
      <c r="O37" s="56" t="b">
        <v>1</v>
      </c>
      <c r="P37" s="56">
        <v>3</v>
      </c>
      <c r="Q37" s="56">
        <v>24</v>
      </c>
      <c r="R37" s="56" t="s">
        <v>68</v>
      </c>
      <c r="S37" s="56" t="s">
        <v>69</v>
      </c>
    </row>
    <row r="38" spans="1:19" x14ac:dyDescent="0.35">
      <c r="A38" s="56" t="s">
        <v>107</v>
      </c>
      <c r="B38" s="56" t="s">
        <v>90</v>
      </c>
      <c r="C38" s="56" t="s">
        <v>179</v>
      </c>
      <c r="D38" s="56" t="s">
        <v>84</v>
      </c>
      <c r="E38" s="56" t="s">
        <v>85</v>
      </c>
      <c r="F38" s="56" t="s">
        <v>86</v>
      </c>
      <c r="G38" s="56">
        <v>28.240938186645508</v>
      </c>
      <c r="H38" s="56">
        <v>28.438360214233398</v>
      </c>
      <c r="I38" s="56">
        <v>0.17775596678256989</v>
      </c>
      <c r="J38" s="56" t="s">
        <v>68</v>
      </c>
      <c r="K38" s="56" t="s">
        <v>68</v>
      </c>
      <c r="L38" s="56" t="s">
        <v>68</v>
      </c>
      <c r="M38" s="56" t="b">
        <v>0</v>
      </c>
      <c r="N38" s="56">
        <v>0.21610589304660627</v>
      </c>
      <c r="O38" s="56" t="b">
        <v>1</v>
      </c>
      <c r="P38" s="56">
        <v>3</v>
      </c>
      <c r="Q38" s="56">
        <v>23</v>
      </c>
      <c r="R38" s="56" t="s">
        <v>68</v>
      </c>
      <c r="S38" s="56" t="s">
        <v>69</v>
      </c>
    </row>
    <row r="39" spans="1:19" x14ac:dyDescent="0.35">
      <c r="A39" s="56" t="s">
        <v>108</v>
      </c>
      <c r="B39" s="56" t="s">
        <v>94</v>
      </c>
      <c r="C39" s="56" t="s">
        <v>179</v>
      </c>
      <c r="D39" s="56" t="s">
        <v>84</v>
      </c>
      <c r="E39" s="56" t="s">
        <v>85</v>
      </c>
      <c r="F39" s="56" t="s">
        <v>86</v>
      </c>
      <c r="G39" s="56">
        <v>28.605340957641602</v>
      </c>
      <c r="H39" s="56">
        <v>28.840333938598633</v>
      </c>
      <c r="I39" s="56">
        <v>0.43742725253105164</v>
      </c>
      <c r="J39" s="56" t="s">
        <v>68</v>
      </c>
      <c r="K39" s="56" t="s">
        <v>68</v>
      </c>
      <c r="L39" s="56" t="s">
        <v>68</v>
      </c>
      <c r="M39" s="56" t="b">
        <v>0</v>
      </c>
      <c r="N39" s="56">
        <v>0.21610589304660627</v>
      </c>
      <c r="O39" s="56" t="b">
        <v>1</v>
      </c>
      <c r="P39" s="56">
        <v>3</v>
      </c>
      <c r="Q39" s="56">
        <v>23</v>
      </c>
      <c r="R39" s="56" t="s">
        <v>68</v>
      </c>
      <c r="S39" s="56" t="s">
        <v>69</v>
      </c>
    </row>
    <row r="40" spans="1:19" x14ac:dyDescent="0.35">
      <c r="A40" s="56" t="s">
        <v>110</v>
      </c>
      <c r="B40" s="56" t="s">
        <v>94</v>
      </c>
      <c r="C40" s="56" t="s">
        <v>179</v>
      </c>
      <c r="D40" s="56" t="s">
        <v>84</v>
      </c>
      <c r="E40" s="56" t="s">
        <v>85</v>
      </c>
      <c r="F40" s="56" t="s">
        <v>86</v>
      </c>
      <c r="G40" s="56">
        <v>28.570627212524414</v>
      </c>
      <c r="H40" s="56">
        <v>28.840333938598633</v>
      </c>
      <c r="I40" s="56">
        <v>0.43742725253105164</v>
      </c>
      <c r="J40" s="56" t="s">
        <v>68</v>
      </c>
      <c r="K40" s="56" t="s">
        <v>68</v>
      </c>
      <c r="L40" s="56" t="s">
        <v>68</v>
      </c>
      <c r="M40" s="56" t="b">
        <v>0</v>
      </c>
      <c r="N40" s="56">
        <v>0.21610589304660627</v>
      </c>
      <c r="O40" s="56" t="b">
        <v>1</v>
      </c>
      <c r="P40" s="56">
        <v>3</v>
      </c>
      <c r="Q40" s="56">
        <v>24</v>
      </c>
      <c r="R40" s="56" t="s">
        <v>68</v>
      </c>
      <c r="S40" s="56" t="s">
        <v>69</v>
      </c>
    </row>
    <row r="41" spans="1:19" x14ac:dyDescent="0.35">
      <c r="A41" s="56" t="s">
        <v>111</v>
      </c>
      <c r="B41" s="56" t="s">
        <v>94</v>
      </c>
      <c r="C41" s="56" t="s">
        <v>179</v>
      </c>
      <c r="D41" s="56" t="s">
        <v>84</v>
      </c>
      <c r="E41" s="56" t="s">
        <v>85</v>
      </c>
      <c r="F41" s="56" t="s">
        <v>86</v>
      </c>
      <c r="G41" s="56">
        <v>29.345033645629883</v>
      </c>
      <c r="H41" s="56">
        <v>28.840333938598633</v>
      </c>
      <c r="I41" s="56">
        <v>0.43742725253105164</v>
      </c>
      <c r="J41" s="56" t="s">
        <v>68</v>
      </c>
      <c r="K41" s="56" t="s">
        <v>68</v>
      </c>
      <c r="L41" s="56" t="s">
        <v>68</v>
      </c>
      <c r="M41" s="56" t="b">
        <v>0</v>
      </c>
      <c r="N41" s="56">
        <v>0.21610589304660627</v>
      </c>
      <c r="O41" s="56" t="b">
        <v>1</v>
      </c>
      <c r="P41" s="56">
        <v>3</v>
      </c>
      <c r="Q41" s="56">
        <v>24</v>
      </c>
      <c r="R41" s="56" t="s">
        <v>68</v>
      </c>
      <c r="S41" s="56" t="s">
        <v>69</v>
      </c>
    </row>
    <row r="42" spans="1:19" x14ac:dyDescent="0.35">
      <c r="A42" s="56" t="s">
        <v>112</v>
      </c>
      <c r="B42" s="56" t="s">
        <v>98</v>
      </c>
      <c r="C42" s="56" t="s">
        <v>179</v>
      </c>
      <c r="D42" s="56" t="s">
        <v>84</v>
      </c>
      <c r="E42" s="56" t="s">
        <v>85</v>
      </c>
      <c r="F42" s="56" t="s">
        <v>86</v>
      </c>
      <c r="G42" s="56">
        <v>29.012197494506836</v>
      </c>
      <c r="H42" s="56">
        <v>29.002023696899414</v>
      </c>
      <c r="I42" s="56">
        <v>0.10563085228204727</v>
      </c>
      <c r="J42" s="56" t="s">
        <v>68</v>
      </c>
      <c r="K42" s="56" t="s">
        <v>68</v>
      </c>
      <c r="L42" s="56" t="s">
        <v>68</v>
      </c>
      <c r="M42" s="56" t="b">
        <v>0</v>
      </c>
      <c r="N42" s="56">
        <v>0.21610589304660627</v>
      </c>
      <c r="O42" s="56" t="b">
        <v>1</v>
      </c>
      <c r="P42" s="56">
        <v>3</v>
      </c>
      <c r="Q42" s="56">
        <v>24</v>
      </c>
      <c r="R42" s="56" t="s">
        <v>68</v>
      </c>
      <c r="S42" s="56" t="s">
        <v>69</v>
      </c>
    </row>
    <row r="43" spans="1:19" x14ac:dyDescent="0.35">
      <c r="A43" s="56" t="s">
        <v>113</v>
      </c>
      <c r="B43" s="56" t="s">
        <v>98</v>
      </c>
      <c r="C43" s="56" t="s">
        <v>179</v>
      </c>
      <c r="D43" s="56" t="s">
        <v>84</v>
      </c>
      <c r="E43" s="56" t="s">
        <v>85</v>
      </c>
      <c r="F43" s="56" t="s">
        <v>86</v>
      </c>
      <c r="G43" s="56">
        <v>29.102199554443359</v>
      </c>
      <c r="H43" s="56">
        <v>29.002023696899414</v>
      </c>
      <c r="I43" s="56">
        <v>0.10563085228204727</v>
      </c>
      <c r="J43" s="56" t="s">
        <v>68</v>
      </c>
      <c r="K43" s="56" t="s">
        <v>68</v>
      </c>
      <c r="L43" s="56" t="s">
        <v>68</v>
      </c>
      <c r="M43" s="56" t="b">
        <v>0</v>
      </c>
      <c r="N43" s="56">
        <v>0.21610589304660627</v>
      </c>
      <c r="O43" s="56" t="b">
        <v>1</v>
      </c>
      <c r="P43" s="56">
        <v>3</v>
      </c>
      <c r="Q43" s="56">
        <v>24</v>
      </c>
      <c r="R43" s="56" t="s">
        <v>68</v>
      </c>
      <c r="S43" s="56" t="s">
        <v>69</v>
      </c>
    </row>
    <row r="44" spans="1:19" x14ac:dyDescent="0.35">
      <c r="A44" s="56" t="s">
        <v>114</v>
      </c>
      <c r="B44" s="56" t="s">
        <v>98</v>
      </c>
      <c r="C44" s="56" t="s">
        <v>179</v>
      </c>
      <c r="D44" s="56" t="s">
        <v>84</v>
      </c>
      <c r="E44" s="56" t="s">
        <v>85</v>
      </c>
      <c r="F44" s="56" t="s">
        <v>86</v>
      </c>
      <c r="G44" s="56">
        <v>28.891674041748047</v>
      </c>
      <c r="H44" s="56">
        <v>29.002023696899414</v>
      </c>
      <c r="I44" s="56">
        <v>0.10563085228204727</v>
      </c>
      <c r="J44" s="56" t="s">
        <v>68</v>
      </c>
      <c r="K44" s="56" t="s">
        <v>68</v>
      </c>
      <c r="L44" s="56" t="s">
        <v>68</v>
      </c>
      <c r="M44" s="56" t="b">
        <v>0</v>
      </c>
      <c r="N44" s="56">
        <v>0.21610589304660627</v>
      </c>
      <c r="O44" s="56" t="b">
        <v>1</v>
      </c>
      <c r="P44" s="56">
        <v>3</v>
      </c>
      <c r="Q44" s="56">
        <v>24</v>
      </c>
      <c r="R44" s="56" t="s">
        <v>68</v>
      </c>
      <c r="S44" s="56" t="s">
        <v>69</v>
      </c>
    </row>
    <row r="45" spans="1:19" x14ac:dyDescent="0.35">
      <c r="A45" s="56" t="s">
        <v>115</v>
      </c>
      <c r="B45" s="56" t="s">
        <v>82</v>
      </c>
      <c r="C45" s="56" t="s">
        <v>180</v>
      </c>
      <c r="D45" s="56" t="s">
        <v>84</v>
      </c>
      <c r="E45" s="56" t="s">
        <v>85</v>
      </c>
      <c r="F45" s="56" t="s">
        <v>86</v>
      </c>
      <c r="G45" s="56">
        <v>29.279228210449219</v>
      </c>
      <c r="H45" s="56">
        <v>29.084775924682617</v>
      </c>
      <c r="I45" s="56">
        <v>0.16894584894180298</v>
      </c>
      <c r="J45" s="56" t="s">
        <v>68</v>
      </c>
      <c r="K45" s="56" t="s">
        <v>68</v>
      </c>
      <c r="L45" s="56" t="s">
        <v>68</v>
      </c>
      <c r="M45" s="56" t="b">
        <v>0</v>
      </c>
      <c r="N45" s="56">
        <v>0.20682526589826777</v>
      </c>
      <c r="O45" s="56" t="b">
        <v>1</v>
      </c>
      <c r="P45" s="56">
        <v>3</v>
      </c>
      <c r="Q45" s="56">
        <v>24</v>
      </c>
      <c r="R45" s="56" t="s">
        <v>68</v>
      </c>
      <c r="S45" s="56" t="s">
        <v>69</v>
      </c>
    </row>
    <row r="46" spans="1:19" x14ac:dyDescent="0.35">
      <c r="A46" s="56" t="s">
        <v>117</v>
      </c>
      <c r="B46" s="56" t="s">
        <v>82</v>
      </c>
      <c r="C46" s="56" t="s">
        <v>180</v>
      </c>
      <c r="D46" s="56" t="s">
        <v>84</v>
      </c>
      <c r="E46" s="56" t="s">
        <v>85</v>
      </c>
      <c r="F46" s="56" t="s">
        <v>86</v>
      </c>
      <c r="G46" s="56">
        <v>29.00111198425293</v>
      </c>
      <c r="H46" s="56">
        <v>29.084775924682617</v>
      </c>
      <c r="I46" s="56">
        <v>0.16894584894180298</v>
      </c>
      <c r="J46" s="56" t="s">
        <v>68</v>
      </c>
      <c r="K46" s="56" t="s">
        <v>68</v>
      </c>
      <c r="L46" s="56" t="s">
        <v>68</v>
      </c>
      <c r="M46" s="56" t="b">
        <v>0</v>
      </c>
      <c r="N46" s="56">
        <v>0.20682526589826777</v>
      </c>
      <c r="O46" s="56" t="b">
        <v>1</v>
      </c>
      <c r="P46" s="56">
        <v>3</v>
      </c>
      <c r="Q46" s="56">
        <v>24</v>
      </c>
      <c r="R46" s="56" t="s">
        <v>68</v>
      </c>
      <c r="S46" s="56" t="s">
        <v>69</v>
      </c>
    </row>
    <row r="47" spans="1:19" x14ac:dyDescent="0.35">
      <c r="A47" s="56" t="s">
        <v>118</v>
      </c>
      <c r="B47" s="56" t="s">
        <v>82</v>
      </c>
      <c r="C47" s="56" t="s">
        <v>180</v>
      </c>
      <c r="D47" s="56" t="s">
        <v>84</v>
      </c>
      <c r="E47" s="56" t="s">
        <v>85</v>
      </c>
      <c r="F47" s="56" t="s">
        <v>86</v>
      </c>
      <c r="G47" s="56">
        <v>28.973987579345703</v>
      </c>
      <c r="H47" s="56">
        <v>29.084775924682617</v>
      </c>
      <c r="I47" s="56">
        <v>0.16894584894180298</v>
      </c>
      <c r="J47" s="56" t="s">
        <v>68</v>
      </c>
      <c r="K47" s="56" t="s">
        <v>68</v>
      </c>
      <c r="L47" s="56" t="s">
        <v>68</v>
      </c>
      <c r="M47" s="56" t="b">
        <v>0</v>
      </c>
      <c r="N47" s="56">
        <v>0.20682526589826777</v>
      </c>
      <c r="O47" s="56" t="b">
        <v>1</v>
      </c>
      <c r="P47" s="56">
        <v>3</v>
      </c>
      <c r="Q47" s="56">
        <v>24</v>
      </c>
      <c r="R47" s="56" t="s">
        <v>68</v>
      </c>
      <c r="S47" s="56" t="s">
        <v>69</v>
      </c>
    </row>
    <row r="48" spans="1:19" x14ac:dyDescent="0.35">
      <c r="A48" s="56" t="s">
        <v>119</v>
      </c>
      <c r="B48" s="56" t="s">
        <v>90</v>
      </c>
      <c r="C48" s="56" t="s">
        <v>180</v>
      </c>
      <c r="D48" s="56" t="s">
        <v>84</v>
      </c>
      <c r="E48" s="56" t="s">
        <v>85</v>
      </c>
      <c r="F48" s="56" t="s">
        <v>86</v>
      </c>
      <c r="G48" s="56">
        <v>28.471546173095703</v>
      </c>
      <c r="H48" s="56">
        <v>28.462579727172852</v>
      </c>
      <c r="I48" s="56">
        <v>3.1086564064025879E-2</v>
      </c>
      <c r="J48" s="56" t="s">
        <v>68</v>
      </c>
      <c r="K48" s="56" t="s">
        <v>68</v>
      </c>
      <c r="L48" s="56" t="s">
        <v>68</v>
      </c>
      <c r="M48" s="56" t="b">
        <v>0</v>
      </c>
      <c r="N48" s="56">
        <v>0.20682526589826777</v>
      </c>
      <c r="O48" s="56" t="b">
        <v>1</v>
      </c>
      <c r="P48" s="56">
        <v>3</v>
      </c>
      <c r="Q48" s="56">
        <v>23</v>
      </c>
      <c r="R48" s="56" t="s">
        <v>68</v>
      </c>
      <c r="S48" s="56" t="s">
        <v>69</v>
      </c>
    </row>
    <row r="49" spans="1:19" x14ac:dyDescent="0.35">
      <c r="A49" s="56" t="s">
        <v>120</v>
      </c>
      <c r="B49" s="56" t="s">
        <v>90</v>
      </c>
      <c r="C49" s="56" t="s">
        <v>180</v>
      </c>
      <c r="D49" s="56" t="s">
        <v>84</v>
      </c>
      <c r="E49" s="56" t="s">
        <v>85</v>
      </c>
      <c r="F49" s="56" t="s">
        <v>86</v>
      </c>
      <c r="G49" s="56">
        <v>28.427993774414063</v>
      </c>
      <c r="H49" s="56">
        <v>28.462579727172852</v>
      </c>
      <c r="I49" s="56">
        <v>3.1086564064025879E-2</v>
      </c>
      <c r="J49" s="56" t="s">
        <v>68</v>
      </c>
      <c r="K49" s="56" t="s">
        <v>68</v>
      </c>
      <c r="L49" s="56" t="s">
        <v>68</v>
      </c>
      <c r="M49" s="56" t="b">
        <v>0</v>
      </c>
      <c r="N49" s="56">
        <v>0.20682526589826777</v>
      </c>
      <c r="O49" s="56" t="b">
        <v>1</v>
      </c>
      <c r="P49" s="56">
        <v>3</v>
      </c>
      <c r="Q49" s="56">
        <v>24</v>
      </c>
      <c r="R49" s="56" t="s">
        <v>68</v>
      </c>
      <c r="S49" s="56" t="s">
        <v>69</v>
      </c>
    </row>
    <row r="50" spans="1:19" x14ac:dyDescent="0.35">
      <c r="A50" s="56" t="s">
        <v>121</v>
      </c>
      <c r="B50" s="56" t="s">
        <v>90</v>
      </c>
      <c r="C50" s="56" t="s">
        <v>180</v>
      </c>
      <c r="D50" s="56" t="s">
        <v>84</v>
      </c>
      <c r="E50" s="56" t="s">
        <v>85</v>
      </c>
      <c r="F50" s="56" t="s">
        <v>86</v>
      </c>
      <c r="G50" s="56">
        <v>28.488195419311523</v>
      </c>
      <c r="H50" s="56">
        <v>28.462579727172852</v>
      </c>
      <c r="I50" s="56">
        <v>3.1086564064025879E-2</v>
      </c>
      <c r="J50" s="56" t="s">
        <v>68</v>
      </c>
      <c r="K50" s="56" t="s">
        <v>68</v>
      </c>
      <c r="L50" s="56" t="s">
        <v>68</v>
      </c>
      <c r="M50" s="56" t="b">
        <v>0</v>
      </c>
      <c r="N50" s="56">
        <v>0.20682526589826777</v>
      </c>
      <c r="O50" s="56" t="b">
        <v>1</v>
      </c>
      <c r="P50" s="56">
        <v>3</v>
      </c>
      <c r="Q50" s="56">
        <v>23</v>
      </c>
      <c r="R50" s="56" t="s">
        <v>68</v>
      </c>
      <c r="S50" s="56" t="s">
        <v>69</v>
      </c>
    </row>
    <row r="51" spans="1:19" x14ac:dyDescent="0.35">
      <c r="A51" s="56" t="s">
        <v>122</v>
      </c>
      <c r="B51" s="56" t="s">
        <v>94</v>
      </c>
      <c r="C51" s="56" t="s">
        <v>180</v>
      </c>
      <c r="D51" s="56" t="s">
        <v>84</v>
      </c>
      <c r="E51" s="56" t="s">
        <v>85</v>
      </c>
      <c r="F51" s="56" t="s">
        <v>86</v>
      </c>
      <c r="G51" s="56">
        <v>29.244607925415039</v>
      </c>
      <c r="H51" s="56">
        <v>29.168886184692383</v>
      </c>
      <c r="I51" s="56">
        <v>7.5213886797428131E-2</v>
      </c>
      <c r="J51" s="56" t="s">
        <v>68</v>
      </c>
      <c r="K51" s="56" t="s">
        <v>68</v>
      </c>
      <c r="L51" s="56" t="s">
        <v>68</v>
      </c>
      <c r="M51" s="56" t="b">
        <v>0</v>
      </c>
      <c r="N51" s="56">
        <v>0.20682526589826777</v>
      </c>
      <c r="O51" s="56" t="b">
        <v>1</v>
      </c>
      <c r="P51" s="56">
        <v>3</v>
      </c>
      <c r="Q51" s="56">
        <v>24</v>
      </c>
      <c r="R51" s="56" t="s">
        <v>68</v>
      </c>
      <c r="S51" s="56" t="s">
        <v>69</v>
      </c>
    </row>
    <row r="52" spans="1:19" x14ac:dyDescent="0.35">
      <c r="A52" s="56" t="s">
        <v>123</v>
      </c>
      <c r="B52" s="56" t="s">
        <v>94</v>
      </c>
      <c r="C52" s="56" t="s">
        <v>180</v>
      </c>
      <c r="D52" s="56" t="s">
        <v>84</v>
      </c>
      <c r="E52" s="56" t="s">
        <v>85</v>
      </c>
      <c r="F52" s="56" t="s">
        <v>86</v>
      </c>
      <c r="G52" s="56">
        <v>29.167863845825195</v>
      </c>
      <c r="H52" s="56">
        <v>29.168886184692383</v>
      </c>
      <c r="I52" s="56">
        <v>7.5213886797428131E-2</v>
      </c>
      <c r="J52" s="56" t="s">
        <v>68</v>
      </c>
      <c r="K52" s="56" t="s">
        <v>68</v>
      </c>
      <c r="L52" s="56" t="s">
        <v>68</v>
      </c>
      <c r="M52" s="56" t="b">
        <v>0</v>
      </c>
      <c r="N52" s="56">
        <v>0.20682526589826777</v>
      </c>
      <c r="O52" s="56" t="b">
        <v>1</v>
      </c>
      <c r="P52" s="56">
        <v>3</v>
      </c>
      <c r="Q52" s="56">
        <v>25</v>
      </c>
      <c r="R52" s="56" t="s">
        <v>68</v>
      </c>
      <c r="S52" s="56" t="s">
        <v>69</v>
      </c>
    </row>
    <row r="53" spans="1:19" x14ac:dyDescent="0.35">
      <c r="A53" s="56" t="s">
        <v>124</v>
      </c>
      <c r="B53" s="56" t="s">
        <v>94</v>
      </c>
      <c r="C53" s="56" t="s">
        <v>180</v>
      </c>
      <c r="D53" s="56" t="s">
        <v>84</v>
      </c>
      <c r="E53" s="56" t="s">
        <v>85</v>
      </c>
      <c r="F53" s="56" t="s">
        <v>86</v>
      </c>
      <c r="G53" s="56">
        <v>29.09419059753418</v>
      </c>
      <c r="H53" s="56">
        <v>29.168886184692383</v>
      </c>
      <c r="I53" s="56">
        <v>7.5213886797428131E-2</v>
      </c>
      <c r="J53" s="56" t="s">
        <v>68</v>
      </c>
      <c r="K53" s="56" t="s">
        <v>68</v>
      </c>
      <c r="L53" s="56" t="s">
        <v>68</v>
      </c>
      <c r="M53" s="56" t="b">
        <v>0</v>
      </c>
      <c r="N53" s="56">
        <v>0.20682526589826777</v>
      </c>
      <c r="O53" s="56" t="b">
        <v>1</v>
      </c>
      <c r="P53" s="56">
        <v>3</v>
      </c>
      <c r="Q53" s="56">
        <v>24</v>
      </c>
      <c r="R53" s="56" t="s">
        <v>68</v>
      </c>
      <c r="S53" s="56" t="s">
        <v>69</v>
      </c>
    </row>
    <row r="54" spans="1:19" x14ac:dyDescent="0.35">
      <c r="A54" s="56" t="s">
        <v>125</v>
      </c>
      <c r="B54" s="56" t="s">
        <v>98</v>
      </c>
      <c r="C54" s="56" t="s">
        <v>180</v>
      </c>
      <c r="D54" s="56" t="s">
        <v>84</v>
      </c>
      <c r="E54" s="56" t="s">
        <v>85</v>
      </c>
      <c r="F54" s="56" t="s">
        <v>86</v>
      </c>
      <c r="G54" s="56">
        <v>29.13395881652832</v>
      </c>
      <c r="H54" s="56">
        <v>29.090795516967773</v>
      </c>
      <c r="I54" s="56">
        <v>6.4052939414978027E-2</v>
      </c>
      <c r="J54" s="56" t="s">
        <v>68</v>
      </c>
      <c r="K54" s="56" t="s">
        <v>68</v>
      </c>
      <c r="L54" s="56" t="s">
        <v>68</v>
      </c>
      <c r="M54" s="56" t="b">
        <v>0</v>
      </c>
      <c r="N54" s="56">
        <v>0.20682526589826777</v>
      </c>
      <c r="O54" s="56" t="b">
        <v>1</v>
      </c>
      <c r="P54" s="56">
        <v>3</v>
      </c>
      <c r="Q54" s="56">
        <v>24</v>
      </c>
      <c r="R54" s="56" t="s">
        <v>68</v>
      </c>
      <c r="S54" s="56" t="s">
        <v>69</v>
      </c>
    </row>
    <row r="55" spans="1:19" x14ac:dyDescent="0.35">
      <c r="A55" s="56" t="s">
        <v>126</v>
      </c>
      <c r="B55" s="56" t="s">
        <v>98</v>
      </c>
      <c r="C55" s="56" t="s">
        <v>180</v>
      </c>
      <c r="D55" s="56" t="s">
        <v>84</v>
      </c>
      <c r="E55" s="56" t="s">
        <v>85</v>
      </c>
      <c r="F55" s="56" t="s">
        <v>86</v>
      </c>
      <c r="G55" s="56">
        <v>29.01719856262207</v>
      </c>
      <c r="H55" s="56">
        <v>29.090795516967773</v>
      </c>
      <c r="I55" s="56">
        <v>6.4052939414978027E-2</v>
      </c>
      <c r="J55" s="56" t="s">
        <v>68</v>
      </c>
      <c r="K55" s="56" t="s">
        <v>68</v>
      </c>
      <c r="L55" s="56" t="s">
        <v>68</v>
      </c>
      <c r="M55" s="56" t="b">
        <v>0</v>
      </c>
      <c r="N55" s="56">
        <v>0.20682526589826777</v>
      </c>
      <c r="O55" s="56" t="b">
        <v>1</v>
      </c>
      <c r="P55" s="56">
        <v>3</v>
      </c>
      <c r="Q55" s="56">
        <v>24</v>
      </c>
      <c r="R55" s="56" t="s">
        <v>68</v>
      </c>
      <c r="S55" s="56" t="s">
        <v>69</v>
      </c>
    </row>
    <row r="56" spans="1:19" x14ac:dyDescent="0.35">
      <c r="A56" s="56" t="s">
        <v>127</v>
      </c>
      <c r="B56" s="56" t="s">
        <v>98</v>
      </c>
      <c r="C56" s="56" t="s">
        <v>180</v>
      </c>
      <c r="D56" s="56" t="s">
        <v>84</v>
      </c>
      <c r="E56" s="56" t="s">
        <v>85</v>
      </c>
      <c r="F56" s="56" t="s">
        <v>86</v>
      </c>
      <c r="G56" s="56">
        <v>29.121225357055664</v>
      </c>
      <c r="H56" s="56">
        <v>29.090795516967773</v>
      </c>
      <c r="I56" s="56">
        <v>6.4052939414978027E-2</v>
      </c>
      <c r="J56" s="56" t="s">
        <v>68</v>
      </c>
      <c r="K56" s="56" t="s">
        <v>68</v>
      </c>
      <c r="L56" s="56" t="s">
        <v>68</v>
      </c>
      <c r="M56" s="56" t="b">
        <v>0</v>
      </c>
      <c r="N56" s="56">
        <v>0.20682526589826777</v>
      </c>
      <c r="O56" s="56" t="b">
        <v>1</v>
      </c>
      <c r="P56" s="56">
        <v>3</v>
      </c>
      <c r="Q56" s="56">
        <v>24</v>
      </c>
      <c r="R56" s="56" t="s">
        <v>68</v>
      </c>
      <c r="S56" s="56" t="s">
        <v>69</v>
      </c>
    </row>
    <row r="57" spans="1:19" x14ac:dyDescent="0.35">
      <c r="A57" s="56" t="s">
        <v>128</v>
      </c>
      <c r="B57" s="56" t="s">
        <v>82</v>
      </c>
      <c r="C57" s="56" t="s">
        <v>181</v>
      </c>
      <c r="D57" s="56" t="s">
        <v>84</v>
      </c>
      <c r="E57" s="56" t="s">
        <v>85</v>
      </c>
      <c r="F57" s="56" t="s">
        <v>86</v>
      </c>
      <c r="G57" s="56">
        <v>28.106653213500977</v>
      </c>
      <c r="H57" s="56">
        <v>27.915029525756836</v>
      </c>
      <c r="I57" s="56">
        <v>0.32290598750114441</v>
      </c>
      <c r="J57" s="56" t="s">
        <v>68</v>
      </c>
      <c r="K57" s="56" t="s">
        <v>68</v>
      </c>
      <c r="L57" s="56" t="s">
        <v>68</v>
      </c>
      <c r="M57" s="56" t="b">
        <v>0</v>
      </c>
      <c r="N57" s="56">
        <v>0.22580295887274604</v>
      </c>
      <c r="O57" s="56" t="b">
        <v>1</v>
      </c>
      <c r="P57" s="56">
        <v>3</v>
      </c>
      <c r="Q57" s="56">
        <v>23</v>
      </c>
      <c r="R57" s="56" t="s">
        <v>68</v>
      </c>
      <c r="S57" s="56" t="s">
        <v>69</v>
      </c>
    </row>
    <row r="58" spans="1:19" x14ac:dyDescent="0.35">
      <c r="A58" s="56" t="s">
        <v>130</v>
      </c>
      <c r="B58" s="56" t="s">
        <v>82</v>
      </c>
      <c r="C58" s="56" t="s">
        <v>181</v>
      </c>
      <c r="D58" s="56" t="s">
        <v>84</v>
      </c>
      <c r="E58" s="56" t="s">
        <v>85</v>
      </c>
      <c r="F58" s="56" t="s">
        <v>86</v>
      </c>
      <c r="G58" s="56">
        <v>28.096214294433594</v>
      </c>
      <c r="H58" s="56">
        <v>27.915029525756836</v>
      </c>
      <c r="I58" s="56">
        <v>0.32290598750114441</v>
      </c>
      <c r="J58" s="56" t="s">
        <v>68</v>
      </c>
      <c r="K58" s="56" t="s">
        <v>68</v>
      </c>
      <c r="L58" s="56" t="s">
        <v>68</v>
      </c>
      <c r="M58" s="56" t="b">
        <v>0</v>
      </c>
      <c r="N58" s="56">
        <v>0.22580295887274604</v>
      </c>
      <c r="O58" s="56" t="b">
        <v>1</v>
      </c>
      <c r="P58" s="56">
        <v>3</v>
      </c>
      <c r="Q58" s="56">
        <v>23</v>
      </c>
      <c r="R58" s="56" t="s">
        <v>68</v>
      </c>
      <c r="S58" s="56" t="s">
        <v>69</v>
      </c>
    </row>
    <row r="59" spans="1:19" x14ac:dyDescent="0.35">
      <c r="A59" s="56" t="s">
        <v>131</v>
      </c>
      <c r="B59" s="56" t="s">
        <v>82</v>
      </c>
      <c r="C59" s="56" t="s">
        <v>181</v>
      </c>
      <c r="D59" s="56" t="s">
        <v>84</v>
      </c>
      <c r="E59" s="56" t="s">
        <v>85</v>
      </c>
      <c r="F59" s="56" t="s">
        <v>86</v>
      </c>
      <c r="G59" s="56">
        <v>27.542217254638672</v>
      </c>
      <c r="H59" s="56">
        <v>27.915029525756836</v>
      </c>
      <c r="I59" s="56">
        <v>0.32290598750114441</v>
      </c>
      <c r="J59" s="56" t="s">
        <v>68</v>
      </c>
      <c r="K59" s="56" t="s">
        <v>68</v>
      </c>
      <c r="L59" s="56" t="s">
        <v>68</v>
      </c>
      <c r="M59" s="56" t="b">
        <v>0</v>
      </c>
      <c r="N59" s="56">
        <v>0.22580295887274604</v>
      </c>
      <c r="O59" s="56" t="b">
        <v>1</v>
      </c>
      <c r="P59" s="56">
        <v>3</v>
      </c>
      <c r="Q59" s="56">
        <v>22</v>
      </c>
      <c r="R59" s="56" t="s">
        <v>68</v>
      </c>
      <c r="S59" s="56" t="s">
        <v>109</v>
      </c>
    </row>
    <row r="60" spans="1:19" x14ac:dyDescent="0.35">
      <c r="A60" s="56" t="s">
        <v>132</v>
      </c>
      <c r="B60" s="56" t="s">
        <v>90</v>
      </c>
      <c r="C60" s="56" t="s">
        <v>181</v>
      </c>
      <c r="D60" s="56" t="s">
        <v>84</v>
      </c>
      <c r="E60" s="56" t="s">
        <v>85</v>
      </c>
      <c r="F60" s="56" t="s">
        <v>86</v>
      </c>
      <c r="G60" s="56">
        <v>27.831222534179688</v>
      </c>
      <c r="H60" s="56">
        <v>27.6907958984375</v>
      </c>
      <c r="I60" s="56">
        <v>0.17434565722942352</v>
      </c>
      <c r="J60" s="56" t="s">
        <v>68</v>
      </c>
      <c r="K60" s="56" t="s">
        <v>68</v>
      </c>
      <c r="L60" s="56" t="s">
        <v>68</v>
      </c>
      <c r="M60" s="56" t="b">
        <v>0</v>
      </c>
      <c r="N60" s="56">
        <v>0.22580295887274604</v>
      </c>
      <c r="O60" s="56" t="b">
        <v>1</v>
      </c>
      <c r="P60" s="56">
        <v>3</v>
      </c>
      <c r="Q60" s="56">
        <v>22</v>
      </c>
      <c r="R60" s="56" t="s">
        <v>68</v>
      </c>
      <c r="S60" s="56" t="s">
        <v>69</v>
      </c>
    </row>
    <row r="61" spans="1:19" x14ac:dyDescent="0.35">
      <c r="A61" s="56" t="s">
        <v>133</v>
      </c>
      <c r="B61" s="56" t="s">
        <v>90</v>
      </c>
      <c r="C61" s="56" t="s">
        <v>181</v>
      </c>
      <c r="D61" s="56" t="s">
        <v>84</v>
      </c>
      <c r="E61" s="56" t="s">
        <v>85</v>
      </c>
      <c r="F61" s="56" t="s">
        <v>86</v>
      </c>
      <c r="G61" s="56">
        <v>27.495655059814453</v>
      </c>
      <c r="H61" s="56">
        <v>27.6907958984375</v>
      </c>
      <c r="I61" s="56">
        <v>0.17434565722942352</v>
      </c>
      <c r="J61" s="56" t="s">
        <v>68</v>
      </c>
      <c r="K61" s="56" t="s">
        <v>68</v>
      </c>
      <c r="L61" s="56" t="s">
        <v>68</v>
      </c>
      <c r="M61" s="56" t="b">
        <v>0</v>
      </c>
      <c r="N61" s="56">
        <v>0.22580295887274604</v>
      </c>
      <c r="O61" s="56" t="b">
        <v>1</v>
      </c>
      <c r="P61" s="56">
        <v>3</v>
      </c>
      <c r="Q61" s="56">
        <v>22</v>
      </c>
      <c r="R61" s="56" t="s">
        <v>68</v>
      </c>
      <c r="S61" s="56" t="s">
        <v>69</v>
      </c>
    </row>
    <row r="62" spans="1:19" x14ac:dyDescent="0.35">
      <c r="A62" s="56" t="s">
        <v>134</v>
      </c>
      <c r="B62" s="56" t="s">
        <v>90</v>
      </c>
      <c r="C62" s="56" t="s">
        <v>181</v>
      </c>
      <c r="D62" s="56" t="s">
        <v>84</v>
      </c>
      <c r="E62" s="56" t="s">
        <v>85</v>
      </c>
      <c r="F62" s="56" t="s">
        <v>86</v>
      </c>
      <c r="G62" s="56">
        <v>27.745506286621094</v>
      </c>
      <c r="H62" s="56">
        <v>27.6907958984375</v>
      </c>
      <c r="I62" s="56">
        <v>0.17434565722942352</v>
      </c>
      <c r="J62" s="56" t="s">
        <v>68</v>
      </c>
      <c r="K62" s="56" t="s">
        <v>68</v>
      </c>
      <c r="L62" s="56" t="s">
        <v>68</v>
      </c>
      <c r="M62" s="56" t="b">
        <v>0</v>
      </c>
      <c r="N62" s="56">
        <v>0.22580295887274604</v>
      </c>
      <c r="O62" s="56" t="b">
        <v>1</v>
      </c>
      <c r="P62" s="56">
        <v>3</v>
      </c>
      <c r="Q62" s="56">
        <v>23</v>
      </c>
      <c r="R62" s="56" t="s">
        <v>68</v>
      </c>
      <c r="S62" s="56" t="s">
        <v>69</v>
      </c>
    </row>
    <row r="63" spans="1:19" x14ac:dyDescent="0.35">
      <c r="A63" s="56" t="s">
        <v>135</v>
      </c>
      <c r="B63" s="56" t="s">
        <v>94</v>
      </c>
      <c r="C63" s="56" t="s">
        <v>181</v>
      </c>
      <c r="D63" s="56" t="s">
        <v>84</v>
      </c>
      <c r="E63" s="56" t="s">
        <v>85</v>
      </c>
      <c r="F63" s="56" t="s">
        <v>86</v>
      </c>
      <c r="G63" s="56">
        <v>28.269496917724609</v>
      </c>
      <c r="H63" s="56">
        <v>27.940744400024414</v>
      </c>
      <c r="I63" s="56">
        <v>0.28509661555290222</v>
      </c>
      <c r="J63" s="56" t="s">
        <v>68</v>
      </c>
      <c r="K63" s="56" t="s">
        <v>68</v>
      </c>
      <c r="L63" s="56" t="s">
        <v>68</v>
      </c>
      <c r="M63" s="56" t="b">
        <v>0</v>
      </c>
      <c r="N63" s="56">
        <v>0.22580295887274604</v>
      </c>
      <c r="O63" s="56" t="b">
        <v>1</v>
      </c>
      <c r="P63" s="56">
        <v>3</v>
      </c>
      <c r="Q63" s="56">
        <v>23</v>
      </c>
      <c r="R63" s="56" t="s">
        <v>68</v>
      </c>
      <c r="S63" s="56" t="s">
        <v>69</v>
      </c>
    </row>
    <row r="64" spans="1:19" x14ac:dyDescent="0.35">
      <c r="A64" s="56" t="s">
        <v>136</v>
      </c>
      <c r="B64" s="56" t="s">
        <v>94</v>
      </c>
      <c r="C64" s="56" t="s">
        <v>181</v>
      </c>
      <c r="D64" s="56" t="s">
        <v>84</v>
      </c>
      <c r="E64" s="56" t="s">
        <v>85</v>
      </c>
      <c r="F64" s="56" t="s">
        <v>86</v>
      </c>
      <c r="G64" s="56">
        <v>27.791294097900391</v>
      </c>
      <c r="H64" s="56">
        <v>27.940744400024414</v>
      </c>
      <c r="I64" s="56">
        <v>0.28509661555290222</v>
      </c>
      <c r="J64" s="56" t="s">
        <v>68</v>
      </c>
      <c r="K64" s="56" t="s">
        <v>68</v>
      </c>
      <c r="L64" s="56" t="s">
        <v>68</v>
      </c>
      <c r="M64" s="56" t="b">
        <v>0</v>
      </c>
      <c r="N64" s="56">
        <v>0.22580295887274604</v>
      </c>
      <c r="O64" s="56" t="b">
        <v>1</v>
      </c>
      <c r="P64" s="56">
        <v>3</v>
      </c>
      <c r="Q64" s="56">
        <v>22</v>
      </c>
      <c r="R64" s="56" t="s">
        <v>68</v>
      </c>
      <c r="S64" s="56" t="s">
        <v>69</v>
      </c>
    </row>
    <row r="65" spans="1:19" x14ac:dyDescent="0.35">
      <c r="A65" s="56" t="s">
        <v>137</v>
      </c>
      <c r="B65" s="56" t="s">
        <v>94</v>
      </c>
      <c r="C65" s="56" t="s">
        <v>181</v>
      </c>
      <c r="D65" s="56" t="s">
        <v>84</v>
      </c>
      <c r="E65" s="56" t="s">
        <v>85</v>
      </c>
      <c r="F65" s="56" t="s">
        <v>86</v>
      </c>
      <c r="G65" s="56">
        <v>27.761449813842773</v>
      </c>
      <c r="H65" s="56">
        <v>27.940744400024414</v>
      </c>
      <c r="I65" s="56">
        <v>0.28509661555290222</v>
      </c>
      <c r="J65" s="56" t="s">
        <v>68</v>
      </c>
      <c r="K65" s="56" t="s">
        <v>68</v>
      </c>
      <c r="L65" s="56" t="s">
        <v>68</v>
      </c>
      <c r="M65" s="56" t="b">
        <v>0</v>
      </c>
      <c r="N65" s="56">
        <v>0.22580295887274604</v>
      </c>
      <c r="O65" s="56" t="b">
        <v>1</v>
      </c>
      <c r="P65" s="56">
        <v>3</v>
      </c>
      <c r="Q65" s="56">
        <v>22</v>
      </c>
      <c r="R65" s="56" t="s">
        <v>68</v>
      </c>
      <c r="S65" s="56" t="s">
        <v>69</v>
      </c>
    </row>
    <row r="66" spans="1:19" x14ac:dyDescent="0.35">
      <c r="A66" s="56" t="s">
        <v>138</v>
      </c>
      <c r="B66" s="56" t="s">
        <v>98</v>
      </c>
      <c r="C66" s="56" t="s">
        <v>181</v>
      </c>
      <c r="D66" s="56" t="s">
        <v>84</v>
      </c>
      <c r="E66" s="56" t="s">
        <v>85</v>
      </c>
      <c r="F66" s="56" t="s">
        <v>86</v>
      </c>
      <c r="G66" s="56">
        <v>27.978424072265625</v>
      </c>
      <c r="H66" s="56">
        <v>27.959402084350586</v>
      </c>
      <c r="I66" s="56">
        <v>9.4735614955425262E-2</v>
      </c>
      <c r="J66" s="56" t="s">
        <v>68</v>
      </c>
      <c r="K66" s="56" t="s">
        <v>68</v>
      </c>
      <c r="L66" s="56" t="s">
        <v>68</v>
      </c>
      <c r="M66" s="56" t="b">
        <v>0</v>
      </c>
      <c r="N66" s="56">
        <v>0.22580295887274604</v>
      </c>
      <c r="O66" s="56" t="b">
        <v>1</v>
      </c>
      <c r="P66" s="56">
        <v>3</v>
      </c>
      <c r="Q66" s="56">
        <v>23</v>
      </c>
      <c r="R66" s="56" t="s">
        <v>68</v>
      </c>
      <c r="S66" s="56" t="s">
        <v>69</v>
      </c>
    </row>
    <row r="67" spans="1:19" x14ac:dyDescent="0.35">
      <c r="A67" s="56" t="s">
        <v>139</v>
      </c>
      <c r="B67" s="56" t="s">
        <v>98</v>
      </c>
      <c r="C67" s="56" t="s">
        <v>181</v>
      </c>
      <c r="D67" s="56" t="s">
        <v>84</v>
      </c>
      <c r="E67" s="56" t="s">
        <v>85</v>
      </c>
      <c r="F67" s="56" t="s">
        <v>86</v>
      </c>
      <c r="G67" s="56">
        <v>27.856597900390625</v>
      </c>
      <c r="H67" s="56">
        <v>27.959402084350586</v>
      </c>
      <c r="I67" s="56">
        <v>9.4735614955425262E-2</v>
      </c>
      <c r="J67" s="56" t="s">
        <v>68</v>
      </c>
      <c r="K67" s="56" t="s">
        <v>68</v>
      </c>
      <c r="L67" s="56" t="s">
        <v>68</v>
      </c>
      <c r="M67" s="56" t="b">
        <v>0</v>
      </c>
      <c r="N67" s="56">
        <v>0.22580295887274604</v>
      </c>
      <c r="O67" s="56" t="b">
        <v>1</v>
      </c>
      <c r="P67" s="56">
        <v>3</v>
      </c>
      <c r="Q67" s="56">
        <v>23</v>
      </c>
      <c r="R67" s="56" t="s">
        <v>68</v>
      </c>
      <c r="S67" s="56" t="s">
        <v>69</v>
      </c>
    </row>
    <row r="68" spans="1:19" x14ac:dyDescent="0.35">
      <c r="A68" s="56" t="s">
        <v>140</v>
      </c>
      <c r="B68" s="56" t="s">
        <v>98</v>
      </c>
      <c r="C68" s="56" t="s">
        <v>181</v>
      </c>
      <c r="D68" s="56" t="s">
        <v>84</v>
      </c>
      <c r="E68" s="56" t="s">
        <v>85</v>
      </c>
      <c r="F68" s="56" t="s">
        <v>86</v>
      </c>
      <c r="G68" s="56">
        <v>28.043182373046875</v>
      </c>
      <c r="H68" s="56">
        <v>27.959402084350586</v>
      </c>
      <c r="I68" s="56">
        <v>9.4735614955425262E-2</v>
      </c>
      <c r="J68" s="56" t="s">
        <v>68</v>
      </c>
      <c r="K68" s="56" t="s">
        <v>68</v>
      </c>
      <c r="L68" s="56" t="s">
        <v>68</v>
      </c>
      <c r="M68" s="56" t="b">
        <v>0</v>
      </c>
      <c r="N68" s="56">
        <v>0.22580295887274604</v>
      </c>
      <c r="O68" s="56" t="b">
        <v>1</v>
      </c>
      <c r="P68" s="56">
        <v>3</v>
      </c>
      <c r="Q68" s="56">
        <v>23</v>
      </c>
      <c r="R68" s="56" t="s">
        <v>68</v>
      </c>
      <c r="S68" s="56" t="s">
        <v>69</v>
      </c>
    </row>
    <row r="69" spans="1:19" x14ac:dyDescent="0.35">
      <c r="A69" s="56" t="s">
        <v>141</v>
      </c>
      <c r="B69" s="56" t="s">
        <v>82</v>
      </c>
      <c r="C69" s="56" t="s">
        <v>182</v>
      </c>
      <c r="D69" s="56" t="s">
        <v>84</v>
      </c>
      <c r="E69" s="56" t="s">
        <v>85</v>
      </c>
      <c r="F69" s="56" t="s">
        <v>86</v>
      </c>
      <c r="G69" s="56">
        <v>27.556547164916992</v>
      </c>
      <c r="H69" s="56">
        <v>27.503534317016602</v>
      </c>
      <c r="I69" s="56">
        <v>4.6703793108463287E-2</v>
      </c>
      <c r="J69" s="56" t="s">
        <v>68</v>
      </c>
      <c r="K69" s="56" t="s">
        <v>68</v>
      </c>
      <c r="L69" s="56" t="s">
        <v>68</v>
      </c>
      <c r="M69" s="56" t="b">
        <v>0</v>
      </c>
      <c r="N69" s="56">
        <v>0.22580295887274604</v>
      </c>
      <c r="O69" s="56" t="b">
        <v>1</v>
      </c>
      <c r="P69" s="56">
        <v>3</v>
      </c>
      <c r="Q69" s="56">
        <v>23</v>
      </c>
      <c r="R69" s="56" t="s">
        <v>68</v>
      </c>
      <c r="S69" s="56" t="s">
        <v>69</v>
      </c>
    </row>
    <row r="70" spans="1:19" x14ac:dyDescent="0.35">
      <c r="A70" s="56" t="s">
        <v>142</v>
      </c>
      <c r="B70" s="56" t="s">
        <v>82</v>
      </c>
      <c r="C70" s="56" t="s">
        <v>182</v>
      </c>
      <c r="D70" s="56" t="s">
        <v>84</v>
      </c>
      <c r="E70" s="56" t="s">
        <v>85</v>
      </c>
      <c r="F70" s="56" t="s">
        <v>86</v>
      </c>
      <c r="G70" s="56">
        <v>27.468456268310547</v>
      </c>
      <c r="H70" s="56">
        <v>27.503534317016602</v>
      </c>
      <c r="I70" s="56">
        <v>4.6703793108463287E-2</v>
      </c>
      <c r="J70" s="56" t="s">
        <v>68</v>
      </c>
      <c r="K70" s="56" t="s">
        <v>68</v>
      </c>
      <c r="L70" s="56" t="s">
        <v>68</v>
      </c>
      <c r="M70" s="56" t="b">
        <v>0</v>
      </c>
      <c r="N70" s="56">
        <v>0.22580295887274604</v>
      </c>
      <c r="O70" s="56" t="b">
        <v>1</v>
      </c>
      <c r="P70" s="56">
        <v>3</v>
      </c>
      <c r="Q70" s="56">
        <v>23</v>
      </c>
      <c r="R70" s="56" t="s">
        <v>68</v>
      </c>
      <c r="S70" s="56" t="s">
        <v>69</v>
      </c>
    </row>
    <row r="71" spans="1:19" x14ac:dyDescent="0.35">
      <c r="A71" s="56" t="s">
        <v>143</v>
      </c>
      <c r="B71" s="56" t="s">
        <v>82</v>
      </c>
      <c r="C71" s="56" t="s">
        <v>182</v>
      </c>
      <c r="D71" s="56" t="s">
        <v>84</v>
      </c>
      <c r="E71" s="56" t="s">
        <v>85</v>
      </c>
      <c r="F71" s="56" t="s">
        <v>86</v>
      </c>
      <c r="G71" s="56">
        <v>27.485599517822266</v>
      </c>
      <c r="H71" s="56">
        <v>27.503534317016602</v>
      </c>
      <c r="I71" s="56">
        <v>4.6703793108463287E-2</v>
      </c>
      <c r="J71" s="56" t="s">
        <v>68</v>
      </c>
      <c r="K71" s="56" t="s">
        <v>68</v>
      </c>
      <c r="L71" s="56" t="s">
        <v>68</v>
      </c>
      <c r="M71" s="56" t="b">
        <v>0</v>
      </c>
      <c r="N71" s="56">
        <v>0.22580295887274604</v>
      </c>
      <c r="O71" s="56" t="b">
        <v>1</v>
      </c>
      <c r="P71" s="56">
        <v>3</v>
      </c>
      <c r="Q71" s="56">
        <v>22</v>
      </c>
      <c r="R71" s="56" t="s">
        <v>68</v>
      </c>
      <c r="S71" s="56" t="s">
        <v>69</v>
      </c>
    </row>
    <row r="72" spans="1:19" x14ac:dyDescent="0.35">
      <c r="A72" s="56" t="s">
        <v>144</v>
      </c>
      <c r="B72" s="56" t="s">
        <v>90</v>
      </c>
      <c r="C72" s="56" t="s">
        <v>182</v>
      </c>
      <c r="D72" s="56" t="s">
        <v>84</v>
      </c>
      <c r="E72" s="56" t="s">
        <v>85</v>
      </c>
      <c r="F72" s="56" t="s">
        <v>86</v>
      </c>
      <c r="G72" s="56">
        <v>27.158700942993164</v>
      </c>
      <c r="H72" s="56">
        <v>27.156049728393555</v>
      </c>
      <c r="I72" s="56">
        <v>5.2553813904523849E-2</v>
      </c>
      <c r="J72" s="56" t="s">
        <v>68</v>
      </c>
      <c r="K72" s="56" t="s">
        <v>68</v>
      </c>
      <c r="L72" s="56" t="s">
        <v>68</v>
      </c>
      <c r="M72" s="56" t="b">
        <v>0</v>
      </c>
      <c r="N72" s="56">
        <v>0.22580295887274604</v>
      </c>
      <c r="O72" s="56" t="b">
        <v>1</v>
      </c>
      <c r="P72" s="56">
        <v>3</v>
      </c>
      <c r="Q72" s="56">
        <v>22</v>
      </c>
      <c r="R72" s="56" t="s">
        <v>68</v>
      </c>
      <c r="S72" s="56" t="s">
        <v>69</v>
      </c>
    </row>
    <row r="73" spans="1:19" x14ac:dyDescent="0.35">
      <c r="A73" s="56" t="s">
        <v>145</v>
      </c>
      <c r="B73" s="56" t="s">
        <v>90</v>
      </c>
      <c r="C73" s="56" t="s">
        <v>182</v>
      </c>
      <c r="D73" s="56" t="s">
        <v>84</v>
      </c>
      <c r="E73" s="56" t="s">
        <v>85</v>
      </c>
      <c r="F73" s="56" t="s">
        <v>86</v>
      </c>
      <c r="G73" s="56">
        <v>27.207225799560547</v>
      </c>
      <c r="H73" s="56">
        <v>27.156049728393555</v>
      </c>
      <c r="I73" s="56">
        <v>5.2553813904523849E-2</v>
      </c>
      <c r="J73" s="56" t="s">
        <v>68</v>
      </c>
      <c r="K73" s="56" t="s">
        <v>68</v>
      </c>
      <c r="L73" s="56" t="s">
        <v>68</v>
      </c>
      <c r="M73" s="56" t="b">
        <v>0</v>
      </c>
      <c r="N73" s="56">
        <v>0.22580295887274604</v>
      </c>
      <c r="O73" s="56" t="b">
        <v>1</v>
      </c>
      <c r="P73" s="56">
        <v>3</v>
      </c>
      <c r="Q73" s="56">
        <v>22</v>
      </c>
      <c r="R73" s="56" t="s">
        <v>68</v>
      </c>
      <c r="S73" s="56" t="s">
        <v>69</v>
      </c>
    </row>
    <row r="74" spans="1:19" x14ac:dyDescent="0.35">
      <c r="A74" s="56" t="s">
        <v>146</v>
      </c>
      <c r="B74" s="56" t="s">
        <v>90</v>
      </c>
      <c r="C74" s="56" t="s">
        <v>182</v>
      </c>
      <c r="D74" s="56" t="s">
        <v>84</v>
      </c>
      <c r="E74" s="56" t="s">
        <v>85</v>
      </c>
      <c r="F74" s="56" t="s">
        <v>86</v>
      </c>
      <c r="G74" s="56">
        <v>27.102218627929688</v>
      </c>
      <c r="H74" s="56">
        <v>27.156049728393555</v>
      </c>
      <c r="I74" s="56">
        <v>5.2553813904523849E-2</v>
      </c>
      <c r="J74" s="56" t="s">
        <v>68</v>
      </c>
      <c r="K74" s="56" t="s">
        <v>68</v>
      </c>
      <c r="L74" s="56" t="s">
        <v>68</v>
      </c>
      <c r="M74" s="56" t="b">
        <v>0</v>
      </c>
      <c r="N74" s="56">
        <v>0.22580295887274604</v>
      </c>
      <c r="O74" s="56" t="b">
        <v>1</v>
      </c>
      <c r="P74" s="56">
        <v>3</v>
      </c>
      <c r="Q74" s="56">
        <v>21</v>
      </c>
      <c r="R74" s="56" t="s">
        <v>68</v>
      </c>
      <c r="S74" s="56" t="s">
        <v>69</v>
      </c>
    </row>
    <row r="75" spans="1:19" x14ac:dyDescent="0.35">
      <c r="A75" s="56" t="s">
        <v>147</v>
      </c>
      <c r="B75" s="56" t="s">
        <v>94</v>
      </c>
      <c r="C75" s="56" t="s">
        <v>182</v>
      </c>
      <c r="D75" s="56" t="s">
        <v>84</v>
      </c>
      <c r="E75" s="56" t="s">
        <v>85</v>
      </c>
      <c r="F75" s="56" t="s">
        <v>86</v>
      </c>
      <c r="G75" s="56">
        <v>27.319643020629883</v>
      </c>
      <c r="H75" s="56">
        <v>27.168624877929688</v>
      </c>
      <c r="I75" s="56">
        <v>0.13141708076000214</v>
      </c>
      <c r="J75" s="56" t="s">
        <v>68</v>
      </c>
      <c r="K75" s="56" t="s">
        <v>68</v>
      </c>
      <c r="L75" s="56" t="s">
        <v>68</v>
      </c>
      <c r="M75" s="56" t="b">
        <v>0</v>
      </c>
      <c r="N75" s="56">
        <v>0.22580295887274604</v>
      </c>
      <c r="O75" s="56" t="b">
        <v>1</v>
      </c>
      <c r="P75" s="56">
        <v>3</v>
      </c>
      <c r="Q75" s="56">
        <v>22</v>
      </c>
      <c r="R75" s="56" t="s">
        <v>68</v>
      </c>
      <c r="S75" s="56" t="s">
        <v>69</v>
      </c>
    </row>
    <row r="76" spans="1:19" x14ac:dyDescent="0.35">
      <c r="A76" s="56" t="s">
        <v>148</v>
      </c>
      <c r="B76" s="56" t="s">
        <v>94</v>
      </c>
      <c r="C76" s="56" t="s">
        <v>182</v>
      </c>
      <c r="D76" s="56" t="s">
        <v>84</v>
      </c>
      <c r="E76" s="56" t="s">
        <v>85</v>
      </c>
      <c r="F76" s="56" t="s">
        <v>86</v>
      </c>
      <c r="G76" s="56">
        <v>27.105997085571289</v>
      </c>
      <c r="H76" s="56">
        <v>27.168624877929688</v>
      </c>
      <c r="I76" s="56">
        <v>0.13141708076000214</v>
      </c>
      <c r="J76" s="56" t="s">
        <v>68</v>
      </c>
      <c r="K76" s="56" t="s">
        <v>68</v>
      </c>
      <c r="L76" s="56" t="s">
        <v>68</v>
      </c>
      <c r="M76" s="56" t="b">
        <v>0</v>
      </c>
      <c r="N76" s="56">
        <v>0.22580295887274604</v>
      </c>
      <c r="O76" s="56" t="b">
        <v>1</v>
      </c>
      <c r="P76" s="56">
        <v>3</v>
      </c>
      <c r="Q76" s="56">
        <v>22</v>
      </c>
      <c r="R76" s="56" t="s">
        <v>68</v>
      </c>
      <c r="S76" s="56" t="s">
        <v>69</v>
      </c>
    </row>
    <row r="77" spans="1:19" x14ac:dyDescent="0.35">
      <c r="A77" s="56" t="s">
        <v>149</v>
      </c>
      <c r="B77" s="56" t="s">
        <v>94</v>
      </c>
      <c r="C77" s="56" t="s">
        <v>182</v>
      </c>
      <c r="D77" s="56" t="s">
        <v>84</v>
      </c>
      <c r="E77" s="56" t="s">
        <v>85</v>
      </c>
      <c r="F77" s="56" t="s">
        <v>86</v>
      </c>
      <c r="G77" s="56">
        <v>27.080238342285156</v>
      </c>
      <c r="H77" s="56">
        <v>27.168624877929688</v>
      </c>
      <c r="I77" s="56">
        <v>0.13141708076000214</v>
      </c>
      <c r="J77" s="56" t="s">
        <v>68</v>
      </c>
      <c r="K77" s="56" t="s">
        <v>68</v>
      </c>
      <c r="L77" s="56" t="s">
        <v>68</v>
      </c>
      <c r="M77" s="56" t="b">
        <v>0</v>
      </c>
      <c r="N77" s="56">
        <v>0.22580295887274604</v>
      </c>
      <c r="O77" s="56" t="b">
        <v>1</v>
      </c>
      <c r="P77" s="56">
        <v>3</v>
      </c>
      <c r="Q77" s="56">
        <v>22</v>
      </c>
      <c r="R77" s="56" t="s">
        <v>68</v>
      </c>
      <c r="S77" s="56" t="s">
        <v>69</v>
      </c>
    </row>
    <row r="78" spans="1:19" x14ac:dyDescent="0.35">
      <c r="A78" s="56" t="s">
        <v>150</v>
      </c>
      <c r="B78" s="56" t="s">
        <v>98</v>
      </c>
      <c r="C78" s="56" t="s">
        <v>182</v>
      </c>
      <c r="D78" s="56" t="s">
        <v>84</v>
      </c>
      <c r="E78" s="56" t="s">
        <v>85</v>
      </c>
      <c r="F78" s="56" t="s">
        <v>86</v>
      </c>
      <c r="G78" s="56">
        <v>27.818061828613281</v>
      </c>
      <c r="H78" s="56">
        <v>27.940450668334961</v>
      </c>
      <c r="I78" s="56">
        <v>0.11081979423761368</v>
      </c>
      <c r="J78" s="56" t="s">
        <v>68</v>
      </c>
      <c r="K78" s="56" t="s">
        <v>68</v>
      </c>
      <c r="L78" s="56" t="s">
        <v>68</v>
      </c>
      <c r="M78" s="56" t="b">
        <v>0</v>
      </c>
      <c r="N78" s="56">
        <v>0.22580295887274604</v>
      </c>
      <c r="O78" s="56" t="b">
        <v>1</v>
      </c>
      <c r="P78" s="56">
        <v>3</v>
      </c>
      <c r="Q78" s="56">
        <v>23</v>
      </c>
      <c r="R78" s="56" t="s">
        <v>68</v>
      </c>
      <c r="S78" s="56" t="s">
        <v>69</v>
      </c>
    </row>
    <row r="79" spans="1:19" x14ac:dyDescent="0.35">
      <c r="A79" s="56" t="s">
        <v>151</v>
      </c>
      <c r="B79" s="56" t="s">
        <v>98</v>
      </c>
      <c r="C79" s="56" t="s">
        <v>182</v>
      </c>
      <c r="D79" s="56" t="s">
        <v>84</v>
      </c>
      <c r="E79" s="56" t="s">
        <v>85</v>
      </c>
      <c r="F79" s="56" t="s">
        <v>86</v>
      </c>
      <c r="G79" s="56">
        <v>28.034000396728516</v>
      </c>
      <c r="H79" s="56">
        <v>27.940450668334961</v>
      </c>
      <c r="I79" s="56">
        <v>0.11081979423761368</v>
      </c>
      <c r="J79" s="56" t="s">
        <v>68</v>
      </c>
      <c r="K79" s="56" t="s">
        <v>68</v>
      </c>
      <c r="L79" s="56" t="s">
        <v>68</v>
      </c>
      <c r="M79" s="56" t="b">
        <v>0</v>
      </c>
      <c r="N79" s="56">
        <v>0.22580295887274604</v>
      </c>
      <c r="O79" s="56" t="b">
        <v>1</v>
      </c>
      <c r="P79" s="56">
        <v>3</v>
      </c>
      <c r="Q79" s="56">
        <v>23</v>
      </c>
      <c r="R79" s="56" t="s">
        <v>68</v>
      </c>
      <c r="S79" s="56" t="s">
        <v>69</v>
      </c>
    </row>
    <row r="80" spans="1:19" x14ac:dyDescent="0.35">
      <c r="A80" s="56" t="s">
        <v>152</v>
      </c>
      <c r="B80" s="56" t="s">
        <v>98</v>
      </c>
      <c r="C80" s="56" t="s">
        <v>182</v>
      </c>
      <c r="D80" s="56" t="s">
        <v>84</v>
      </c>
      <c r="E80" s="56" t="s">
        <v>85</v>
      </c>
      <c r="F80" s="56" t="s">
        <v>86</v>
      </c>
      <c r="G80" s="56">
        <v>27.96928596496582</v>
      </c>
      <c r="H80" s="56">
        <v>27.940450668334961</v>
      </c>
      <c r="I80" s="56">
        <v>0.11081979423761368</v>
      </c>
      <c r="J80" s="56" t="s">
        <v>68</v>
      </c>
      <c r="K80" s="56" t="s">
        <v>68</v>
      </c>
      <c r="L80" s="56" t="s">
        <v>68</v>
      </c>
      <c r="M80" s="56" t="b">
        <v>0</v>
      </c>
      <c r="N80" s="56">
        <v>0.22580295887274604</v>
      </c>
      <c r="O80" s="56" t="b">
        <v>1</v>
      </c>
      <c r="P80" s="56">
        <v>3</v>
      </c>
      <c r="Q80" s="56">
        <v>22</v>
      </c>
      <c r="R80" s="56" t="s">
        <v>68</v>
      </c>
      <c r="S80" s="56" t="s">
        <v>69</v>
      </c>
    </row>
    <row r="81" spans="1:19" x14ac:dyDescent="0.35">
      <c r="A81" s="56" t="s">
        <v>153</v>
      </c>
      <c r="B81" s="56" t="s">
        <v>82</v>
      </c>
      <c r="C81" s="56" t="s">
        <v>183</v>
      </c>
      <c r="D81" s="56" t="s">
        <v>84</v>
      </c>
      <c r="E81" s="56" t="s">
        <v>85</v>
      </c>
      <c r="F81" s="56" t="s">
        <v>86</v>
      </c>
      <c r="G81" s="56">
        <v>29.343759536743164</v>
      </c>
      <c r="H81" s="56">
        <v>29.255926132202148</v>
      </c>
      <c r="I81" s="56">
        <v>8.0372892320156097E-2</v>
      </c>
      <c r="J81" s="56" t="s">
        <v>68</v>
      </c>
      <c r="K81" s="56" t="s">
        <v>68</v>
      </c>
      <c r="L81" s="56" t="s">
        <v>68</v>
      </c>
      <c r="M81" s="56" t="b">
        <v>0</v>
      </c>
      <c r="N81" s="56">
        <v>0.22580295887274604</v>
      </c>
      <c r="O81" s="56" t="b">
        <v>1</v>
      </c>
      <c r="P81" s="56">
        <v>3</v>
      </c>
      <c r="Q81" s="56">
        <v>25</v>
      </c>
      <c r="R81" s="56" t="s">
        <v>68</v>
      </c>
      <c r="S81" s="56" t="s">
        <v>69</v>
      </c>
    </row>
    <row r="82" spans="1:19" x14ac:dyDescent="0.35">
      <c r="A82" s="56" t="s">
        <v>154</v>
      </c>
      <c r="B82" s="56" t="s">
        <v>82</v>
      </c>
      <c r="C82" s="56" t="s">
        <v>183</v>
      </c>
      <c r="D82" s="56" t="s">
        <v>84</v>
      </c>
      <c r="E82" s="56" t="s">
        <v>85</v>
      </c>
      <c r="F82" s="56" t="s">
        <v>86</v>
      </c>
      <c r="G82" s="56">
        <v>29.237966537475586</v>
      </c>
      <c r="H82" s="56">
        <v>29.255926132202148</v>
      </c>
      <c r="I82" s="56">
        <v>8.0372892320156097E-2</v>
      </c>
      <c r="J82" s="56" t="s">
        <v>68</v>
      </c>
      <c r="K82" s="56" t="s">
        <v>68</v>
      </c>
      <c r="L82" s="56" t="s">
        <v>68</v>
      </c>
      <c r="M82" s="56" t="b">
        <v>0</v>
      </c>
      <c r="N82" s="56">
        <v>0.22580295887274604</v>
      </c>
      <c r="O82" s="56" t="b">
        <v>1</v>
      </c>
      <c r="P82" s="56">
        <v>3</v>
      </c>
      <c r="Q82" s="56">
        <v>24</v>
      </c>
      <c r="R82" s="56" t="s">
        <v>68</v>
      </c>
      <c r="S82" s="56" t="s">
        <v>69</v>
      </c>
    </row>
    <row r="83" spans="1:19" x14ac:dyDescent="0.35">
      <c r="A83" s="56" t="s">
        <v>155</v>
      </c>
      <c r="B83" s="56" t="s">
        <v>82</v>
      </c>
      <c r="C83" s="56" t="s">
        <v>183</v>
      </c>
      <c r="D83" s="56" t="s">
        <v>84</v>
      </c>
      <c r="E83" s="56" t="s">
        <v>85</v>
      </c>
      <c r="F83" s="56" t="s">
        <v>86</v>
      </c>
      <c r="G83" s="56">
        <v>29.186052322387695</v>
      </c>
      <c r="H83" s="56">
        <v>29.255926132202148</v>
      </c>
      <c r="I83" s="56">
        <v>8.0372892320156097E-2</v>
      </c>
      <c r="J83" s="56" t="s">
        <v>68</v>
      </c>
      <c r="K83" s="56" t="s">
        <v>68</v>
      </c>
      <c r="L83" s="56" t="s">
        <v>68</v>
      </c>
      <c r="M83" s="56" t="b">
        <v>0</v>
      </c>
      <c r="N83" s="56">
        <v>0.22580295887274604</v>
      </c>
      <c r="O83" s="56" t="b">
        <v>1</v>
      </c>
      <c r="P83" s="56">
        <v>3</v>
      </c>
      <c r="Q83" s="56">
        <v>25</v>
      </c>
      <c r="R83" s="56" t="s">
        <v>68</v>
      </c>
      <c r="S83" s="56" t="s">
        <v>69</v>
      </c>
    </row>
    <row r="84" spans="1:19" x14ac:dyDescent="0.35">
      <c r="A84" s="56" t="s">
        <v>156</v>
      </c>
      <c r="B84" s="56" t="s">
        <v>90</v>
      </c>
      <c r="C84" s="56" t="s">
        <v>183</v>
      </c>
      <c r="D84" s="56" t="s">
        <v>84</v>
      </c>
      <c r="E84" s="56" t="s">
        <v>85</v>
      </c>
      <c r="F84" s="56" t="s">
        <v>86</v>
      </c>
      <c r="G84" s="56">
        <v>29.811502456665039</v>
      </c>
      <c r="H84" s="56">
        <v>29.616872787475586</v>
      </c>
      <c r="I84" s="56">
        <v>0.21279318630695343</v>
      </c>
      <c r="J84" s="56" t="s">
        <v>68</v>
      </c>
      <c r="K84" s="56" t="s">
        <v>68</v>
      </c>
      <c r="L84" s="56" t="s">
        <v>68</v>
      </c>
      <c r="M84" s="56" t="b">
        <v>0</v>
      </c>
      <c r="N84" s="56">
        <v>0.22580295887274604</v>
      </c>
      <c r="O84" s="56" t="b">
        <v>1</v>
      </c>
      <c r="P84" s="56">
        <v>3</v>
      </c>
      <c r="Q84" s="56">
        <v>25</v>
      </c>
      <c r="R84" s="56" t="s">
        <v>68</v>
      </c>
      <c r="S84" s="56" t="s">
        <v>69</v>
      </c>
    </row>
    <row r="85" spans="1:19" x14ac:dyDescent="0.35">
      <c r="A85" s="56" t="s">
        <v>157</v>
      </c>
      <c r="B85" s="56" t="s">
        <v>90</v>
      </c>
      <c r="C85" s="56" t="s">
        <v>183</v>
      </c>
      <c r="D85" s="56" t="s">
        <v>84</v>
      </c>
      <c r="E85" s="56" t="s">
        <v>85</v>
      </c>
      <c r="F85" s="56" t="s">
        <v>86</v>
      </c>
      <c r="G85" s="56">
        <v>29.649440765380859</v>
      </c>
      <c r="H85" s="56">
        <v>29.616872787475586</v>
      </c>
      <c r="I85" s="56">
        <v>0.21279318630695343</v>
      </c>
      <c r="J85" s="56" t="s">
        <v>68</v>
      </c>
      <c r="K85" s="56" t="s">
        <v>68</v>
      </c>
      <c r="L85" s="56" t="s">
        <v>68</v>
      </c>
      <c r="M85" s="56" t="b">
        <v>0</v>
      </c>
      <c r="N85" s="56">
        <v>0.22580295887274604</v>
      </c>
      <c r="O85" s="56" t="b">
        <v>1</v>
      </c>
      <c r="P85" s="56">
        <v>3</v>
      </c>
      <c r="Q85" s="56">
        <v>25</v>
      </c>
      <c r="R85" s="56" t="s">
        <v>68</v>
      </c>
      <c r="S85" s="56" t="s">
        <v>69</v>
      </c>
    </row>
    <row r="86" spans="1:19" x14ac:dyDescent="0.35">
      <c r="A86" s="56" t="s">
        <v>158</v>
      </c>
      <c r="B86" s="56" t="s">
        <v>90</v>
      </c>
      <c r="C86" s="56" t="s">
        <v>183</v>
      </c>
      <c r="D86" s="56" t="s">
        <v>84</v>
      </c>
      <c r="E86" s="56" t="s">
        <v>85</v>
      </c>
      <c r="F86" s="56" t="s">
        <v>86</v>
      </c>
      <c r="G86" s="56">
        <v>29.389671325683594</v>
      </c>
      <c r="H86" s="56">
        <v>29.616872787475586</v>
      </c>
      <c r="I86" s="56">
        <v>0.21279318630695343</v>
      </c>
      <c r="J86" s="56" t="s">
        <v>68</v>
      </c>
      <c r="K86" s="56" t="s">
        <v>68</v>
      </c>
      <c r="L86" s="56" t="s">
        <v>68</v>
      </c>
      <c r="M86" s="56" t="b">
        <v>0</v>
      </c>
      <c r="N86" s="56">
        <v>0.22580295887274604</v>
      </c>
      <c r="O86" s="56" t="b">
        <v>1</v>
      </c>
      <c r="P86" s="56">
        <v>3</v>
      </c>
      <c r="Q86" s="56">
        <v>24</v>
      </c>
      <c r="R86" s="56" t="s">
        <v>68</v>
      </c>
      <c r="S86" s="56" t="s">
        <v>69</v>
      </c>
    </row>
    <row r="87" spans="1:19" x14ac:dyDescent="0.35">
      <c r="A87" s="56" t="s">
        <v>159</v>
      </c>
      <c r="B87" s="56" t="s">
        <v>94</v>
      </c>
      <c r="C87" s="56" t="s">
        <v>183</v>
      </c>
      <c r="D87" s="56" t="s">
        <v>84</v>
      </c>
      <c r="E87" s="56" t="s">
        <v>85</v>
      </c>
      <c r="F87" s="56" t="s">
        <v>86</v>
      </c>
      <c r="G87" s="56">
        <v>29.268407821655273</v>
      </c>
      <c r="H87" s="56">
        <v>29.185508728027344</v>
      </c>
      <c r="I87" s="56">
        <v>8.5883334279060364E-2</v>
      </c>
      <c r="J87" s="56" t="s">
        <v>68</v>
      </c>
      <c r="K87" s="56" t="s">
        <v>68</v>
      </c>
      <c r="L87" s="56" t="s">
        <v>68</v>
      </c>
      <c r="M87" s="56" t="b">
        <v>0</v>
      </c>
      <c r="N87" s="56">
        <v>0.22580295887274604</v>
      </c>
      <c r="O87" s="56" t="b">
        <v>1</v>
      </c>
      <c r="P87" s="56">
        <v>3</v>
      </c>
      <c r="Q87" s="56">
        <v>24</v>
      </c>
      <c r="R87" s="56" t="s">
        <v>68</v>
      </c>
      <c r="S87" s="56" t="s">
        <v>69</v>
      </c>
    </row>
    <row r="88" spans="1:19" x14ac:dyDescent="0.35">
      <c r="A88" s="56" t="s">
        <v>160</v>
      </c>
      <c r="B88" s="56" t="s">
        <v>94</v>
      </c>
      <c r="C88" s="56" t="s">
        <v>183</v>
      </c>
      <c r="D88" s="56" t="s">
        <v>84</v>
      </c>
      <c r="E88" s="56" t="s">
        <v>85</v>
      </c>
      <c r="F88" s="56" t="s">
        <v>86</v>
      </c>
      <c r="G88" s="56">
        <v>29.191196441650391</v>
      </c>
      <c r="H88" s="56">
        <v>29.185508728027344</v>
      </c>
      <c r="I88" s="56">
        <v>8.5883334279060364E-2</v>
      </c>
      <c r="J88" s="56" t="s">
        <v>68</v>
      </c>
      <c r="K88" s="56" t="s">
        <v>68</v>
      </c>
      <c r="L88" s="56" t="s">
        <v>68</v>
      </c>
      <c r="M88" s="56" t="b">
        <v>0</v>
      </c>
      <c r="N88" s="56">
        <v>0.22580295887274604</v>
      </c>
      <c r="O88" s="56" t="b">
        <v>1</v>
      </c>
      <c r="P88" s="56">
        <v>3</v>
      </c>
      <c r="Q88" s="56">
        <v>24</v>
      </c>
      <c r="R88" s="56" t="s">
        <v>68</v>
      </c>
      <c r="S88" s="56" t="s">
        <v>69</v>
      </c>
    </row>
    <row r="89" spans="1:19" x14ac:dyDescent="0.35">
      <c r="A89" s="56" t="s">
        <v>161</v>
      </c>
      <c r="B89" s="56" t="s">
        <v>94</v>
      </c>
      <c r="C89" s="56" t="s">
        <v>183</v>
      </c>
      <c r="D89" s="56" t="s">
        <v>84</v>
      </c>
      <c r="E89" s="56" t="s">
        <v>85</v>
      </c>
      <c r="F89" s="56" t="s">
        <v>86</v>
      </c>
      <c r="G89" s="56">
        <v>29.096923828125</v>
      </c>
      <c r="H89" s="56">
        <v>29.185508728027344</v>
      </c>
      <c r="I89" s="56">
        <v>8.5883334279060364E-2</v>
      </c>
      <c r="J89" s="56" t="s">
        <v>68</v>
      </c>
      <c r="K89" s="56" t="s">
        <v>68</v>
      </c>
      <c r="L89" s="56" t="s">
        <v>68</v>
      </c>
      <c r="M89" s="56" t="b">
        <v>0</v>
      </c>
      <c r="N89" s="56">
        <v>0.22580295887274604</v>
      </c>
      <c r="O89" s="56" t="b">
        <v>1</v>
      </c>
      <c r="P89" s="56">
        <v>3</v>
      </c>
      <c r="Q89" s="56">
        <v>25</v>
      </c>
      <c r="R89" s="56" t="s">
        <v>68</v>
      </c>
      <c r="S89" s="56" t="s">
        <v>69</v>
      </c>
    </row>
    <row r="90" spans="1:19" x14ac:dyDescent="0.35">
      <c r="A90" s="56" t="s">
        <v>162</v>
      </c>
      <c r="B90" s="56" t="s">
        <v>98</v>
      </c>
      <c r="C90" s="56" t="s">
        <v>183</v>
      </c>
      <c r="D90" s="56" t="s">
        <v>84</v>
      </c>
      <c r="E90" s="56" t="s">
        <v>85</v>
      </c>
      <c r="F90" s="56" t="s">
        <v>86</v>
      </c>
      <c r="G90" s="56">
        <v>29.021570205688477</v>
      </c>
      <c r="H90" s="56">
        <v>28.977266311645508</v>
      </c>
      <c r="I90" s="56">
        <v>3.9031356573104858E-2</v>
      </c>
      <c r="J90" s="56" t="s">
        <v>68</v>
      </c>
      <c r="K90" s="56" t="s">
        <v>68</v>
      </c>
      <c r="L90" s="56" t="s">
        <v>68</v>
      </c>
      <c r="M90" s="56" t="b">
        <v>0</v>
      </c>
      <c r="N90" s="56">
        <v>0.22580295887274604</v>
      </c>
      <c r="O90" s="56" t="b">
        <v>1</v>
      </c>
      <c r="P90" s="56">
        <v>3</v>
      </c>
      <c r="Q90" s="56">
        <v>24</v>
      </c>
      <c r="R90" s="56" t="s">
        <v>68</v>
      </c>
      <c r="S90" s="56" t="s">
        <v>69</v>
      </c>
    </row>
    <row r="91" spans="1:19" x14ac:dyDescent="0.35">
      <c r="A91" s="56" t="s">
        <v>163</v>
      </c>
      <c r="B91" s="56" t="s">
        <v>98</v>
      </c>
      <c r="C91" s="56" t="s">
        <v>183</v>
      </c>
      <c r="D91" s="56" t="s">
        <v>84</v>
      </c>
      <c r="E91" s="56" t="s">
        <v>85</v>
      </c>
      <c r="F91" s="56" t="s">
        <v>86</v>
      </c>
      <c r="G91" s="56">
        <v>28.947946548461914</v>
      </c>
      <c r="H91" s="56">
        <v>28.977266311645508</v>
      </c>
      <c r="I91" s="56">
        <v>3.9031356573104858E-2</v>
      </c>
      <c r="J91" s="56" t="s">
        <v>68</v>
      </c>
      <c r="K91" s="56" t="s">
        <v>68</v>
      </c>
      <c r="L91" s="56" t="s">
        <v>68</v>
      </c>
      <c r="M91" s="56" t="b">
        <v>0</v>
      </c>
      <c r="N91" s="56">
        <v>0.22580295887274604</v>
      </c>
      <c r="O91" s="56" t="b">
        <v>1</v>
      </c>
      <c r="P91" s="56">
        <v>3</v>
      </c>
      <c r="Q91" s="56">
        <v>25</v>
      </c>
      <c r="R91" s="56" t="s">
        <v>68</v>
      </c>
      <c r="S91" s="56" t="s">
        <v>69</v>
      </c>
    </row>
    <row r="92" spans="1:19" x14ac:dyDescent="0.35">
      <c r="A92" s="56" t="s">
        <v>164</v>
      </c>
      <c r="B92" s="56" t="s">
        <v>98</v>
      </c>
      <c r="C92" s="56" t="s">
        <v>183</v>
      </c>
      <c r="D92" s="56" t="s">
        <v>84</v>
      </c>
      <c r="E92" s="56" t="s">
        <v>85</v>
      </c>
      <c r="F92" s="56" t="s">
        <v>86</v>
      </c>
      <c r="G92" s="56">
        <v>28.962285995483398</v>
      </c>
      <c r="H92" s="56">
        <v>28.977266311645508</v>
      </c>
      <c r="I92" s="56">
        <v>3.9031356573104858E-2</v>
      </c>
      <c r="J92" s="56" t="s">
        <v>68</v>
      </c>
      <c r="K92" s="56" t="s">
        <v>68</v>
      </c>
      <c r="L92" s="56" t="s">
        <v>68</v>
      </c>
      <c r="M92" s="56" t="b">
        <v>0</v>
      </c>
      <c r="N92" s="56">
        <v>0.22580295887274604</v>
      </c>
      <c r="O92" s="56" t="b">
        <v>1</v>
      </c>
      <c r="P92" s="56">
        <v>3</v>
      </c>
      <c r="Q92" s="56">
        <v>24</v>
      </c>
      <c r="R92" s="56" t="s">
        <v>68</v>
      </c>
      <c r="S92" s="56" t="s">
        <v>69</v>
      </c>
    </row>
    <row r="93" spans="1:19" x14ac:dyDescent="0.35">
      <c r="A93" s="56" t="s">
        <v>165</v>
      </c>
      <c r="B93" s="56" t="s">
        <v>68</v>
      </c>
      <c r="C93" s="56" t="s">
        <v>68</v>
      </c>
      <c r="D93" s="56" t="s">
        <v>68</v>
      </c>
      <c r="E93" s="56" t="s">
        <v>68</v>
      </c>
      <c r="F93" s="56" t="s">
        <v>68</v>
      </c>
      <c r="G93" s="56" t="s">
        <v>68</v>
      </c>
      <c r="H93" s="56" t="s">
        <v>68</v>
      </c>
      <c r="I93" s="56" t="s">
        <v>68</v>
      </c>
      <c r="J93" s="56" t="s">
        <v>68</v>
      </c>
      <c r="K93" s="56" t="s">
        <v>68</v>
      </c>
      <c r="L93" s="56" t="s">
        <v>68</v>
      </c>
      <c r="M93" s="56" t="s">
        <v>68</v>
      </c>
      <c r="N93" s="56" t="s">
        <v>68</v>
      </c>
      <c r="O93" s="56" t="s">
        <v>68</v>
      </c>
      <c r="P93" s="56" t="s">
        <v>68</v>
      </c>
      <c r="Q93" s="56" t="s">
        <v>68</v>
      </c>
      <c r="R93" s="56" t="s">
        <v>68</v>
      </c>
      <c r="S93" s="56" t="s">
        <v>69</v>
      </c>
    </row>
    <row r="94" spans="1:19" x14ac:dyDescent="0.35">
      <c r="A94" s="56" t="s">
        <v>166</v>
      </c>
      <c r="B94" s="56" t="s">
        <v>68</v>
      </c>
      <c r="C94" s="56" t="s">
        <v>68</v>
      </c>
      <c r="D94" s="56" t="s">
        <v>68</v>
      </c>
      <c r="E94" s="56" t="s">
        <v>68</v>
      </c>
      <c r="F94" s="56" t="s">
        <v>68</v>
      </c>
      <c r="G94" s="56" t="s">
        <v>68</v>
      </c>
      <c r="H94" s="56" t="s">
        <v>68</v>
      </c>
      <c r="I94" s="56" t="s">
        <v>68</v>
      </c>
      <c r="J94" s="56" t="s">
        <v>68</v>
      </c>
      <c r="K94" s="56" t="s">
        <v>68</v>
      </c>
      <c r="L94" s="56" t="s">
        <v>68</v>
      </c>
      <c r="M94" s="56" t="s">
        <v>68</v>
      </c>
      <c r="N94" s="56" t="s">
        <v>68</v>
      </c>
      <c r="O94" s="56" t="s">
        <v>68</v>
      </c>
      <c r="P94" s="56" t="s">
        <v>68</v>
      </c>
      <c r="Q94" s="56" t="s">
        <v>68</v>
      </c>
      <c r="R94" s="56" t="s">
        <v>68</v>
      </c>
      <c r="S94" s="56" t="s">
        <v>69</v>
      </c>
    </row>
    <row r="95" spans="1:19" x14ac:dyDescent="0.35">
      <c r="A95" s="56" t="s">
        <v>167</v>
      </c>
      <c r="B95" s="56" t="s">
        <v>68</v>
      </c>
      <c r="C95" s="56" t="s">
        <v>68</v>
      </c>
      <c r="D95" s="56" t="s">
        <v>68</v>
      </c>
      <c r="E95" s="56" t="s">
        <v>68</v>
      </c>
      <c r="F95" s="56" t="s">
        <v>68</v>
      </c>
      <c r="G95" s="56" t="s">
        <v>68</v>
      </c>
      <c r="H95" s="56" t="s">
        <v>68</v>
      </c>
      <c r="I95" s="56" t="s">
        <v>68</v>
      </c>
      <c r="J95" s="56" t="s">
        <v>68</v>
      </c>
      <c r="K95" s="56" t="s">
        <v>68</v>
      </c>
      <c r="L95" s="56" t="s">
        <v>68</v>
      </c>
      <c r="M95" s="56" t="s">
        <v>68</v>
      </c>
      <c r="N95" s="56" t="s">
        <v>68</v>
      </c>
      <c r="O95" s="56" t="s">
        <v>68</v>
      </c>
      <c r="P95" s="56" t="s">
        <v>68</v>
      </c>
      <c r="Q95" s="56" t="s">
        <v>68</v>
      </c>
      <c r="R95" s="56" t="s">
        <v>68</v>
      </c>
      <c r="S95" s="56" t="s">
        <v>69</v>
      </c>
    </row>
    <row r="96" spans="1:19" x14ac:dyDescent="0.35">
      <c r="A96" s="56" t="s">
        <v>168</v>
      </c>
      <c r="B96" s="56" t="s">
        <v>68</v>
      </c>
      <c r="C96" s="56" t="s">
        <v>68</v>
      </c>
      <c r="D96" s="56" t="s">
        <v>68</v>
      </c>
      <c r="E96" s="56" t="s">
        <v>68</v>
      </c>
      <c r="F96" s="56" t="s">
        <v>68</v>
      </c>
      <c r="G96" s="56" t="s">
        <v>68</v>
      </c>
      <c r="H96" s="56" t="s">
        <v>68</v>
      </c>
      <c r="I96" s="56" t="s">
        <v>68</v>
      </c>
      <c r="J96" s="56" t="s">
        <v>68</v>
      </c>
      <c r="K96" s="56" t="s">
        <v>68</v>
      </c>
      <c r="L96" s="56" t="s">
        <v>68</v>
      </c>
      <c r="M96" s="56" t="s">
        <v>68</v>
      </c>
      <c r="N96" s="56" t="s">
        <v>68</v>
      </c>
      <c r="O96" s="56" t="s">
        <v>68</v>
      </c>
      <c r="P96" s="56" t="s">
        <v>68</v>
      </c>
      <c r="Q96" s="56" t="s">
        <v>68</v>
      </c>
      <c r="R96" s="56" t="s">
        <v>68</v>
      </c>
      <c r="S96" s="56" t="s">
        <v>69</v>
      </c>
    </row>
    <row r="97" spans="1:19" x14ac:dyDescent="0.35">
      <c r="A97" s="56" t="s">
        <v>169</v>
      </c>
      <c r="B97" s="56" t="s">
        <v>68</v>
      </c>
      <c r="C97" s="56" t="s">
        <v>68</v>
      </c>
      <c r="D97" s="56" t="s">
        <v>68</v>
      </c>
      <c r="E97" s="56" t="s">
        <v>68</v>
      </c>
      <c r="F97" s="56" t="s">
        <v>68</v>
      </c>
      <c r="G97" s="56" t="s">
        <v>68</v>
      </c>
      <c r="H97" s="56" t="s">
        <v>68</v>
      </c>
      <c r="I97" s="56" t="s">
        <v>68</v>
      </c>
      <c r="J97" s="56" t="s">
        <v>68</v>
      </c>
      <c r="K97" s="56" t="s">
        <v>68</v>
      </c>
      <c r="L97" s="56" t="s">
        <v>68</v>
      </c>
      <c r="M97" s="56" t="s">
        <v>68</v>
      </c>
      <c r="N97" s="56" t="s">
        <v>68</v>
      </c>
      <c r="O97" s="56" t="s">
        <v>68</v>
      </c>
      <c r="P97" s="56" t="s">
        <v>68</v>
      </c>
      <c r="Q97" s="56" t="s">
        <v>68</v>
      </c>
      <c r="R97" s="56" t="s">
        <v>68</v>
      </c>
      <c r="S97" s="56" t="s">
        <v>69</v>
      </c>
    </row>
    <row r="98" spans="1:19" x14ac:dyDescent="0.35">
      <c r="A98" s="56" t="s">
        <v>170</v>
      </c>
      <c r="B98" s="56" t="s">
        <v>68</v>
      </c>
      <c r="C98" s="56" t="s">
        <v>68</v>
      </c>
      <c r="D98" s="56" t="s">
        <v>68</v>
      </c>
      <c r="E98" s="56" t="s">
        <v>68</v>
      </c>
      <c r="F98" s="56" t="s">
        <v>68</v>
      </c>
      <c r="G98" s="56" t="s">
        <v>68</v>
      </c>
      <c r="H98" s="56" t="s">
        <v>68</v>
      </c>
      <c r="I98" s="56" t="s">
        <v>68</v>
      </c>
      <c r="J98" s="56" t="s">
        <v>68</v>
      </c>
      <c r="K98" s="56" t="s">
        <v>68</v>
      </c>
      <c r="L98" s="56" t="s">
        <v>68</v>
      </c>
      <c r="M98" s="56" t="s">
        <v>68</v>
      </c>
      <c r="N98" s="56" t="s">
        <v>68</v>
      </c>
      <c r="O98" s="56" t="s">
        <v>68</v>
      </c>
      <c r="P98" s="56" t="s">
        <v>68</v>
      </c>
      <c r="Q98" s="56" t="s">
        <v>68</v>
      </c>
      <c r="R98" s="56" t="s">
        <v>68</v>
      </c>
      <c r="S98" s="56" t="s">
        <v>69</v>
      </c>
    </row>
    <row r="99" spans="1:19" x14ac:dyDescent="0.35">
      <c r="A99" s="56" t="s">
        <v>171</v>
      </c>
      <c r="B99" s="56" t="s">
        <v>68</v>
      </c>
      <c r="C99" s="56" t="s">
        <v>68</v>
      </c>
      <c r="D99" s="56" t="s">
        <v>68</v>
      </c>
      <c r="E99" s="56" t="s">
        <v>68</v>
      </c>
      <c r="F99" s="56" t="s">
        <v>68</v>
      </c>
      <c r="G99" s="56" t="s">
        <v>68</v>
      </c>
      <c r="H99" s="56" t="s">
        <v>68</v>
      </c>
      <c r="I99" s="56" t="s">
        <v>68</v>
      </c>
      <c r="J99" s="56" t="s">
        <v>68</v>
      </c>
      <c r="K99" s="56" t="s">
        <v>68</v>
      </c>
      <c r="L99" s="56" t="s">
        <v>68</v>
      </c>
      <c r="M99" s="56" t="s">
        <v>68</v>
      </c>
      <c r="N99" s="56" t="s">
        <v>68</v>
      </c>
      <c r="O99" s="56" t="s">
        <v>68</v>
      </c>
      <c r="P99" s="56" t="s">
        <v>68</v>
      </c>
      <c r="Q99" s="56" t="s">
        <v>68</v>
      </c>
      <c r="R99" s="56" t="s">
        <v>68</v>
      </c>
      <c r="S99" s="56" t="s">
        <v>69</v>
      </c>
    </row>
    <row r="100" spans="1:19" x14ac:dyDescent="0.35">
      <c r="A100" s="56" t="s">
        <v>172</v>
      </c>
      <c r="B100" s="56" t="s">
        <v>68</v>
      </c>
      <c r="C100" s="56" t="s">
        <v>68</v>
      </c>
      <c r="D100" s="56" t="s">
        <v>68</v>
      </c>
      <c r="E100" s="56" t="s">
        <v>68</v>
      </c>
      <c r="F100" s="56" t="s">
        <v>68</v>
      </c>
      <c r="G100" s="56" t="s">
        <v>68</v>
      </c>
      <c r="H100" s="56" t="s">
        <v>68</v>
      </c>
      <c r="I100" s="56" t="s">
        <v>68</v>
      </c>
      <c r="J100" s="56" t="s">
        <v>68</v>
      </c>
      <c r="K100" s="56" t="s">
        <v>68</v>
      </c>
      <c r="L100" s="56" t="s">
        <v>68</v>
      </c>
      <c r="M100" s="56" t="s">
        <v>68</v>
      </c>
      <c r="N100" s="56" t="s">
        <v>68</v>
      </c>
      <c r="O100" s="56" t="s">
        <v>68</v>
      </c>
      <c r="P100" s="56" t="s">
        <v>68</v>
      </c>
      <c r="Q100" s="56" t="s">
        <v>68</v>
      </c>
      <c r="R100" s="56" t="s">
        <v>68</v>
      </c>
      <c r="S100" s="56" t="s">
        <v>69</v>
      </c>
    </row>
    <row r="101" spans="1:19" x14ac:dyDescent="0.35">
      <c r="A101" s="56" t="s">
        <v>173</v>
      </c>
      <c r="B101" s="56" t="s">
        <v>68</v>
      </c>
      <c r="C101" s="56" t="s">
        <v>68</v>
      </c>
      <c r="D101" s="56" t="s">
        <v>68</v>
      </c>
      <c r="E101" s="56" t="s">
        <v>68</v>
      </c>
      <c r="F101" s="56" t="s">
        <v>68</v>
      </c>
      <c r="G101" s="56" t="s">
        <v>68</v>
      </c>
      <c r="H101" s="56" t="s">
        <v>68</v>
      </c>
      <c r="I101" s="56" t="s">
        <v>68</v>
      </c>
      <c r="J101" s="56" t="s">
        <v>68</v>
      </c>
      <c r="K101" s="56" t="s">
        <v>68</v>
      </c>
      <c r="L101" s="56" t="s">
        <v>68</v>
      </c>
      <c r="M101" s="56" t="s">
        <v>68</v>
      </c>
      <c r="N101" s="56" t="s">
        <v>68</v>
      </c>
      <c r="O101" s="56" t="s">
        <v>68</v>
      </c>
      <c r="P101" s="56" t="s">
        <v>68</v>
      </c>
      <c r="Q101" s="56" t="s">
        <v>68</v>
      </c>
      <c r="R101" s="56" t="s">
        <v>68</v>
      </c>
      <c r="S101" s="56" t="s">
        <v>69</v>
      </c>
    </row>
    <row r="102" spans="1:19" x14ac:dyDescent="0.35">
      <c r="A102" s="56" t="s">
        <v>174</v>
      </c>
      <c r="B102" s="56" t="s">
        <v>68</v>
      </c>
      <c r="C102" s="56" t="s">
        <v>68</v>
      </c>
      <c r="D102" s="56" t="s">
        <v>68</v>
      </c>
      <c r="E102" s="56" t="s">
        <v>68</v>
      </c>
      <c r="F102" s="56" t="s">
        <v>68</v>
      </c>
      <c r="G102" s="56" t="s">
        <v>68</v>
      </c>
      <c r="H102" s="56" t="s">
        <v>68</v>
      </c>
      <c r="I102" s="56" t="s">
        <v>68</v>
      </c>
      <c r="J102" s="56" t="s">
        <v>68</v>
      </c>
      <c r="K102" s="56" t="s">
        <v>68</v>
      </c>
      <c r="L102" s="56" t="s">
        <v>68</v>
      </c>
      <c r="M102" s="56" t="s">
        <v>68</v>
      </c>
      <c r="N102" s="56" t="s">
        <v>68</v>
      </c>
      <c r="O102" s="56" t="s">
        <v>68</v>
      </c>
      <c r="P102" s="56" t="s">
        <v>68</v>
      </c>
      <c r="Q102" s="56" t="s">
        <v>68</v>
      </c>
      <c r="R102" s="56" t="s">
        <v>68</v>
      </c>
      <c r="S102" s="56" t="s">
        <v>69</v>
      </c>
    </row>
    <row r="103" spans="1:19" x14ac:dyDescent="0.35">
      <c r="A103" s="56" t="s">
        <v>175</v>
      </c>
      <c r="B103" s="56" t="s">
        <v>68</v>
      </c>
      <c r="C103" s="56" t="s">
        <v>68</v>
      </c>
      <c r="D103" s="56" t="s">
        <v>68</v>
      </c>
      <c r="E103" s="56" t="s">
        <v>68</v>
      </c>
      <c r="F103" s="56" t="s">
        <v>68</v>
      </c>
      <c r="G103" s="56" t="s">
        <v>68</v>
      </c>
      <c r="H103" s="56" t="s">
        <v>68</v>
      </c>
      <c r="I103" s="56" t="s">
        <v>68</v>
      </c>
      <c r="J103" s="56" t="s">
        <v>68</v>
      </c>
      <c r="K103" s="56" t="s">
        <v>68</v>
      </c>
      <c r="L103" s="56" t="s">
        <v>68</v>
      </c>
      <c r="M103" s="56" t="s">
        <v>68</v>
      </c>
      <c r="N103" s="56" t="s">
        <v>68</v>
      </c>
      <c r="O103" s="56" t="s">
        <v>68</v>
      </c>
      <c r="P103" s="56" t="s">
        <v>68</v>
      </c>
      <c r="Q103" s="56" t="s">
        <v>68</v>
      </c>
      <c r="R103" s="56" t="s">
        <v>68</v>
      </c>
      <c r="S103" s="56" t="s">
        <v>69</v>
      </c>
    </row>
    <row r="104" spans="1:19" x14ac:dyDescent="0.35">
      <c r="A104" s="56" t="s">
        <v>176</v>
      </c>
      <c r="B104" s="56" t="s">
        <v>68</v>
      </c>
      <c r="C104" s="56" t="s">
        <v>68</v>
      </c>
      <c r="D104" s="56" t="s">
        <v>68</v>
      </c>
      <c r="E104" s="56" t="s">
        <v>68</v>
      </c>
      <c r="F104" s="56" t="s">
        <v>68</v>
      </c>
      <c r="G104" s="56" t="s">
        <v>68</v>
      </c>
      <c r="H104" s="56" t="s">
        <v>68</v>
      </c>
      <c r="I104" s="56" t="s">
        <v>68</v>
      </c>
      <c r="J104" s="56" t="s">
        <v>68</v>
      </c>
      <c r="K104" s="56" t="s">
        <v>68</v>
      </c>
      <c r="L104" s="56" t="s">
        <v>68</v>
      </c>
      <c r="M104" s="56" t="s">
        <v>68</v>
      </c>
      <c r="N104" s="56" t="s">
        <v>68</v>
      </c>
      <c r="O104" s="56" t="s">
        <v>68</v>
      </c>
      <c r="P104" s="56" t="s">
        <v>68</v>
      </c>
      <c r="Q104" s="56" t="s">
        <v>68</v>
      </c>
      <c r="R104" s="56" t="s">
        <v>68</v>
      </c>
      <c r="S104" s="56" t="s">
        <v>69</v>
      </c>
    </row>
  </sheetData>
  <phoneticPr fontId="2"/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3B86B-C574-425A-9A10-BA748854F57D}">
  <dimension ref="A1:T104"/>
  <sheetViews>
    <sheetView workbookViewId="0"/>
  </sheetViews>
  <sheetFormatPr defaultRowHeight="12.75" x14ac:dyDescent="0.35"/>
  <cols>
    <col min="1" max="16384" width="9" style="56"/>
  </cols>
  <sheetData>
    <row r="1" spans="1:20" x14ac:dyDescent="0.35">
      <c r="A1" s="56" t="s">
        <v>35</v>
      </c>
      <c r="B1" s="56" t="s">
        <v>36</v>
      </c>
    </row>
    <row r="2" spans="1:20" x14ac:dyDescent="0.35">
      <c r="A2" s="56" t="s">
        <v>37</v>
      </c>
      <c r="B2" s="56" t="s">
        <v>38</v>
      </c>
    </row>
    <row r="3" spans="1:20" x14ac:dyDescent="0.35">
      <c r="A3" s="56" t="s">
        <v>39</v>
      </c>
      <c r="B3" s="56" t="s">
        <v>40</v>
      </c>
    </row>
    <row r="4" spans="1:20" x14ac:dyDescent="0.35">
      <c r="A4" s="56" t="s">
        <v>41</v>
      </c>
      <c r="B4" s="56" t="s">
        <v>42</v>
      </c>
    </row>
    <row r="5" spans="1:20" x14ac:dyDescent="0.35">
      <c r="A5" s="56" t="s">
        <v>43</v>
      </c>
      <c r="B5" s="56" t="s">
        <v>44</v>
      </c>
    </row>
    <row r="6" spans="1:20" x14ac:dyDescent="0.35">
      <c r="A6" s="56" t="s">
        <v>45</v>
      </c>
      <c r="B6" s="56" t="s">
        <v>46</v>
      </c>
    </row>
    <row r="8" spans="1:20" x14ac:dyDescent="0.35">
      <c r="A8" s="56" t="s">
        <v>47</v>
      </c>
      <c r="B8" s="56" t="s">
        <v>48</v>
      </c>
      <c r="C8" s="56" t="s">
        <v>49</v>
      </c>
      <c r="D8" s="56" t="s">
        <v>50</v>
      </c>
      <c r="E8" s="56" t="s">
        <v>51</v>
      </c>
      <c r="F8" s="56" t="s">
        <v>52</v>
      </c>
      <c r="G8" s="56" t="s">
        <v>53</v>
      </c>
      <c r="H8" s="56" t="s">
        <v>54</v>
      </c>
      <c r="I8" s="56" t="s">
        <v>55</v>
      </c>
      <c r="J8" s="56" t="s">
        <v>56</v>
      </c>
      <c r="K8" s="56" t="s">
        <v>57</v>
      </c>
      <c r="L8" s="56" t="s">
        <v>58</v>
      </c>
      <c r="M8" s="56" t="s">
        <v>59</v>
      </c>
      <c r="N8" s="56" t="s">
        <v>60</v>
      </c>
      <c r="O8" s="56" t="s">
        <v>61</v>
      </c>
      <c r="P8" s="56" t="s">
        <v>62</v>
      </c>
      <c r="Q8" s="56" t="s">
        <v>63</v>
      </c>
      <c r="R8" s="56" t="s">
        <v>64</v>
      </c>
      <c r="S8" s="56" t="s">
        <v>65</v>
      </c>
      <c r="T8" s="56" t="s">
        <v>66</v>
      </c>
    </row>
    <row r="9" spans="1:20" x14ac:dyDescent="0.35">
      <c r="A9" s="56" t="s">
        <v>67</v>
      </c>
      <c r="B9" s="56" t="s">
        <v>68</v>
      </c>
      <c r="C9" s="56" t="s">
        <v>68</v>
      </c>
      <c r="D9" s="56" t="s">
        <v>68</v>
      </c>
      <c r="E9" s="56" t="s">
        <v>68</v>
      </c>
      <c r="F9" s="56" t="s">
        <v>68</v>
      </c>
      <c r="G9" s="56" t="s">
        <v>68</v>
      </c>
      <c r="H9" s="56" t="s">
        <v>68</v>
      </c>
      <c r="I9" s="56" t="s">
        <v>68</v>
      </c>
      <c r="J9" s="56" t="s">
        <v>68</v>
      </c>
      <c r="K9" s="56" t="s">
        <v>68</v>
      </c>
      <c r="L9" s="56" t="s">
        <v>68</v>
      </c>
      <c r="M9" s="56" t="s">
        <v>68</v>
      </c>
      <c r="N9" s="56" t="s">
        <v>68</v>
      </c>
      <c r="O9" s="56" t="s">
        <v>68</v>
      </c>
      <c r="P9" s="56" t="s">
        <v>68</v>
      </c>
      <c r="Q9" s="56" t="s">
        <v>68</v>
      </c>
      <c r="R9" s="56" t="s">
        <v>68</v>
      </c>
      <c r="S9" s="56" t="s">
        <v>69</v>
      </c>
      <c r="T9" s="56" t="s">
        <v>69</v>
      </c>
    </row>
    <row r="10" spans="1:20" x14ac:dyDescent="0.35">
      <c r="A10" s="56" t="s">
        <v>70</v>
      </c>
      <c r="B10" s="56" t="s">
        <v>68</v>
      </c>
      <c r="C10" s="56" t="s">
        <v>68</v>
      </c>
      <c r="D10" s="56" t="s">
        <v>68</v>
      </c>
      <c r="E10" s="56" t="s">
        <v>68</v>
      </c>
      <c r="F10" s="56" t="s">
        <v>68</v>
      </c>
      <c r="G10" s="56" t="s">
        <v>68</v>
      </c>
      <c r="H10" s="56" t="s">
        <v>68</v>
      </c>
      <c r="I10" s="56" t="s">
        <v>68</v>
      </c>
      <c r="J10" s="56" t="s">
        <v>68</v>
      </c>
      <c r="K10" s="56" t="s">
        <v>68</v>
      </c>
      <c r="L10" s="56" t="s">
        <v>68</v>
      </c>
      <c r="M10" s="56" t="s">
        <v>68</v>
      </c>
      <c r="N10" s="56" t="s">
        <v>68</v>
      </c>
      <c r="O10" s="56" t="s">
        <v>68</v>
      </c>
      <c r="P10" s="56" t="s">
        <v>68</v>
      </c>
      <c r="Q10" s="56" t="s">
        <v>68</v>
      </c>
      <c r="R10" s="56" t="s">
        <v>68</v>
      </c>
      <c r="S10" s="56" t="s">
        <v>69</v>
      </c>
      <c r="T10" s="56" t="s">
        <v>69</v>
      </c>
    </row>
    <row r="11" spans="1:20" x14ac:dyDescent="0.35">
      <c r="A11" s="56" t="s">
        <v>71</v>
      </c>
      <c r="B11" s="56" t="s">
        <v>68</v>
      </c>
      <c r="C11" s="56" t="s">
        <v>68</v>
      </c>
      <c r="D11" s="56" t="s">
        <v>68</v>
      </c>
      <c r="E11" s="56" t="s">
        <v>68</v>
      </c>
      <c r="F11" s="56" t="s">
        <v>68</v>
      </c>
      <c r="G11" s="56" t="s">
        <v>68</v>
      </c>
      <c r="H11" s="56" t="s">
        <v>68</v>
      </c>
      <c r="I11" s="56" t="s">
        <v>68</v>
      </c>
      <c r="J11" s="56" t="s">
        <v>68</v>
      </c>
      <c r="K11" s="56" t="s">
        <v>68</v>
      </c>
      <c r="L11" s="56" t="s">
        <v>68</v>
      </c>
      <c r="M11" s="56" t="s">
        <v>68</v>
      </c>
      <c r="N11" s="56" t="s">
        <v>68</v>
      </c>
      <c r="O11" s="56" t="s">
        <v>68</v>
      </c>
      <c r="P11" s="56" t="s">
        <v>68</v>
      </c>
      <c r="Q11" s="56" t="s">
        <v>68</v>
      </c>
      <c r="R11" s="56" t="s">
        <v>68</v>
      </c>
      <c r="S11" s="56" t="s">
        <v>69</v>
      </c>
      <c r="T11" s="56" t="s">
        <v>69</v>
      </c>
    </row>
    <row r="12" spans="1:20" x14ac:dyDescent="0.35">
      <c r="A12" s="56" t="s">
        <v>72</v>
      </c>
      <c r="B12" s="56" t="s">
        <v>68</v>
      </c>
      <c r="C12" s="56" t="s">
        <v>68</v>
      </c>
      <c r="D12" s="56" t="s">
        <v>68</v>
      </c>
      <c r="E12" s="56" t="s">
        <v>68</v>
      </c>
      <c r="F12" s="56" t="s">
        <v>68</v>
      </c>
      <c r="G12" s="56" t="s">
        <v>68</v>
      </c>
      <c r="H12" s="56" t="s">
        <v>68</v>
      </c>
      <c r="I12" s="56" t="s">
        <v>68</v>
      </c>
      <c r="J12" s="56" t="s">
        <v>68</v>
      </c>
      <c r="K12" s="56" t="s">
        <v>68</v>
      </c>
      <c r="L12" s="56" t="s">
        <v>68</v>
      </c>
      <c r="M12" s="56" t="s">
        <v>68</v>
      </c>
      <c r="N12" s="56" t="s">
        <v>68</v>
      </c>
      <c r="O12" s="56" t="s">
        <v>68</v>
      </c>
      <c r="P12" s="56" t="s">
        <v>68</v>
      </c>
      <c r="Q12" s="56" t="s">
        <v>68</v>
      </c>
      <c r="R12" s="56" t="s">
        <v>68</v>
      </c>
      <c r="S12" s="56" t="s">
        <v>69</v>
      </c>
      <c r="T12" s="56" t="s">
        <v>69</v>
      </c>
    </row>
    <row r="13" spans="1:20" x14ac:dyDescent="0.35">
      <c r="A13" s="56" t="s">
        <v>73</v>
      </c>
      <c r="B13" s="56" t="s">
        <v>68</v>
      </c>
      <c r="C13" s="56" t="s">
        <v>68</v>
      </c>
      <c r="D13" s="56" t="s">
        <v>68</v>
      </c>
      <c r="E13" s="56" t="s">
        <v>68</v>
      </c>
      <c r="F13" s="56" t="s">
        <v>68</v>
      </c>
      <c r="G13" s="56" t="s">
        <v>68</v>
      </c>
      <c r="H13" s="56" t="s">
        <v>68</v>
      </c>
      <c r="I13" s="56" t="s">
        <v>68</v>
      </c>
      <c r="J13" s="56" t="s">
        <v>68</v>
      </c>
      <c r="K13" s="56" t="s">
        <v>68</v>
      </c>
      <c r="L13" s="56" t="s">
        <v>68</v>
      </c>
      <c r="M13" s="56" t="s">
        <v>68</v>
      </c>
      <c r="N13" s="56" t="s">
        <v>68</v>
      </c>
      <c r="O13" s="56" t="s">
        <v>68</v>
      </c>
      <c r="P13" s="56" t="s">
        <v>68</v>
      </c>
      <c r="Q13" s="56" t="s">
        <v>68</v>
      </c>
      <c r="R13" s="56" t="s">
        <v>68</v>
      </c>
      <c r="S13" s="56" t="s">
        <v>69</v>
      </c>
      <c r="T13" s="56" t="s">
        <v>69</v>
      </c>
    </row>
    <row r="14" spans="1:20" x14ac:dyDescent="0.35">
      <c r="A14" s="56" t="s">
        <v>74</v>
      </c>
      <c r="B14" s="56" t="s">
        <v>68</v>
      </c>
      <c r="C14" s="56" t="s">
        <v>68</v>
      </c>
      <c r="D14" s="56" t="s">
        <v>68</v>
      </c>
      <c r="E14" s="56" t="s">
        <v>68</v>
      </c>
      <c r="F14" s="56" t="s">
        <v>68</v>
      </c>
      <c r="G14" s="56" t="s">
        <v>68</v>
      </c>
      <c r="H14" s="56" t="s">
        <v>68</v>
      </c>
      <c r="I14" s="56" t="s">
        <v>68</v>
      </c>
      <c r="J14" s="56" t="s">
        <v>68</v>
      </c>
      <c r="K14" s="56" t="s">
        <v>68</v>
      </c>
      <c r="L14" s="56" t="s">
        <v>68</v>
      </c>
      <c r="M14" s="56" t="s">
        <v>68</v>
      </c>
      <c r="N14" s="56" t="s">
        <v>68</v>
      </c>
      <c r="O14" s="56" t="s">
        <v>68</v>
      </c>
      <c r="P14" s="56" t="s">
        <v>68</v>
      </c>
      <c r="Q14" s="56" t="s">
        <v>68</v>
      </c>
      <c r="R14" s="56" t="s">
        <v>68</v>
      </c>
      <c r="S14" s="56" t="s">
        <v>69</v>
      </c>
      <c r="T14" s="56" t="s">
        <v>69</v>
      </c>
    </row>
    <row r="15" spans="1:20" x14ac:dyDescent="0.35">
      <c r="A15" s="56" t="s">
        <v>75</v>
      </c>
      <c r="B15" s="56" t="s">
        <v>68</v>
      </c>
      <c r="C15" s="56" t="s">
        <v>68</v>
      </c>
      <c r="D15" s="56" t="s">
        <v>68</v>
      </c>
      <c r="E15" s="56" t="s">
        <v>68</v>
      </c>
      <c r="F15" s="56" t="s">
        <v>68</v>
      </c>
      <c r="G15" s="56" t="s">
        <v>68</v>
      </c>
      <c r="H15" s="56" t="s">
        <v>68</v>
      </c>
      <c r="I15" s="56" t="s">
        <v>68</v>
      </c>
      <c r="J15" s="56" t="s">
        <v>68</v>
      </c>
      <c r="K15" s="56" t="s">
        <v>68</v>
      </c>
      <c r="L15" s="56" t="s">
        <v>68</v>
      </c>
      <c r="M15" s="56" t="s">
        <v>68</v>
      </c>
      <c r="N15" s="56" t="s">
        <v>68</v>
      </c>
      <c r="O15" s="56" t="s">
        <v>68</v>
      </c>
      <c r="P15" s="56" t="s">
        <v>68</v>
      </c>
      <c r="Q15" s="56" t="s">
        <v>68</v>
      </c>
      <c r="R15" s="56" t="s">
        <v>68</v>
      </c>
      <c r="S15" s="56" t="s">
        <v>69</v>
      </c>
      <c r="T15" s="56" t="s">
        <v>69</v>
      </c>
    </row>
    <row r="16" spans="1:20" x14ac:dyDescent="0.35">
      <c r="A16" s="56" t="s">
        <v>76</v>
      </c>
      <c r="B16" s="56" t="s">
        <v>68</v>
      </c>
      <c r="C16" s="56" t="s">
        <v>68</v>
      </c>
      <c r="D16" s="56" t="s">
        <v>68</v>
      </c>
      <c r="E16" s="56" t="s">
        <v>68</v>
      </c>
      <c r="F16" s="56" t="s">
        <v>68</v>
      </c>
      <c r="G16" s="56" t="s">
        <v>68</v>
      </c>
      <c r="H16" s="56" t="s">
        <v>68</v>
      </c>
      <c r="I16" s="56" t="s">
        <v>68</v>
      </c>
      <c r="J16" s="56" t="s">
        <v>68</v>
      </c>
      <c r="K16" s="56" t="s">
        <v>68</v>
      </c>
      <c r="L16" s="56" t="s">
        <v>68</v>
      </c>
      <c r="M16" s="56" t="s">
        <v>68</v>
      </c>
      <c r="N16" s="56" t="s">
        <v>68</v>
      </c>
      <c r="O16" s="56" t="s">
        <v>68</v>
      </c>
      <c r="P16" s="56" t="s">
        <v>68</v>
      </c>
      <c r="Q16" s="56" t="s">
        <v>68</v>
      </c>
      <c r="R16" s="56" t="s">
        <v>68</v>
      </c>
      <c r="S16" s="56" t="s">
        <v>69</v>
      </c>
      <c r="T16" s="56" t="s">
        <v>69</v>
      </c>
    </row>
    <row r="17" spans="1:20" x14ac:dyDescent="0.35">
      <c r="A17" s="56" t="s">
        <v>77</v>
      </c>
      <c r="B17" s="56" t="s">
        <v>68</v>
      </c>
      <c r="C17" s="56" t="s">
        <v>68</v>
      </c>
      <c r="D17" s="56" t="s">
        <v>68</v>
      </c>
      <c r="E17" s="56" t="s">
        <v>68</v>
      </c>
      <c r="F17" s="56" t="s">
        <v>68</v>
      </c>
      <c r="G17" s="56" t="s">
        <v>68</v>
      </c>
      <c r="H17" s="56" t="s">
        <v>68</v>
      </c>
      <c r="I17" s="56" t="s">
        <v>68</v>
      </c>
      <c r="J17" s="56" t="s">
        <v>68</v>
      </c>
      <c r="K17" s="56" t="s">
        <v>68</v>
      </c>
      <c r="L17" s="56" t="s">
        <v>68</v>
      </c>
      <c r="M17" s="56" t="s">
        <v>68</v>
      </c>
      <c r="N17" s="56" t="s">
        <v>68</v>
      </c>
      <c r="O17" s="56" t="s">
        <v>68</v>
      </c>
      <c r="P17" s="56" t="s">
        <v>68</v>
      </c>
      <c r="Q17" s="56" t="s">
        <v>68</v>
      </c>
      <c r="R17" s="56" t="s">
        <v>68</v>
      </c>
      <c r="S17" s="56" t="s">
        <v>69</v>
      </c>
      <c r="T17" s="56" t="s">
        <v>69</v>
      </c>
    </row>
    <row r="18" spans="1:20" x14ac:dyDescent="0.35">
      <c r="A18" s="56" t="s">
        <v>78</v>
      </c>
      <c r="B18" s="56" t="s">
        <v>68</v>
      </c>
      <c r="C18" s="56" t="s">
        <v>68</v>
      </c>
      <c r="D18" s="56" t="s">
        <v>68</v>
      </c>
      <c r="E18" s="56" t="s">
        <v>68</v>
      </c>
      <c r="F18" s="56" t="s">
        <v>68</v>
      </c>
      <c r="G18" s="56" t="s">
        <v>68</v>
      </c>
      <c r="H18" s="56" t="s">
        <v>68</v>
      </c>
      <c r="I18" s="56" t="s">
        <v>68</v>
      </c>
      <c r="J18" s="56" t="s">
        <v>68</v>
      </c>
      <c r="K18" s="56" t="s">
        <v>68</v>
      </c>
      <c r="L18" s="56" t="s">
        <v>68</v>
      </c>
      <c r="M18" s="56" t="s">
        <v>68</v>
      </c>
      <c r="N18" s="56" t="s">
        <v>68</v>
      </c>
      <c r="O18" s="56" t="s">
        <v>68</v>
      </c>
      <c r="P18" s="56" t="s">
        <v>68</v>
      </c>
      <c r="Q18" s="56" t="s">
        <v>68</v>
      </c>
      <c r="R18" s="56" t="s">
        <v>68</v>
      </c>
      <c r="S18" s="56" t="s">
        <v>69</v>
      </c>
      <c r="T18" s="56" t="s">
        <v>69</v>
      </c>
    </row>
    <row r="19" spans="1:20" x14ac:dyDescent="0.35">
      <c r="A19" s="56" t="s">
        <v>79</v>
      </c>
      <c r="B19" s="56" t="s">
        <v>68</v>
      </c>
      <c r="C19" s="56" t="s">
        <v>68</v>
      </c>
      <c r="D19" s="56" t="s">
        <v>68</v>
      </c>
      <c r="E19" s="56" t="s">
        <v>68</v>
      </c>
      <c r="F19" s="56" t="s">
        <v>68</v>
      </c>
      <c r="G19" s="56" t="s">
        <v>68</v>
      </c>
      <c r="H19" s="56" t="s">
        <v>68</v>
      </c>
      <c r="I19" s="56" t="s">
        <v>68</v>
      </c>
      <c r="J19" s="56" t="s">
        <v>68</v>
      </c>
      <c r="K19" s="56" t="s">
        <v>68</v>
      </c>
      <c r="L19" s="56" t="s">
        <v>68</v>
      </c>
      <c r="M19" s="56" t="s">
        <v>68</v>
      </c>
      <c r="N19" s="56" t="s">
        <v>68</v>
      </c>
      <c r="O19" s="56" t="s">
        <v>68</v>
      </c>
      <c r="P19" s="56" t="s">
        <v>68</v>
      </c>
      <c r="Q19" s="56" t="s">
        <v>68</v>
      </c>
      <c r="R19" s="56" t="s">
        <v>68</v>
      </c>
      <c r="S19" s="56" t="s">
        <v>69</v>
      </c>
      <c r="T19" s="56" t="s">
        <v>69</v>
      </c>
    </row>
    <row r="20" spans="1:20" x14ac:dyDescent="0.35">
      <c r="A20" s="56" t="s">
        <v>80</v>
      </c>
      <c r="B20" s="56" t="s">
        <v>68</v>
      </c>
      <c r="C20" s="56" t="s">
        <v>68</v>
      </c>
      <c r="D20" s="56" t="s">
        <v>68</v>
      </c>
      <c r="E20" s="56" t="s">
        <v>68</v>
      </c>
      <c r="F20" s="56" t="s">
        <v>68</v>
      </c>
      <c r="G20" s="56" t="s">
        <v>68</v>
      </c>
      <c r="H20" s="56" t="s">
        <v>68</v>
      </c>
      <c r="I20" s="56" t="s">
        <v>68</v>
      </c>
      <c r="J20" s="56" t="s">
        <v>68</v>
      </c>
      <c r="K20" s="56" t="s">
        <v>68</v>
      </c>
      <c r="L20" s="56" t="s">
        <v>68</v>
      </c>
      <c r="M20" s="56" t="s">
        <v>68</v>
      </c>
      <c r="N20" s="56" t="s">
        <v>68</v>
      </c>
      <c r="O20" s="56" t="s">
        <v>68</v>
      </c>
      <c r="P20" s="56" t="s">
        <v>68</v>
      </c>
      <c r="Q20" s="56" t="s">
        <v>68</v>
      </c>
      <c r="R20" s="56" t="s">
        <v>68</v>
      </c>
      <c r="S20" s="56" t="s">
        <v>69</v>
      </c>
      <c r="T20" s="56" t="s">
        <v>69</v>
      </c>
    </row>
    <row r="21" spans="1:20" x14ac:dyDescent="0.35">
      <c r="A21" s="56" t="s">
        <v>81</v>
      </c>
      <c r="B21" s="56" t="s">
        <v>82</v>
      </c>
      <c r="C21" s="56" t="s">
        <v>83</v>
      </c>
      <c r="D21" s="56" t="s">
        <v>84</v>
      </c>
      <c r="E21" s="56" t="s">
        <v>85</v>
      </c>
      <c r="F21" s="56" t="s">
        <v>86</v>
      </c>
      <c r="G21" s="56">
        <v>20.497638702392578</v>
      </c>
      <c r="H21" s="56">
        <v>20.66761589050293</v>
      </c>
      <c r="I21" s="56">
        <v>0.14728887379169464</v>
      </c>
      <c r="J21" s="56" t="s">
        <v>68</v>
      </c>
      <c r="K21" s="56" t="s">
        <v>68</v>
      </c>
      <c r="L21" s="56" t="s">
        <v>68</v>
      </c>
      <c r="M21" s="56" t="b">
        <v>0</v>
      </c>
      <c r="N21" s="56">
        <v>0.29383785166640514</v>
      </c>
      <c r="O21" s="56" t="b">
        <v>1</v>
      </c>
      <c r="P21" s="56">
        <v>3</v>
      </c>
      <c r="Q21" s="56">
        <v>15</v>
      </c>
      <c r="R21" s="56" t="s">
        <v>68</v>
      </c>
      <c r="S21" s="56" t="s">
        <v>69</v>
      </c>
      <c r="T21" s="56" t="s">
        <v>69</v>
      </c>
    </row>
    <row r="22" spans="1:20" x14ac:dyDescent="0.35">
      <c r="A22" s="56" t="s">
        <v>87</v>
      </c>
      <c r="B22" s="56" t="s">
        <v>82</v>
      </c>
      <c r="C22" s="56" t="s">
        <v>83</v>
      </c>
      <c r="D22" s="56" t="s">
        <v>84</v>
      </c>
      <c r="E22" s="56" t="s">
        <v>85</v>
      </c>
      <c r="F22" s="56" t="s">
        <v>86</v>
      </c>
      <c r="G22" s="56">
        <v>20.747638702392578</v>
      </c>
      <c r="H22" s="56">
        <v>20.66761589050293</v>
      </c>
      <c r="I22" s="56">
        <v>0.14728887379169464</v>
      </c>
      <c r="J22" s="56" t="s">
        <v>68</v>
      </c>
      <c r="K22" s="56" t="s">
        <v>68</v>
      </c>
      <c r="L22" s="56" t="s">
        <v>68</v>
      </c>
      <c r="M22" s="56" t="b">
        <v>0</v>
      </c>
      <c r="N22" s="56">
        <v>0.29383785166640514</v>
      </c>
      <c r="O22" s="56" t="b">
        <v>1</v>
      </c>
      <c r="P22" s="56">
        <v>3</v>
      </c>
      <c r="Q22" s="56">
        <v>15</v>
      </c>
      <c r="R22" s="56" t="s">
        <v>68</v>
      </c>
      <c r="S22" s="56" t="s">
        <v>69</v>
      </c>
      <c r="T22" s="56" t="s">
        <v>69</v>
      </c>
    </row>
    <row r="23" spans="1:20" x14ac:dyDescent="0.35">
      <c r="A23" s="56" t="s">
        <v>88</v>
      </c>
      <c r="B23" s="56" t="s">
        <v>82</v>
      </c>
      <c r="C23" s="56" t="s">
        <v>83</v>
      </c>
      <c r="D23" s="56" t="s">
        <v>84</v>
      </c>
      <c r="E23" s="56" t="s">
        <v>85</v>
      </c>
      <c r="F23" s="56" t="s">
        <v>86</v>
      </c>
      <c r="G23" s="56">
        <v>20.757572174072266</v>
      </c>
      <c r="H23" s="56">
        <v>20.66761589050293</v>
      </c>
      <c r="I23" s="56">
        <v>0.14728887379169464</v>
      </c>
      <c r="J23" s="56" t="s">
        <v>68</v>
      </c>
      <c r="K23" s="56" t="s">
        <v>68</v>
      </c>
      <c r="L23" s="56" t="s">
        <v>68</v>
      </c>
      <c r="M23" s="56" t="b">
        <v>0</v>
      </c>
      <c r="N23" s="56">
        <v>0.29383785166640514</v>
      </c>
      <c r="O23" s="56" t="b">
        <v>1</v>
      </c>
      <c r="P23" s="56">
        <v>3</v>
      </c>
      <c r="Q23" s="56">
        <v>15</v>
      </c>
      <c r="R23" s="56" t="s">
        <v>68</v>
      </c>
      <c r="S23" s="56" t="s">
        <v>69</v>
      </c>
      <c r="T23" s="56" t="s">
        <v>69</v>
      </c>
    </row>
    <row r="24" spans="1:20" x14ac:dyDescent="0.35">
      <c r="A24" s="56" t="s">
        <v>89</v>
      </c>
      <c r="B24" s="56" t="s">
        <v>90</v>
      </c>
      <c r="C24" s="56" t="s">
        <v>83</v>
      </c>
      <c r="D24" s="56" t="s">
        <v>84</v>
      </c>
      <c r="E24" s="56" t="s">
        <v>85</v>
      </c>
      <c r="F24" s="56" t="s">
        <v>86</v>
      </c>
      <c r="G24" s="56">
        <v>20.873689651489258</v>
      </c>
      <c r="H24" s="56">
        <v>20.763612747192383</v>
      </c>
      <c r="I24" s="56">
        <v>9.9194779992103577E-2</v>
      </c>
      <c r="J24" s="56" t="s">
        <v>68</v>
      </c>
      <c r="K24" s="56" t="s">
        <v>68</v>
      </c>
      <c r="L24" s="56" t="s">
        <v>68</v>
      </c>
      <c r="M24" s="56" t="b">
        <v>0</v>
      </c>
      <c r="N24" s="56">
        <v>0.29383785166640514</v>
      </c>
      <c r="O24" s="56" t="b">
        <v>1</v>
      </c>
      <c r="P24" s="56">
        <v>3</v>
      </c>
      <c r="Q24" s="56">
        <v>15</v>
      </c>
      <c r="R24" s="56" t="s">
        <v>68</v>
      </c>
      <c r="S24" s="56" t="s">
        <v>69</v>
      </c>
      <c r="T24" s="56" t="s">
        <v>69</v>
      </c>
    </row>
    <row r="25" spans="1:20" x14ac:dyDescent="0.35">
      <c r="A25" s="56" t="s">
        <v>91</v>
      </c>
      <c r="B25" s="56" t="s">
        <v>90</v>
      </c>
      <c r="C25" s="56" t="s">
        <v>83</v>
      </c>
      <c r="D25" s="56" t="s">
        <v>84</v>
      </c>
      <c r="E25" s="56" t="s">
        <v>85</v>
      </c>
      <c r="F25" s="56" t="s">
        <v>86</v>
      </c>
      <c r="G25" s="56">
        <v>20.68115234375</v>
      </c>
      <c r="H25" s="56">
        <v>20.763612747192383</v>
      </c>
      <c r="I25" s="56">
        <v>9.9194779992103577E-2</v>
      </c>
      <c r="J25" s="56" t="s">
        <v>68</v>
      </c>
      <c r="K25" s="56" t="s">
        <v>68</v>
      </c>
      <c r="L25" s="56" t="s">
        <v>68</v>
      </c>
      <c r="M25" s="56" t="b">
        <v>0</v>
      </c>
      <c r="N25" s="56">
        <v>0.29383785166640514</v>
      </c>
      <c r="O25" s="56" t="b">
        <v>1</v>
      </c>
      <c r="P25" s="56">
        <v>3</v>
      </c>
      <c r="Q25" s="56">
        <v>15</v>
      </c>
      <c r="R25" s="56" t="s">
        <v>68</v>
      </c>
      <c r="S25" s="56" t="s">
        <v>69</v>
      </c>
      <c r="T25" s="56" t="s">
        <v>69</v>
      </c>
    </row>
    <row r="26" spans="1:20" x14ac:dyDescent="0.35">
      <c r="A26" s="56" t="s">
        <v>92</v>
      </c>
      <c r="B26" s="56" t="s">
        <v>90</v>
      </c>
      <c r="C26" s="56" t="s">
        <v>83</v>
      </c>
      <c r="D26" s="56" t="s">
        <v>84</v>
      </c>
      <c r="E26" s="56" t="s">
        <v>85</v>
      </c>
      <c r="F26" s="56" t="s">
        <v>86</v>
      </c>
      <c r="G26" s="56">
        <v>20.735998153686523</v>
      </c>
      <c r="H26" s="56">
        <v>20.763612747192383</v>
      </c>
      <c r="I26" s="56">
        <v>9.9194779992103577E-2</v>
      </c>
      <c r="J26" s="56" t="s">
        <v>68</v>
      </c>
      <c r="K26" s="56" t="s">
        <v>68</v>
      </c>
      <c r="L26" s="56" t="s">
        <v>68</v>
      </c>
      <c r="M26" s="56" t="b">
        <v>0</v>
      </c>
      <c r="N26" s="56">
        <v>0.29383785166640514</v>
      </c>
      <c r="O26" s="56" t="b">
        <v>1</v>
      </c>
      <c r="P26" s="56">
        <v>3</v>
      </c>
      <c r="Q26" s="56">
        <v>15</v>
      </c>
      <c r="R26" s="56" t="s">
        <v>68</v>
      </c>
      <c r="S26" s="56" t="s">
        <v>69</v>
      </c>
      <c r="T26" s="56" t="s">
        <v>69</v>
      </c>
    </row>
    <row r="27" spans="1:20" x14ac:dyDescent="0.35">
      <c r="A27" s="56" t="s">
        <v>93</v>
      </c>
      <c r="B27" s="56" t="s">
        <v>94</v>
      </c>
      <c r="C27" s="56" t="s">
        <v>83</v>
      </c>
      <c r="D27" s="56" t="s">
        <v>84</v>
      </c>
      <c r="E27" s="56" t="s">
        <v>85</v>
      </c>
      <c r="F27" s="56" t="s">
        <v>86</v>
      </c>
      <c r="G27" s="56">
        <v>20.864711761474609</v>
      </c>
      <c r="H27" s="56">
        <v>20.777238845825195</v>
      </c>
      <c r="I27" s="56">
        <v>0.12458232045173645</v>
      </c>
      <c r="J27" s="56" t="s">
        <v>68</v>
      </c>
      <c r="K27" s="56" t="s">
        <v>68</v>
      </c>
      <c r="L27" s="56" t="s">
        <v>68</v>
      </c>
      <c r="M27" s="56" t="b">
        <v>0</v>
      </c>
      <c r="N27" s="56">
        <v>0.29383785166640514</v>
      </c>
      <c r="O27" s="56" t="b">
        <v>1</v>
      </c>
      <c r="P27" s="56">
        <v>3</v>
      </c>
      <c r="Q27" s="56">
        <v>15</v>
      </c>
      <c r="R27" s="56" t="s">
        <v>68</v>
      </c>
      <c r="S27" s="56" t="s">
        <v>69</v>
      </c>
      <c r="T27" s="56" t="s">
        <v>69</v>
      </c>
    </row>
    <row r="28" spans="1:20" x14ac:dyDescent="0.35">
      <c r="A28" s="56" t="s">
        <v>95</v>
      </c>
      <c r="B28" s="56" t="s">
        <v>94</v>
      </c>
      <c r="C28" s="56" t="s">
        <v>83</v>
      </c>
      <c r="D28" s="56" t="s">
        <v>84</v>
      </c>
      <c r="E28" s="56" t="s">
        <v>85</v>
      </c>
      <c r="F28" s="56" t="s">
        <v>86</v>
      </c>
      <c r="G28" s="56">
        <v>20.832406997680664</v>
      </c>
      <c r="H28" s="56">
        <v>20.777238845825195</v>
      </c>
      <c r="I28" s="56">
        <v>0.12458232045173645</v>
      </c>
      <c r="J28" s="56" t="s">
        <v>68</v>
      </c>
      <c r="K28" s="56" t="s">
        <v>68</v>
      </c>
      <c r="L28" s="56" t="s">
        <v>68</v>
      </c>
      <c r="M28" s="56" t="b">
        <v>0</v>
      </c>
      <c r="N28" s="56">
        <v>0.29383785166640514</v>
      </c>
      <c r="O28" s="56" t="b">
        <v>1</v>
      </c>
      <c r="P28" s="56">
        <v>3</v>
      </c>
      <c r="Q28" s="56">
        <v>15</v>
      </c>
      <c r="R28" s="56" t="s">
        <v>68</v>
      </c>
      <c r="S28" s="56" t="s">
        <v>69</v>
      </c>
      <c r="T28" s="56" t="s">
        <v>69</v>
      </c>
    </row>
    <row r="29" spans="1:20" x14ac:dyDescent="0.35">
      <c r="A29" s="56" t="s">
        <v>96</v>
      </c>
      <c r="B29" s="56" t="s">
        <v>94</v>
      </c>
      <c r="C29" s="56" t="s">
        <v>83</v>
      </c>
      <c r="D29" s="56" t="s">
        <v>84</v>
      </c>
      <c r="E29" s="56" t="s">
        <v>85</v>
      </c>
      <c r="F29" s="56" t="s">
        <v>86</v>
      </c>
      <c r="G29" s="56">
        <v>20.634597778320313</v>
      </c>
      <c r="H29" s="56">
        <v>20.777238845825195</v>
      </c>
      <c r="I29" s="56">
        <v>0.12458232045173645</v>
      </c>
      <c r="J29" s="56" t="s">
        <v>68</v>
      </c>
      <c r="K29" s="56" t="s">
        <v>68</v>
      </c>
      <c r="L29" s="56" t="s">
        <v>68</v>
      </c>
      <c r="M29" s="56" t="b">
        <v>0</v>
      </c>
      <c r="N29" s="56">
        <v>0.29383785166640514</v>
      </c>
      <c r="O29" s="56" t="b">
        <v>1</v>
      </c>
      <c r="P29" s="56">
        <v>3</v>
      </c>
      <c r="Q29" s="56">
        <v>15</v>
      </c>
      <c r="R29" s="56" t="s">
        <v>68</v>
      </c>
      <c r="S29" s="56" t="s">
        <v>69</v>
      </c>
      <c r="T29" s="56" t="s">
        <v>69</v>
      </c>
    </row>
    <row r="30" spans="1:20" x14ac:dyDescent="0.35">
      <c r="A30" s="56" t="s">
        <v>97</v>
      </c>
      <c r="B30" s="56" t="s">
        <v>98</v>
      </c>
      <c r="C30" s="56" t="s">
        <v>83</v>
      </c>
      <c r="D30" s="56" t="s">
        <v>84</v>
      </c>
      <c r="E30" s="56" t="s">
        <v>85</v>
      </c>
      <c r="F30" s="56" t="s">
        <v>86</v>
      </c>
      <c r="G30" s="56">
        <v>21.119638442993164</v>
      </c>
      <c r="H30" s="56">
        <v>21.101577758789063</v>
      </c>
      <c r="I30" s="56">
        <v>6.1997134238481522E-2</v>
      </c>
      <c r="J30" s="56" t="s">
        <v>68</v>
      </c>
      <c r="K30" s="56" t="s">
        <v>68</v>
      </c>
      <c r="L30" s="56" t="s">
        <v>68</v>
      </c>
      <c r="M30" s="56" t="b">
        <v>0</v>
      </c>
      <c r="N30" s="56">
        <v>0.29383785166640514</v>
      </c>
      <c r="O30" s="56" t="b">
        <v>1</v>
      </c>
      <c r="P30" s="56">
        <v>3</v>
      </c>
      <c r="Q30" s="56">
        <v>16</v>
      </c>
      <c r="R30" s="56" t="s">
        <v>68</v>
      </c>
      <c r="S30" s="56" t="s">
        <v>69</v>
      </c>
      <c r="T30" s="56" t="s">
        <v>69</v>
      </c>
    </row>
    <row r="31" spans="1:20" x14ac:dyDescent="0.35">
      <c r="A31" s="56" t="s">
        <v>99</v>
      </c>
      <c r="B31" s="56" t="s">
        <v>98</v>
      </c>
      <c r="C31" s="56" t="s">
        <v>83</v>
      </c>
      <c r="D31" s="56" t="s">
        <v>84</v>
      </c>
      <c r="E31" s="56" t="s">
        <v>85</v>
      </c>
      <c r="F31" s="56" t="s">
        <v>86</v>
      </c>
      <c r="G31" s="56">
        <v>21.15254020690918</v>
      </c>
      <c r="H31" s="56">
        <v>21.101577758789063</v>
      </c>
      <c r="I31" s="56">
        <v>6.1997134238481522E-2</v>
      </c>
      <c r="J31" s="56" t="s">
        <v>68</v>
      </c>
      <c r="K31" s="56" t="s">
        <v>68</v>
      </c>
      <c r="L31" s="56" t="s">
        <v>68</v>
      </c>
      <c r="M31" s="56" t="b">
        <v>0</v>
      </c>
      <c r="N31" s="56">
        <v>0.29383785166640514</v>
      </c>
      <c r="O31" s="56" t="b">
        <v>1</v>
      </c>
      <c r="P31" s="56">
        <v>3</v>
      </c>
      <c r="Q31" s="56">
        <v>16</v>
      </c>
      <c r="R31" s="56" t="s">
        <v>68</v>
      </c>
      <c r="S31" s="56" t="s">
        <v>69</v>
      </c>
      <c r="T31" s="56" t="s">
        <v>69</v>
      </c>
    </row>
    <row r="32" spans="1:20" x14ac:dyDescent="0.35">
      <c r="A32" s="56" t="s">
        <v>100</v>
      </c>
      <c r="B32" s="56" t="s">
        <v>98</v>
      </c>
      <c r="C32" s="56" t="s">
        <v>83</v>
      </c>
      <c r="D32" s="56" t="s">
        <v>84</v>
      </c>
      <c r="E32" s="56" t="s">
        <v>85</v>
      </c>
      <c r="F32" s="56" t="s">
        <v>86</v>
      </c>
      <c r="G32" s="56">
        <v>21.032556533813477</v>
      </c>
      <c r="H32" s="56">
        <v>21.101577758789063</v>
      </c>
      <c r="I32" s="56">
        <v>6.1997134238481522E-2</v>
      </c>
      <c r="J32" s="56" t="s">
        <v>68</v>
      </c>
      <c r="K32" s="56" t="s">
        <v>68</v>
      </c>
      <c r="L32" s="56" t="s">
        <v>68</v>
      </c>
      <c r="M32" s="56" t="b">
        <v>0</v>
      </c>
      <c r="N32" s="56">
        <v>0.29383785166640514</v>
      </c>
      <c r="O32" s="56" t="b">
        <v>1</v>
      </c>
      <c r="P32" s="56">
        <v>3</v>
      </c>
      <c r="Q32" s="56">
        <v>15</v>
      </c>
      <c r="R32" s="56" t="s">
        <v>68</v>
      </c>
      <c r="S32" s="56" t="s">
        <v>69</v>
      </c>
      <c r="T32" s="56" t="s">
        <v>69</v>
      </c>
    </row>
    <row r="33" spans="1:20" x14ac:dyDescent="0.35">
      <c r="A33" s="56" t="s">
        <v>101</v>
      </c>
      <c r="B33" s="56" t="s">
        <v>82</v>
      </c>
      <c r="C33" s="56" t="s">
        <v>102</v>
      </c>
      <c r="D33" s="56" t="s">
        <v>84</v>
      </c>
      <c r="E33" s="56" t="s">
        <v>85</v>
      </c>
      <c r="F33" s="56" t="s">
        <v>86</v>
      </c>
      <c r="G33" s="56">
        <v>27.165012359619141</v>
      </c>
      <c r="H33" s="56">
        <v>27.229949951171875</v>
      </c>
      <c r="I33" s="56">
        <v>0.15207646787166595</v>
      </c>
      <c r="J33" s="56" t="s">
        <v>68</v>
      </c>
      <c r="K33" s="56" t="s">
        <v>68</v>
      </c>
      <c r="L33" s="56" t="s">
        <v>68</v>
      </c>
      <c r="M33" s="56" t="b">
        <v>0</v>
      </c>
      <c r="N33" s="56">
        <v>0.19794319354661821</v>
      </c>
      <c r="O33" s="56" t="b">
        <v>1</v>
      </c>
      <c r="P33" s="56">
        <v>3</v>
      </c>
      <c r="Q33" s="56">
        <v>22</v>
      </c>
      <c r="R33" s="56" t="s">
        <v>68</v>
      </c>
      <c r="S33" s="56" t="s">
        <v>69</v>
      </c>
      <c r="T33" s="56" t="s">
        <v>69</v>
      </c>
    </row>
    <row r="34" spans="1:20" x14ac:dyDescent="0.35">
      <c r="A34" s="56" t="s">
        <v>103</v>
      </c>
      <c r="B34" s="56" t="s">
        <v>82</v>
      </c>
      <c r="C34" s="56" t="s">
        <v>102</v>
      </c>
      <c r="D34" s="56" t="s">
        <v>84</v>
      </c>
      <c r="E34" s="56" t="s">
        <v>85</v>
      </c>
      <c r="F34" s="56" t="s">
        <v>86</v>
      </c>
      <c r="G34" s="56">
        <v>27.403717041015625</v>
      </c>
      <c r="H34" s="56">
        <v>27.229949951171875</v>
      </c>
      <c r="I34" s="56">
        <v>0.15207646787166595</v>
      </c>
      <c r="J34" s="56" t="s">
        <v>68</v>
      </c>
      <c r="K34" s="56" t="s">
        <v>68</v>
      </c>
      <c r="L34" s="56" t="s">
        <v>68</v>
      </c>
      <c r="M34" s="56" t="b">
        <v>0</v>
      </c>
      <c r="N34" s="56">
        <v>0.19794319354661821</v>
      </c>
      <c r="O34" s="56" t="b">
        <v>1</v>
      </c>
      <c r="P34" s="56">
        <v>3</v>
      </c>
      <c r="Q34" s="56">
        <v>22</v>
      </c>
      <c r="R34" s="56" t="s">
        <v>68</v>
      </c>
      <c r="S34" s="56" t="s">
        <v>69</v>
      </c>
      <c r="T34" s="56" t="s">
        <v>69</v>
      </c>
    </row>
    <row r="35" spans="1:20" x14ac:dyDescent="0.35">
      <c r="A35" s="56" t="s">
        <v>104</v>
      </c>
      <c r="B35" s="56" t="s">
        <v>82</v>
      </c>
      <c r="C35" s="56" t="s">
        <v>102</v>
      </c>
      <c r="D35" s="56" t="s">
        <v>84</v>
      </c>
      <c r="E35" s="56" t="s">
        <v>85</v>
      </c>
      <c r="F35" s="56" t="s">
        <v>86</v>
      </c>
      <c r="G35" s="56">
        <v>27.121126174926758</v>
      </c>
      <c r="H35" s="56">
        <v>27.229949951171875</v>
      </c>
      <c r="I35" s="56">
        <v>0.15207646787166595</v>
      </c>
      <c r="J35" s="56" t="s">
        <v>68</v>
      </c>
      <c r="K35" s="56" t="s">
        <v>68</v>
      </c>
      <c r="L35" s="56" t="s">
        <v>68</v>
      </c>
      <c r="M35" s="56" t="b">
        <v>0</v>
      </c>
      <c r="N35" s="56">
        <v>0.19794319354661821</v>
      </c>
      <c r="O35" s="56" t="b">
        <v>1</v>
      </c>
      <c r="P35" s="56">
        <v>3</v>
      </c>
      <c r="Q35" s="56">
        <v>23</v>
      </c>
      <c r="R35" s="56" t="s">
        <v>68</v>
      </c>
      <c r="S35" s="56" t="s">
        <v>69</v>
      </c>
      <c r="T35" s="56" t="s">
        <v>69</v>
      </c>
    </row>
    <row r="36" spans="1:20" x14ac:dyDescent="0.35">
      <c r="A36" s="56" t="s">
        <v>105</v>
      </c>
      <c r="B36" s="56" t="s">
        <v>90</v>
      </c>
      <c r="C36" s="56" t="s">
        <v>102</v>
      </c>
      <c r="D36" s="56" t="s">
        <v>84</v>
      </c>
      <c r="E36" s="56" t="s">
        <v>85</v>
      </c>
      <c r="F36" s="56" t="s">
        <v>86</v>
      </c>
      <c r="G36" s="56">
        <v>27.813531875610352</v>
      </c>
      <c r="H36" s="56">
        <v>27.645391464233398</v>
      </c>
      <c r="I36" s="56">
        <v>0.18388809263706207</v>
      </c>
      <c r="J36" s="56" t="s">
        <v>68</v>
      </c>
      <c r="K36" s="56" t="s">
        <v>68</v>
      </c>
      <c r="L36" s="56" t="s">
        <v>68</v>
      </c>
      <c r="M36" s="56" t="b">
        <v>0</v>
      </c>
      <c r="N36" s="56">
        <v>0.19794319354661821</v>
      </c>
      <c r="O36" s="56" t="b">
        <v>1</v>
      </c>
      <c r="P36" s="56">
        <v>3</v>
      </c>
      <c r="Q36" s="56">
        <v>23</v>
      </c>
      <c r="R36" s="56" t="s">
        <v>68</v>
      </c>
      <c r="S36" s="56" t="s">
        <v>69</v>
      </c>
      <c r="T36" s="56" t="s">
        <v>69</v>
      </c>
    </row>
    <row r="37" spans="1:20" x14ac:dyDescent="0.35">
      <c r="A37" s="56" t="s">
        <v>106</v>
      </c>
      <c r="B37" s="56" t="s">
        <v>90</v>
      </c>
      <c r="C37" s="56" t="s">
        <v>102</v>
      </c>
      <c r="D37" s="56" t="s">
        <v>84</v>
      </c>
      <c r="E37" s="56" t="s">
        <v>85</v>
      </c>
      <c r="F37" s="56" t="s">
        <v>86</v>
      </c>
      <c r="G37" s="56">
        <v>27.673620223999023</v>
      </c>
      <c r="H37" s="56">
        <v>27.645391464233398</v>
      </c>
      <c r="I37" s="56">
        <v>0.18388809263706207</v>
      </c>
      <c r="J37" s="56" t="s">
        <v>68</v>
      </c>
      <c r="K37" s="56" t="s">
        <v>68</v>
      </c>
      <c r="L37" s="56" t="s">
        <v>68</v>
      </c>
      <c r="M37" s="56" t="b">
        <v>0</v>
      </c>
      <c r="N37" s="56">
        <v>0.19794319354661821</v>
      </c>
      <c r="O37" s="56" t="b">
        <v>1</v>
      </c>
      <c r="P37" s="56">
        <v>3</v>
      </c>
      <c r="Q37" s="56">
        <v>23</v>
      </c>
      <c r="R37" s="56" t="s">
        <v>68</v>
      </c>
      <c r="S37" s="56" t="s">
        <v>69</v>
      </c>
      <c r="T37" s="56" t="s">
        <v>69</v>
      </c>
    </row>
    <row r="38" spans="1:20" x14ac:dyDescent="0.35">
      <c r="A38" s="56" t="s">
        <v>107</v>
      </c>
      <c r="B38" s="56" t="s">
        <v>90</v>
      </c>
      <c r="C38" s="56" t="s">
        <v>102</v>
      </c>
      <c r="D38" s="56" t="s">
        <v>84</v>
      </c>
      <c r="E38" s="56" t="s">
        <v>85</v>
      </c>
      <c r="F38" s="56" t="s">
        <v>86</v>
      </c>
      <c r="G38" s="56">
        <v>27.449020385742188</v>
      </c>
      <c r="H38" s="56">
        <v>27.645391464233398</v>
      </c>
      <c r="I38" s="56">
        <v>0.18388809263706207</v>
      </c>
      <c r="J38" s="56" t="s">
        <v>68</v>
      </c>
      <c r="K38" s="56" t="s">
        <v>68</v>
      </c>
      <c r="L38" s="56" t="s">
        <v>68</v>
      </c>
      <c r="M38" s="56" t="b">
        <v>0</v>
      </c>
      <c r="N38" s="56">
        <v>0.19794319354661821</v>
      </c>
      <c r="O38" s="56" t="b">
        <v>1</v>
      </c>
      <c r="P38" s="56">
        <v>3</v>
      </c>
      <c r="Q38" s="56">
        <v>23</v>
      </c>
      <c r="R38" s="56" t="s">
        <v>68</v>
      </c>
      <c r="S38" s="56" t="s">
        <v>69</v>
      </c>
      <c r="T38" s="56" t="s">
        <v>69</v>
      </c>
    </row>
    <row r="39" spans="1:20" x14ac:dyDescent="0.35">
      <c r="A39" s="56" t="s">
        <v>108</v>
      </c>
      <c r="B39" s="56" t="s">
        <v>94</v>
      </c>
      <c r="C39" s="56" t="s">
        <v>102</v>
      </c>
      <c r="D39" s="56" t="s">
        <v>84</v>
      </c>
      <c r="E39" s="56" t="s">
        <v>85</v>
      </c>
      <c r="F39" s="56" t="s">
        <v>86</v>
      </c>
      <c r="G39" s="56">
        <v>27.449447631835938</v>
      </c>
      <c r="H39" s="56">
        <v>27.745452880859375</v>
      </c>
      <c r="I39" s="56">
        <v>0.50013589859008789</v>
      </c>
      <c r="J39" s="56" t="s">
        <v>68</v>
      </c>
      <c r="K39" s="56" t="s">
        <v>68</v>
      </c>
      <c r="L39" s="56" t="s">
        <v>68</v>
      </c>
      <c r="M39" s="56" t="b">
        <v>0</v>
      </c>
      <c r="N39" s="56">
        <v>0.19794319354661821</v>
      </c>
      <c r="O39" s="56" t="b">
        <v>1</v>
      </c>
      <c r="P39" s="56">
        <v>3</v>
      </c>
      <c r="Q39" s="56">
        <v>23</v>
      </c>
      <c r="R39" s="56" t="s">
        <v>68</v>
      </c>
      <c r="S39" s="56" t="s">
        <v>109</v>
      </c>
      <c r="T39" s="56" t="s">
        <v>69</v>
      </c>
    </row>
    <row r="40" spans="1:20" x14ac:dyDescent="0.35">
      <c r="A40" s="56" t="s">
        <v>110</v>
      </c>
      <c r="B40" s="56" t="s">
        <v>94</v>
      </c>
      <c r="C40" s="56" t="s">
        <v>102</v>
      </c>
      <c r="D40" s="56" t="s">
        <v>84</v>
      </c>
      <c r="E40" s="56" t="s">
        <v>85</v>
      </c>
      <c r="F40" s="56" t="s">
        <v>86</v>
      </c>
      <c r="G40" s="56">
        <v>27.464012145996094</v>
      </c>
      <c r="H40" s="56">
        <v>27.745452880859375</v>
      </c>
      <c r="I40" s="56">
        <v>0.50013589859008789</v>
      </c>
      <c r="J40" s="56" t="s">
        <v>68</v>
      </c>
      <c r="K40" s="56" t="s">
        <v>68</v>
      </c>
      <c r="L40" s="56" t="s">
        <v>68</v>
      </c>
      <c r="M40" s="56" t="b">
        <v>0</v>
      </c>
      <c r="N40" s="56">
        <v>0.19794319354661821</v>
      </c>
      <c r="O40" s="56" t="b">
        <v>1</v>
      </c>
      <c r="P40" s="56">
        <v>3</v>
      </c>
      <c r="Q40" s="56">
        <v>22</v>
      </c>
      <c r="R40" s="56" t="s">
        <v>68</v>
      </c>
      <c r="S40" s="56" t="s">
        <v>109</v>
      </c>
      <c r="T40" s="56" t="s">
        <v>69</v>
      </c>
    </row>
    <row r="41" spans="1:20" x14ac:dyDescent="0.35">
      <c r="A41" s="56" t="s">
        <v>111</v>
      </c>
      <c r="B41" s="56" t="s">
        <v>94</v>
      </c>
      <c r="C41" s="56" t="s">
        <v>102</v>
      </c>
      <c r="D41" s="56" t="s">
        <v>84</v>
      </c>
      <c r="E41" s="56" t="s">
        <v>85</v>
      </c>
      <c r="F41" s="56" t="s">
        <v>86</v>
      </c>
      <c r="G41" s="56">
        <v>28.322898864746094</v>
      </c>
      <c r="H41" s="56">
        <v>27.745452880859375</v>
      </c>
      <c r="I41" s="56">
        <v>0.50013589859008789</v>
      </c>
      <c r="J41" s="56" t="s">
        <v>68</v>
      </c>
      <c r="K41" s="56" t="s">
        <v>68</v>
      </c>
      <c r="L41" s="56" t="s">
        <v>68</v>
      </c>
      <c r="M41" s="56" t="b">
        <v>0</v>
      </c>
      <c r="N41" s="56">
        <v>0.19794319354661821</v>
      </c>
      <c r="O41" s="56" t="b">
        <v>1</v>
      </c>
      <c r="P41" s="56">
        <v>3</v>
      </c>
      <c r="Q41" s="56">
        <v>23</v>
      </c>
      <c r="R41" s="56" t="s">
        <v>68</v>
      </c>
      <c r="S41" s="56" t="s">
        <v>109</v>
      </c>
      <c r="T41" s="56" t="s">
        <v>109</v>
      </c>
    </row>
    <row r="42" spans="1:20" x14ac:dyDescent="0.35">
      <c r="A42" s="56" t="s">
        <v>112</v>
      </c>
      <c r="B42" s="56" t="s">
        <v>98</v>
      </c>
      <c r="C42" s="56" t="s">
        <v>102</v>
      </c>
      <c r="D42" s="56" t="s">
        <v>84</v>
      </c>
      <c r="E42" s="56" t="s">
        <v>85</v>
      </c>
      <c r="F42" s="56" t="s">
        <v>86</v>
      </c>
      <c r="G42" s="56">
        <v>27.622222900390625</v>
      </c>
      <c r="H42" s="56">
        <v>27.569404602050781</v>
      </c>
      <c r="I42" s="56">
        <v>5.239347368478775E-2</v>
      </c>
      <c r="J42" s="56" t="s">
        <v>68</v>
      </c>
      <c r="K42" s="56" t="s">
        <v>68</v>
      </c>
      <c r="L42" s="56" t="s">
        <v>68</v>
      </c>
      <c r="M42" s="56" t="b">
        <v>0</v>
      </c>
      <c r="N42" s="56">
        <v>0.19794319354661821</v>
      </c>
      <c r="O42" s="56" t="b">
        <v>1</v>
      </c>
      <c r="P42" s="56">
        <v>3</v>
      </c>
      <c r="Q42" s="56">
        <v>22</v>
      </c>
      <c r="R42" s="56" t="s">
        <v>68</v>
      </c>
      <c r="S42" s="56" t="s">
        <v>69</v>
      </c>
      <c r="T42" s="56" t="s">
        <v>69</v>
      </c>
    </row>
    <row r="43" spans="1:20" x14ac:dyDescent="0.35">
      <c r="A43" s="56" t="s">
        <v>113</v>
      </c>
      <c r="B43" s="56" t="s">
        <v>98</v>
      </c>
      <c r="C43" s="56" t="s">
        <v>102</v>
      </c>
      <c r="D43" s="56" t="s">
        <v>84</v>
      </c>
      <c r="E43" s="56" t="s">
        <v>85</v>
      </c>
      <c r="F43" s="56" t="s">
        <v>86</v>
      </c>
      <c r="G43" s="56">
        <v>27.517446517944336</v>
      </c>
      <c r="H43" s="56">
        <v>27.569404602050781</v>
      </c>
      <c r="I43" s="56">
        <v>5.239347368478775E-2</v>
      </c>
      <c r="J43" s="56" t="s">
        <v>68</v>
      </c>
      <c r="K43" s="56" t="s">
        <v>68</v>
      </c>
      <c r="L43" s="56" t="s">
        <v>68</v>
      </c>
      <c r="M43" s="56" t="b">
        <v>0</v>
      </c>
      <c r="N43" s="56">
        <v>0.19794319354661821</v>
      </c>
      <c r="O43" s="56" t="b">
        <v>1</v>
      </c>
      <c r="P43" s="56">
        <v>3</v>
      </c>
      <c r="Q43" s="56">
        <v>22</v>
      </c>
      <c r="R43" s="56" t="s">
        <v>68</v>
      </c>
      <c r="S43" s="56" t="s">
        <v>69</v>
      </c>
      <c r="T43" s="56" t="s">
        <v>69</v>
      </c>
    </row>
    <row r="44" spans="1:20" x14ac:dyDescent="0.35">
      <c r="A44" s="56" t="s">
        <v>114</v>
      </c>
      <c r="B44" s="56" t="s">
        <v>98</v>
      </c>
      <c r="C44" s="56" t="s">
        <v>102</v>
      </c>
      <c r="D44" s="56" t="s">
        <v>84</v>
      </c>
      <c r="E44" s="56" t="s">
        <v>85</v>
      </c>
      <c r="F44" s="56" t="s">
        <v>86</v>
      </c>
      <c r="G44" s="56">
        <v>27.568546295166016</v>
      </c>
      <c r="H44" s="56">
        <v>27.569404602050781</v>
      </c>
      <c r="I44" s="56">
        <v>5.239347368478775E-2</v>
      </c>
      <c r="J44" s="56" t="s">
        <v>68</v>
      </c>
      <c r="K44" s="56" t="s">
        <v>68</v>
      </c>
      <c r="L44" s="56" t="s">
        <v>68</v>
      </c>
      <c r="M44" s="56" t="b">
        <v>0</v>
      </c>
      <c r="N44" s="56">
        <v>0.19794319354661821</v>
      </c>
      <c r="O44" s="56" t="b">
        <v>1</v>
      </c>
      <c r="P44" s="56">
        <v>3</v>
      </c>
      <c r="Q44" s="56">
        <v>23</v>
      </c>
      <c r="R44" s="56" t="s">
        <v>68</v>
      </c>
      <c r="S44" s="56" t="s">
        <v>69</v>
      </c>
      <c r="T44" s="56" t="s">
        <v>69</v>
      </c>
    </row>
    <row r="45" spans="1:20" x14ac:dyDescent="0.35">
      <c r="A45" s="56" t="s">
        <v>115</v>
      </c>
      <c r="B45" s="56" t="s">
        <v>82</v>
      </c>
      <c r="C45" s="56" t="s">
        <v>116</v>
      </c>
      <c r="D45" s="56" t="s">
        <v>84</v>
      </c>
      <c r="E45" s="56" t="s">
        <v>85</v>
      </c>
      <c r="F45" s="56" t="s">
        <v>86</v>
      </c>
      <c r="G45" s="56">
        <v>27.644214630126953</v>
      </c>
      <c r="H45" s="56">
        <v>27.671859741210938</v>
      </c>
      <c r="I45" s="56">
        <v>2.413635142147541E-2</v>
      </c>
      <c r="J45" s="56" t="s">
        <v>68</v>
      </c>
      <c r="K45" s="56" t="s">
        <v>68</v>
      </c>
      <c r="L45" s="56" t="s">
        <v>68</v>
      </c>
      <c r="M45" s="56" t="b">
        <v>0</v>
      </c>
      <c r="N45" s="56">
        <v>0.20682526589826777</v>
      </c>
      <c r="O45" s="56" t="b">
        <v>1</v>
      </c>
      <c r="P45" s="56">
        <v>3</v>
      </c>
      <c r="Q45" s="56">
        <v>22</v>
      </c>
      <c r="R45" s="56" t="s">
        <v>68</v>
      </c>
      <c r="S45" s="56" t="s">
        <v>69</v>
      </c>
      <c r="T45" s="56" t="s">
        <v>69</v>
      </c>
    </row>
    <row r="46" spans="1:20" x14ac:dyDescent="0.35">
      <c r="A46" s="56" t="s">
        <v>117</v>
      </c>
      <c r="B46" s="56" t="s">
        <v>82</v>
      </c>
      <c r="C46" s="56" t="s">
        <v>116</v>
      </c>
      <c r="D46" s="56" t="s">
        <v>84</v>
      </c>
      <c r="E46" s="56" t="s">
        <v>85</v>
      </c>
      <c r="F46" s="56" t="s">
        <v>86</v>
      </c>
      <c r="G46" s="56">
        <v>27.682615280151367</v>
      </c>
      <c r="H46" s="56">
        <v>27.671859741210938</v>
      </c>
      <c r="I46" s="56">
        <v>2.413635142147541E-2</v>
      </c>
      <c r="J46" s="56" t="s">
        <v>68</v>
      </c>
      <c r="K46" s="56" t="s">
        <v>68</v>
      </c>
      <c r="L46" s="56" t="s">
        <v>68</v>
      </c>
      <c r="M46" s="56" t="b">
        <v>0</v>
      </c>
      <c r="N46" s="56">
        <v>0.20682526589826777</v>
      </c>
      <c r="O46" s="56" t="b">
        <v>1</v>
      </c>
      <c r="P46" s="56">
        <v>3</v>
      </c>
      <c r="Q46" s="56">
        <v>23</v>
      </c>
      <c r="R46" s="56" t="s">
        <v>68</v>
      </c>
      <c r="S46" s="56" t="s">
        <v>69</v>
      </c>
      <c r="T46" s="56" t="s">
        <v>69</v>
      </c>
    </row>
    <row r="47" spans="1:20" x14ac:dyDescent="0.35">
      <c r="A47" s="56" t="s">
        <v>118</v>
      </c>
      <c r="B47" s="56" t="s">
        <v>82</v>
      </c>
      <c r="C47" s="56" t="s">
        <v>116</v>
      </c>
      <c r="D47" s="56" t="s">
        <v>84</v>
      </c>
      <c r="E47" s="56" t="s">
        <v>85</v>
      </c>
      <c r="F47" s="56" t="s">
        <v>86</v>
      </c>
      <c r="G47" s="56">
        <v>27.688747406005859</v>
      </c>
      <c r="H47" s="56">
        <v>27.671859741210938</v>
      </c>
      <c r="I47" s="56">
        <v>2.413635142147541E-2</v>
      </c>
      <c r="J47" s="56" t="s">
        <v>68</v>
      </c>
      <c r="K47" s="56" t="s">
        <v>68</v>
      </c>
      <c r="L47" s="56" t="s">
        <v>68</v>
      </c>
      <c r="M47" s="56" t="b">
        <v>0</v>
      </c>
      <c r="N47" s="56">
        <v>0.20682526589826777</v>
      </c>
      <c r="O47" s="56" t="b">
        <v>1</v>
      </c>
      <c r="P47" s="56">
        <v>3</v>
      </c>
      <c r="Q47" s="56">
        <v>23</v>
      </c>
      <c r="R47" s="56" t="s">
        <v>68</v>
      </c>
      <c r="S47" s="56" t="s">
        <v>69</v>
      </c>
      <c r="T47" s="56" t="s">
        <v>69</v>
      </c>
    </row>
    <row r="48" spans="1:20" x14ac:dyDescent="0.35">
      <c r="A48" s="56" t="s">
        <v>119</v>
      </c>
      <c r="B48" s="56" t="s">
        <v>90</v>
      </c>
      <c r="C48" s="56" t="s">
        <v>116</v>
      </c>
      <c r="D48" s="56" t="s">
        <v>84</v>
      </c>
      <c r="E48" s="56" t="s">
        <v>85</v>
      </c>
      <c r="F48" s="56" t="s">
        <v>86</v>
      </c>
      <c r="G48" s="56">
        <v>27.317930221557617</v>
      </c>
      <c r="H48" s="56">
        <v>27.33734130859375</v>
      </c>
      <c r="I48" s="56">
        <v>1.7967646941542625E-2</v>
      </c>
      <c r="J48" s="56" t="s">
        <v>68</v>
      </c>
      <c r="K48" s="56" t="s">
        <v>68</v>
      </c>
      <c r="L48" s="56" t="s">
        <v>68</v>
      </c>
      <c r="M48" s="56" t="b">
        <v>0</v>
      </c>
      <c r="N48" s="56">
        <v>0.20682526589826777</v>
      </c>
      <c r="O48" s="56" t="b">
        <v>1</v>
      </c>
      <c r="P48" s="56">
        <v>3</v>
      </c>
      <c r="Q48" s="56">
        <v>22</v>
      </c>
      <c r="R48" s="56" t="s">
        <v>68</v>
      </c>
      <c r="S48" s="56" t="s">
        <v>69</v>
      </c>
      <c r="T48" s="56" t="s">
        <v>69</v>
      </c>
    </row>
    <row r="49" spans="1:20" x14ac:dyDescent="0.35">
      <c r="A49" s="56" t="s">
        <v>120</v>
      </c>
      <c r="B49" s="56" t="s">
        <v>90</v>
      </c>
      <c r="C49" s="56" t="s">
        <v>116</v>
      </c>
      <c r="D49" s="56" t="s">
        <v>84</v>
      </c>
      <c r="E49" s="56" t="s">
        <v>85</v>
      </c>
      <c r="F49" s="56" t="s">
        <v>86</v>
      </c>
      <c r="G49" s="56">
        <v>27.3406982421875</v>
      </c>
      <c r="H49" s="56">
        <v>27.33734130859375</v>
      </c>
      <c r="I49" s="56">
        <v>1.7967646941542625E-2</v>
      </c>
      <c r="J49" s="56" t="s">
        <v>68</v>
      </c>
      <c r="K49" s="56" t="s">
        <v>68</v>
      </c>
      <c r="L49" s="56" t="s">
        <v>68</v>
      </c>
      <c r="M49" s="56" t="b">
        <v>0</v>
      </c>
      <c r="N49" s="56">
        <v>0.20682526589826777</v>
      </c>
      <c r="O49" s="56" t="b">
        <v>1</v>
      </c>
      <c r="P49" s="56">
        <v>3</v>
      </c>
      <c r="Q49" s="56">
        <v>22</v>
      </c>
      <c r="R49" s="56" t="s">
        <v>68</v>
      </c>
      <c r="S49" s="56" t="s">
        <v>69</v>
      </c>
      <c r="T49" s="56" t="s">
        <v>69</v>
      </c>
    </row>
    <row r="50" spans="1:20" x14ac:dyDescent="0.35">
      <c r="A50" s="56" t="s">
        <v>121</v>
      </c>
      <c r="B50" s="56" t="s">
        <v>90</v>
      </c>
      <c r="C50" s="56" t="s">
        <v>116</v>
      </c>
      <c r="D50" s="56" t="s">
        <v>84</v>
      </c>
      <c r="E50" s="56" t="s">
        <v>85</v>
      </c>
      <c r="F50" s="56" t="s">
        <v>86</v>
      </c>
      <c r="G50" s="56">
        <v>27.353391647338867</v>
      </c>
      <c r="H50" s="56">
        <v>27.33734130859375</v>
      </c>
      <c r="I50" s="56">
        <v>1.7967646941542625E-2</v>
      </c>
      <c r="J50" s="56" t="s">
        <v>68</v>
      </c>
      <c r="K50" s="56" t="s">
        <v>68</v>
      </c>
      <c r="L50" s="56" t="s">
        <v>68</v>
      </c>
      <c r="M50" s="56" t="b">
        <v>0</v>
      </c>
      <c r="N50" s="56">
        <v>0.20682526589826777</v>
      </c>
      <c r="O50" s="56" t="b">
        <v>1</v>
      </c>
      <c r="P50" s="56">
        <v>3</v>
      </c>
      <c r="Q50" s="56">
        <v>22</v>
      </c>
      <c r="R50" s="56" t="s">
        <v>68</v>
      </c>
      <c r="S50" s="56" t="s">
        <v>69</v>
      </c>
      <c r="T50" s="56" t="s">
        <v>69</v>
      </c>
    </row>
    <row r="51" spans="1:20" x14ac:dyDescent="0.35">
      <c r="A51" s="56" t="s">
        <v>122</v>
      </c>
      <c r="B51" s="56" t="s">
        <v>94</v>
      </c>
      <c r="C51" s="56" t="s">
        <v>116</v>
      </c>
      <c r="D51" s="56" t="s">
        <v>84</v>
      </c>
      <c r="E51" s="56" t="s">
        <v>85</v>
      </c>
      <c r="F51" s="56" t="s">
        <v>86</v>
      </c>
      <c r="G51" s="56">
        <v>27.491958618164063</v>
      </c>
      <c r="H51" s="56">
        <v>27.445844650268555</v>
      </c>
      <c r="I51" s="56">
        <v>6.3089385628700256E-2</v>
      </c>
      <c r="J51" s="56" t="s">
        <v>68</v>
      </c>
      <c r="K51" s="56" t="s">
        <v>68</v>
      </c>
      <c r="L51" s="56" t="s">
        <v>68</v>
      </c>
      <c r="M51" s="56" t="b">
        <v>0</v>
      </c>
      <c r="N51" s="56">
        <v>0.20682526589826777</v>
      </c>
      <c r="O51" s="56" t="b">
        <v>1</v>
      </c>
      <c r="P51" s="56">
        <v>3</v>
      </c>
      <c r="Q51" s="56">
        <v>22</v>
      </c>
      <c r="R51" s="56" t="s">
        <v>68</v>
      </c>
      <c r="S51" s="56" t="s">
        <v>69</v>
      </c>
      <c r="T51" s="56" t="s">
        <v>69</v>
      </c>
    </row>
    <row r="52" spans="1:20" x14ac:dyDescent="0.35">
      <c r="A52" s="56" t="s">
        <v>123</v>
      </c>
      <c r="B52" s="56" t="s">
        <v>94</v>
      </c>
      <c r="C52" s="56" t="s">
        <v>116</v>
      </c>
      <c r="D52" s="56" t="s">
        <v>84</v>
      </c>
      <c r="E52" s="56" t="s">
        <v>85</v>
      </c>
      <c r="F52" s="56" t="s">
        <v>86</v>
      </c>
      <c r="G52" s="56">
        <v>27.471628189086914</v>
      </c>
      <c r="H52" s="56">
        <v>27.445844650268555</v>
      </c>
      <c r="I52" s="56">
        <v>6.3089385628700256E-2</v>
      </c>
      <c r="J52" s="56" t="s">
        <v>68</v>
      </c>
      <c r="K52" s="56" t="s">
        <v>68</v>
      </c>
      <c r="L52" s="56" t="s">
        <v>68</v>
      </c>
      <c r="M52" s="56" t="b">
        <v>0</v>
      </c>
      <c r="N52" s="56">
        <v>0.20682526589826777</v>
      </c>
      <c r="O52" s="56" t="b">
        <v>1</v>
      </c>
      <c r="P52" s="56">
        <v>3</v>
      </c>
      <c r="Q52" s="56">
        <v>22</v>
      </c>
      <c r="R52" s="56" t="s">
        <v>68</v>
      </c>
      <c r="S52" s="56" t="s">
        <v>69</v>
      </c>
      <c r="T52" s="56" t="s">
        <v>69</v>
      </c>
    </row>
    <row r="53" spans="1:20" x14ac:dyDescent="0.35">
      <c r="A53" s="56" t="s">
        <v>124</v>
      </c>
      <c r="B53" s="56" t="s">
        <v>94</v>
      </c>
      <c r="C53" s="56" t="s">
        <v>116</v>
      </c>
      <c r="D53" s="56" t="s">
        <v>84</v>
      </c>
      <c r="E53" s="56" t="s">
        <v>85</v>
      </c>
      <c r="F53" s="56" t="s">
        <v>86</v>
      </c>
      <c r="G53" s="56">
        <v>27.373947143554688</v>
      </c>
      <c r="H53" s="56">
        <v>27.445844650268555</v>
      </c>
      <c r="I53" s="56">
        <v>6.3089385628700256E-2</v>
      </c>
      <c r="J53" s="56" t="s">
        <v>68</v>
      </c>
      <c r="K53" s="56" t="s">
        <v>68</v>
      </c>
      <c r="L53" s="56" t="s">
        <v>68</v>
      </c>
      <c r="M53" s="56" t="b">
        <v>0</v>
      </c>
      <c r="N53" s="56">
        <v>0.20682526589826777</v>
      </c>
      <c r="O53" s="56" t="b">
        <v>1</v>
      </c>
      <c r="P53" s="56">
        <v>3</v>
      </c>
      <c r="Q53" s="56">
        <v>22</v>
      </c>
      <c r="R53" s="56" t="s">
        <v>68</v>
      </c>
      <c r="S53" s="56" t="s">
        <v>69</v>
      </c>
      <c r="T53" s="56" t="s">
        <v>69</v>
      </c>
    </row>
    <row r="54" spans="1:20" x14ac:dyDescent="0.35">
      <c r="A54" s="56" t="s">
        <v>125</v>
      </c>
      <c r="B54" s="56" t="s">
        <v>98</v>
      </c>
      <c r="C54" s="56" t="s">
        <v>116</v>
      </c>
      <c r="D54" s="56" t="s">
        <v>84</v>
      </c>
      <c r="E54" s="56" t="s">
        <v>85</v>
      </c>
      <c r="F54" s="56" t="s">
        <v>86</v>
      </c>
      <c r="G54" s="56">
        <v>27.454597473144531</v>
      </c>
      <c r="H54" s="56">
        <v>27.447317123413086</v>
      </c>
      <c r="I54" s="56">
        <v>3.4550979733467102E-2</v>
      </c>
      <c r="J54" s="56" t="s">
        <v>68</v>
      </c>
      <c r="K54" s="56" t="s">
        <v>68</v>
      </c>
      <c r="L54" s="56" t="s">
        <v>68</v>
      </c>
      <c r="M54" s="56" t="b">
        <v>0</v>
      </c>
      <c r="N54" s="56">
        <v>0.20682526589826777</v>
      </c>
      <c r="O54" s="56" t="b">
        <v>1</v>
      </c>
      <c r="P54" s="56">
        <v>3</v>
      </c>
      <c r="Q54" s="56">
        <v>22</v>
      </c>
      <c r="R54" s="56" t="s">
        <v>68</v>
      </c>
      <c r="S54" s="56" t="s">
        <v>69</v>
      </c>
      <c r="T54" s="56" t="s">
        <v>69</v>
      </c>
    </row>
    <row r="55" spans="1:20" x14ac:dyDescent="0.35">
      <c r="A55" s="56" t="s">
        <v>126</v>
      </c>
      <c r="B55" s="56" t="s">
        <v>98</v>
      </c>
      <c r="C55" s="56" t="s">
        <v>116</v>
      </c>
      <c r="D55" s="56" t="s">
        <v>84</v>
      </c>
      <c r="E55" s="56" t="s">
        <v>85</v>
      </c>
      <c r="F55" s="56" t="s">
        <v>86</v>
      </c>
      <c r="G55" s="56">
        <v>27.47764778137207</v>
      </c>
      <c r="H55" s="56">
        <v>27.447317123413086</v>
      </c>
      <c r="I55" s="56">
        <v>3.4550979733467102E-2</v>
      </c>
      <c r="J55" s="56" t="s">
        <v>68</v>
      </c>
      <c r="K55" s="56" t="s">
        <v>68</v>
      </c>
      <c r="L55" s="56" t="s">
        <v>68</v>
      </c>
      <c r="M55" s="56" t="b">
        <v>0</v>
      </c>
      <c r="N55" s="56">
        <v>0.20682526589826777</v>
      </c>
      <c r="O55" s="56" t="b">
        <v>1</v>
      </c>
      <c r="P55" s="56">
        <v>3</v>
      </c>
      <c r="Q55" s="56">
        <v>23</v>
      </c>
      <c r="R55" s="56" t="s">
        <v>68</v>
      </c>
      <c r="S55" s="56" t="s">
        <v>69</v>
      </c>
      <c r="T55" s="56" t="s">
        <v>69</v>
      </c>
    </row>
    <row r="56" spans="1:20" x14ac:dyDescent="0.35">
      <c r="A56" s="56" t="s">
        <v>127</v>
      </c>
      <c r="B56" s="56" t="s">
        <v>98</v>
      </c>
      <c r="C56" s="56" t="s">
        <v>116</v>
      </c>
      <c r="D56" s="56" t="s">
        <v>84</v>
      </c>
      <c r="E56" s="56" t="s">
        <v>85</v>
      </c>
      <c r="F56" s="56" t="s">
        <v>86</v>
      </c>
      <c r="G56" s="56">
        <v>27.409706115722656</v>
      </c>
      <c r="H56" s="56">
        <v>27.447317123413086</v>
      </c>
      <c r="I56" s="56">
        <v>3.4550979733467102E-2</v>
      </c>
      <c r="J56" s="56" t="s">
        <v>68</v>
      </c>
      <c r="K56" s="56" t="s">
        <v>68</v>
      </c>
      <c r="L56" s="56" t="s">
        <v>68</v>
      </c>
      <c r="M56" s="56" t="b">
        <v>0</v>
      </c>
      <c r="N56" s="56">
        <v>0.20682526589826777</v>
      </c>
      <c r="O56" s="56" t="b">
        <v>1</v>
      </c>
      <c r="P56" s="56">
        <v>3</v>
      </c>
      <c r="Q56" s="56">
        <v>22</v>
      </c>
      <c r="R56" s="56" t="s">
        <v>68</v>
      </c>
      <c r="S56" s="56" t="s">
        <v>69</v>
      </c>
      <c r="T56" s="56" t="s">
        <v>69</v>
      </c>
    </row>
    <row r="57" spans="1:20" x14ac:dyDescent="0.35">
      <c r="A57" s="56" t="s">
        <v>128</v>
      </c>
      <c r="B57" s="56" t="s">
        <v>82</v>
      </c>
      <c r="C57" s="56" t="s">
        <v>129</v>
      </c>
      <c r="D57" s="56" t="s">
        <v>84</v>
      </c>
      <c r="E57" s="56" t="s">
        <v>85</v>
      </c>
      <c r="F57" s="56" t="s">
        <v>86</v>
      </c>
      <c r="G57" s="56">
        <v>34.229930877685547</v>
      </c>
      <c r="H57" s="56">
        <v>34.067478179931641</v>
      </c>
      <c r="I57" s="56">
        <v>0.24609982967376709</v>
      </c>
      <c r="J57" s="56" t="s">
        <v>68</v>
      </c>
      <c r="K57" s="56" t="s">
        <v>68</v>
      </c>
      <c r="L57" s="56" t="s">
        <v>68</v>
      </c>
      <c r="M57" s="56" t="b">
        <v>0</v>
      </c>
      <c r="N57" s="56">
        <v>0.19794319354661821</v>
      </c>
      <c r="O57" s="56" t="b">
        <v>1</v>
      </c>
      <c r="P57" s="56">
        <v>3</v>
      </c>
      <c r="Q57" s="56">
        <v>29</v>
      </c>
      <c r="R57" s="56" t="s">
        <v>68</v>
      </c>
      <c r="S57" s="56" t="s">
        <v>69</v>
      </c>
      <c r="T57" s="56" t="s">
        <v>69</v>
      </c>
    </row>
    <row r="58" spans="1:20" x14ac:dyDescent="0.35">
      <c r="A58" s="56" t="s">
        <v>130</v>
      </c>
      <c r="B58" s="56" t="s">
        <v>82</v>
      </c>
      <c r="C58" s="56" t="s">
        <v>129</v>
      </c>
      <c r="D58" s="56" t="s">
        <v>84</v>
      </c>
      <c r="E58" s="56" t="s">
        <v>85</v>
      </c>
      <c r="F58" s="56" t="s">
        <v>86</v>
      </c>
      <c r="G58" s="56">
        <v>34.188175201416016</v>
      </c>
      <c r="H58" s="56">
        <v>34.067478179931641</v>
      </c>
      <c r="I58" s="56">
        <v>0.24609982967376709</v>
      </c>
      <c r="J58" s="56" t="s">
        <v>68</v>
      </c>
      <c r="K58" s="56" t="s">
        <v>68</v>
      </c>
      <c r="L58" s="56" t="s">
        <v>68</v>
      </c>
      <c r="M58" s="56" t="b">
        <v>0</v>
      </c>
      <c r="N58" s="56">
        <v>0.19794319354661821</v>
      </c>
      <c r="O58" s="56" t="b">
        <v>1</v>
      </c>
      <c r="P58" s="56">
        <v>3</v>
      </c>
      <c r="Q58" s="56">
        <v>29</v>
      </c>
      <c r="R58" s="56" t="s">
        <v>68</v>
      </c>
      <c r="S58" s="56" t="s">
        <v>69</v>
      </c>
      <c r="T58" s="56" t="s">
        <v>69</v>
      </c>
    </row>
    <row r="59" spans="1:20" x14ac:dyDescent="0.35">
      <c r="A59" s="56" t="s">
        <v>131</v>
      </c>
      <c r="B59" s="56" t="s">
        <v>82</v>
      </c>
      <c r="C59" s="56" t="s">
        <v>129</v>
      </c>
      <c r="D59" s="56" t="s">
        <v>84</v>
      </c>
      <c r="E59" s="56" t="s">
        <v>85</v>
      </c>
      <c r="F59" s="56" t="s">
        <v>86</v>
      </c>
      <c r="G59" s="56">
        <v>33.784332275390625</v>
      </c>
      <c r="H59" s="56">
        <v>34.067478179931641</v>
      </c>
      <c r="I59" s="56">
        <v>0.24609982967376709</v>
      </c>
      <c r="J59" s="56" t="s">
        <v>68</v>
      </c>
      <c r="K59" s="56" t="s">
        <v>68</v>
      </c>
      <c r="L59" s="56" t="s">
        <v>68</v>
      </c>
      <c r="M59" s="56" t="b">
        <v>0</v>
      </c>
      <c r="N59" s="56">
        <v>0.19794319354661821</v>
      </c>
      <c r="O59" s="56" t="b">
        <v>1</v>
      </c>
      <c r="P59" s="56">
        <v>3</v>
      </c>
      <c r="Q59" s="56">
        <v>28</v>
      </c>
      <c r="R59" s="56" t="s">
        <v>68</v>
      </c>
      <c r="S59" s="56" t="s">
        <v>69</v>
      </c>
      <c r="T59" s="56" t="s">
        <v>69</v>
      </c>
    </row>
    <row r="60" spans="1:20" x14ac:dyDescent="0.35">
      <c r="A60" s="56" t="s">
        <v>132</v>
      </c>
      <c r="B60" s="56" t="s">
        <v>90</v>
      </c>
      <c r="C60" s="56" t="s">
        <v>129</v>
      </c>
      <c r="D60" s="56" t="s">
        <v>84</v>
      </c>
      <c r="E60" s="56" t="s">
        <v>85</v>
      </c>
      <c r="F60" s="56" t="s">
        <v>86</v>
      </c>
      <c r="G60" s="56">
        <v>34.344638824462891</v>
      </c>
      <c r="H60" s="56">
        <v>34.179336547851563</v>
      </c>
      <c r="I60" s="56">
        <v>0.14844954013824463</v>
      </c>
      <c r="J60" s="56" t="s">
        <v>68</v>
      </c>
      <c r="K60" s="56" t="s">
        <v>68</v>
      </c>
      <c r="L60" s="56" t="s">
        <v>68</v>
      </c>
      <c r="M60" s="56" t="b">
        <v>0</v>
      </c>
      <c r="N60" s="56">
        <v>0.19794319354661821</v>
      </c>
      <c r="O60" s="56" t="b">
        <v>1</v>
      </c>
      <c r="P60" s="56">
        <v>3</v>
      </c>
      <c r="Q60" s="56">
        <v>29</v>
      </c>
      <c r="R60" s="56" t="s">
        <v>68</v>
      </c>
      <c r="S60" s="56" t="s">
        <v>69</v>
      </c>
      <c r="T60" s="56" t="s">
        <v>69</v>
      </c>
    </row>
    <row r="61" spans="1:20" x14ac:dyDescent="0.35">
      <c r="A61" s="56" t="s">
        <v>133</v>
      </c>
      <c r="B61" s="56" t="s">
        <v>90</v>
      </c>
      <c r="C61" s="56" t="s">
        <v>129</v>
      </c>
      <c r="D61" s="56" t="s">
        <v>84</v>
      </c>
      <c r="E61" s="56" t="s">
        <v>85</v>
      </c>
      <c r="F61" s="56" t="s">
        <v>86</v>
      </c>
      <c r="G61" s="56">
        <v>34.135986328125</v>
      </c>
      <c r="H61" s="56">
        <v>34.179336547851563</v>
      </c>
      <c r="I61" s="56">
        <v>0.14844954013824463</v>
      </c>
      <c r="J61" s="56" t="s">
        <v>68</v>
      </c>
      <c r="K61" s="56" t="s">
        <v>68</v>
      </c>
      <c r="L61" s="56" t="s">
        <v>68</v>
      </c>
      <c r="M61" s="56" t="b">
        <v>0</v>
      </c>
      <c r="N61" s="56">
        <v>0.19794319354661821</v>
      </c>
      <c r="O61" s="56" t="b">
        <v>1</v>
      </c>
      <c r="P61" s="56">
        <v>3</v>
      </c>
      <c r="Q61" s="56">
        <v>29</v>
      </c>
      <c r="R61" s="56" t="s">
        <v>68</v>
      </c>
      <c r="S61" s="56" t="s">
        <v>69</v>
      </c>
      <c r="T61" s="56" t="s">
        <v>69</v>
      </c>
    </row>
    <row r="62" spans="1:20" x14ac:dyDescent="0.35">
      <c r="A62" s="56" t="s">
        <v>134</v>
      </c>
      <c r="B62" s="56" t="s">
        <v>90</v>
      </c>
      <c r="C62" s="56" t="s">
        <v>129</v>
      </c>
      <c r="D62" s="56" t="s">
        <v>84</v>
      </c>
      <c r="E62" s="56" t="s">
        <v>85</v>
      </c>
      <c r="F62" s="56" t="s">
        <v>86</v>
      </c>
      <c r="G62" s="56">
        <v>34.057392120361328</v>
      </c>
      <c r="H62" s="56">
        <v>34.179336547851563</v>
      </c>
      <c r="I62" s="56">
        <v>0.14844954013824463</v>
      </c>
      <c r="J62" s="56" t="s">
        <v>68</v>
      </c>
      <c r="K62" s="56" t="s">
        <v>68</v>
      </c>
      <c r="L62" s="56" t="s">
        <v>68</v>
      </c>
      <c r="M62" s="56" t="b">
        <v>0</v>
      </c>
      <c r="N62" s="56">
        <v>0.19794319354661821</v>
      </c>
      <c r="O62" s="56" t="b">
        <v>1</v>
      </c>
      <c r="P62" s="56">
        <v>3</v>
      </c>
      <c r="Q62" s="56">
        <v>29</v>
      </c>
      <c r="R62" s="56" t="s">
        <v>68</v>
      </c>
      <c r="S62" s="56" t="s">
        <v>69</v>
      </c>
      <c r="T62" s="56" t="s">
        <v>69</v>
      </c>
    </row>
    <row r="63" spans="1:20" x14ac:dyDescent="0.35">
      <c r="A63" s="56" t="s">
        <v>135</v>
      </c>
      <c r="B63" s="56" t="s">
        <v>94</v>
      </c>
      <c r="C63" s="56" t="s">
        <v>129</v>
      </c>
      <c r="D63" s="56" t="s">
        <v>84</v>
      </c>
      <c r="E63" s="56" t="s">
        <v>85</v>
      </c>
      <c r="F63" s="56" t="s">
        <v>86</v>
      </c>
      <c r="G63" s="56">
        <v>35.513725280761719</v>
      </c>
      <c r="H63" s="56">
        <v>34.89312744140625</v>
      </c>
      <c r="I63" s="56">
        <v>0.55944222211837769</v>
      </c>
      <c r="J63" s="56" t="s">
        <v>68</v>
      </c>
      <c r="K63" s="56" t="s">
        <v>68</v>
      </c>
      <c r="L63" s="56" t="s">
        <v>68</v>
      </c>
      <c r="M63" s="56" t="b">
        <v>0</v>
      </c>
      <c r="N63" s="56">
        <v>0.19794319354661821</v>
      </c>
      <c r="O63" s="56" t="b">
        <v>1</v>
      </c>
      <c r="P63" s="56">
        <v>3</v>
      </c>
      <c r="Q63" s="56">
        <v>30</v>
      </c>
      <c r="R63" s="56" t="s">
        <v>68</v>
      </c>
      <c r="S63" s="56" t="s">
        <v>109</v>
      </c>
      <c r="T63" s="56" t="s">
        <v>69</v>
      </c>
    </row>
    <row r="64" spans="1:20" x14ac:dyDescent="0.35">
      <c r="A64" s="56" t="s">
        <v>136</v>
      </c>
      <c r="B64" s="56" t="s">
        <v>94</v>
      </c>
      <c r="C64" s="56" t="s">
        <v>129</v>
      </c>
      <c r="D64" s="56" t="s">
        <v>84</v>
      </c>
      <c r="E64" s="56" t="s">
        <v>85</v>
      </c>
      <c r="F64" s="56" t="s">
        <v>86</v>
      </c>
      <c r="G64" s="56">
        <v>34.738132476806641</v>
      </c>
      <c r="H64" s="56">
        <v>34.89312744140625</v>
      </c>
      <c r="I64" s="56">
        <v>0.55944222211837769</v>
      </c>
      <c r="J64" s="56" t="s">
        <v>68</v>
      </c>
      <c r="K64" s="56" t="s">
        <v>68</v>
      </c>
      <c r="L64" s="56" t="s">
        <v>68</v>
      </c>
      <c r="M64" s="56" t="b">
        <v>0</v>
      </c>
      <c r="N64" s="56">
        <v>0.19794319354661821</v>
      </c>
      <c r="O64" s="56" t="b">
        <v>1</v>
      </c>
      <c r="P64" s="56">
        <v>3</v>
      </c>
      <c r="Q64" s="56">
        <v>30</v>
      </c>
      <c r="R64" s="56" t="s">
        <v>68</v>
      </c>
      <c r="S64" s="56" t="s">
        <v>109</v>
      </c>
      <c r="T64" s="56" t="s">
        <v>69</v>
      </c>
    </row>
    <row r="65" spans="1:20" x14ac:dyDescent="0.35">
      <c r="A65" s="56" t="s">
        <v>137</v>
      </c>
      <c r="B65" s="56" t="s">
        <v>94</v>
      </c>
      <c r="C65" s="56" t="s">
        <v>129</v>
      </c>
      <c r="D65" s="56" t="s">
        <v>84</v>
      </c>
      <c r="E65" s="56" t="s">
        <v>85</v>
      </c>
      <c r="F65" s="56" t="s">
        <v>86</v>
      </c>
      <c r="G65" s="56">
        <v>34.427524566650391</v>
      </c>
      <c r="H65" s="56">
        <v>34.89312744140625</v>
      </c>
      <c r="I65" s="56">
        <v>0.55944222211837769</v>
      </c>
      <c r="J65" s="56" t="s">
        <v>68</v>
      </c>
      <c r="K65" s="56" t="s">
        <v>68</v>
      </c>
      <c r="L65" s="56" t="s">
        <v>68</v>
      </c>
      <c r="M65" s="56" t="b">
        <v>0</v>
      </c>
      <c r="N65" s="56">
        <v>0.19794319354661821</v>
      </c>
      <c r="O65" s="56" t="b">
        <v>1</v>
      </c>
      <c r="P65" s="56">
        <v>3</v>
      </c>
      <c r="Q65" s="56">
        <v>29</v>
      </c>
      <c r="R65" s="56" t="s">
        <v>68</v>
      </c>
      <c r="S65" s="56" t="s">
        <v>109</v>
      </c>
      <c r="T65" s="56" t="s">
        <v>69</v>
      </c>
    </row>
    <row r="66" spans="1:20" x14ac:dyDescent="0.35">
      <c r="A66" s="56" t="s">
        <v>138</v>
      </c>
      <c r="B66" s="56" t="s">
        <v>98</v>
      </c>
      <c r="C66" s="56" t="s">
        <v>129</v>
      </c>
      <c r="D66" s="56" t="s">
        <v>84</v>
      </c>
      <c r="E66" s="56" t="s">
        <v>85</v>
      </c>
      <c r="F66" s="56" t="s">
        <v>86</v>
      </c>
      <c r="G66" s="56">
        <v>34.117748260498047</v>
      </c>
      <c r="H66" s="56">
        <v>33.912044525146484</v>
      </c>
      <c r="I66" s="56">
        <v>0.18425305187702179</v>
      </c>
      <c r="J66" s="56" t="s">
        <v>68</v>
      </c>
      <c r="K66" s="56" t="s">
        <v>68</v>
      </c>
      <c r="L66" s="56" t="s">
        <v>68</v>
      </c>
      <c r="M66" s="56" t="b">
        <v>0</v>
      </c>
      <c r="N66" s="56">
        <v>0.19794319354661821</v>
      </c>
      <c r="O66" s="56" t="b">
        <v>1</v>
      </c>
      <c r="P66" s="56">
        <v>3</v>
      </c>
      <c r="Q66" s="56">
        <v>29</v>
      </c>
      <c r="R66" s="56" t="s">
        <v>68</v>
      </c>
      <c r="S66" s="56" t="s">
        <v>69</v>
      </c>
      <c r="T66" s="56" t="s">
        <v>69</v>
      </c>
    </row>
    <row r="67" spans="1:20" x14ac:dyDescent="0.35">
      <c r="A67" s="56" t="s">
        <v>139</v>
      </c>
      <c r="B67" s="56" t="s">
        <v>98</v>
      </c>
      <c r="C67" s="56" t="s">
        <v>129</v>
      </c>
      <c r="D67" s="56" t="s">
        <v>84</v>
      </c>
      <c r="E67" s="56" t="s">
        <v>85</v>
      </c>
      <c r="F67" s="56" t="s">
        <v>86</v>
      </c>
      <c r="G67" s="56">
        <v>33.856224060058594</v>
      </c>
      <c r="H67" s="56">
        <v>33.912044525146484</v>
      </c>
      <c r="I67" s="56">
        <v>0.18425305187702179</v>
      </c>
      <c r="J67" s="56" t="s">
        <v>68</v>
      </c>
      <c r="K67" s="56" t="s">
        <v>68</v>
      </c>
      <c r="L67" s="56" t="s">
        <v>68</v>
      </c>
      <c r="M67" s="56" t="b">
        <v>0</v>
      </c>
      <c r="N67" s="56">
        <v>0.19794319354661821</v>
      </c>
      <c r="O67" s="56" t="b">
        <v>1</v>
      </c>
      <c r="P67" s="56">
        <v>3</v>
      </c>
      <c r="Q67" s="56">
        <v>29</v>
      </c>
      <c r="R67" s="56" t="s">
        <v>68</v>
      </c>
      <c r="S67" s="56" t="s">
        <v>69</v>
      </c>
      <c r="T67" s="56" t="s">
        <v>69</v>
      </c>
    </row>
    <row r="68" spans="1:20" x14ac:dyDescent="0.35">
      <c r="A68" s="56" t="s">
        <v>140</v>
      </c>
      <c r="B68" s="56" t="s">
        <v>98</v>
      </c>
      <c r="C68" s="56" t="s">
        <v>129</v>
      </c>
      <c r="D68" s="56" t="s">
        <v>84</v>
      </c>
      <c r="E68" s="56" t="s">
        <v>85</v>
      </c>
      <c r="F68" s="56" t="s">
        <v>86</v>
      </c>
      <c r="G68" s="56">
        <v>33.762149810791016</v>
      </c>
      <c r="H68" s="56">
        <v>33.912044525146484</v>
      </c>
      <c r="I68" s="56">
        <v>0.18425305187702179</v>
      </c>
      <c r="J68" s="56" t="s">
        <v>68</v>
      </c>
      <c r="K68" s="56" t="s">
        <v>68</v>
      </c>
      <c r="L68" s="56" t="s">
        <v>68</v>
      </c>
      <c r="M68" s="56" t="b">
        <v>0</v>
      </c>
      <c r="N68" s="56">
        <v>0.19794319354661821</v>
      </c>
      <c r="O68" s="56" t="b">
        <v>1</v>
      </c>
      <c r="P68" s="56">
        <v>3</v>
      </c>
      <c r="Q68" s="56">
        <v>29</v>
      </c>
      <c r="R68" s="56" t="s">
        <v>68</v>
      </c>
      <c r="S68" s="56" t="s">
        <v>69</v>
      </c>
      <c r="T68" s="56" t="s">
        <v>69</v>
      </c>
    </row>
    <row r="69" spans="1:20" x14ac:dyDescent="0.35">
      <c r="A69" s="56" t="s">
        <v>141</v>
      </c>
      <c r="B69" s="56" t="s">
        <v>68</v>
      </c>
      <c r="C69" s="56" t="s">
        <v>68</v>
      </c>
      <c r="D69" s="56" t="s">
        <v>68</v>
      </c>
      <c r="E69" s="56" t="s">
        <v>68</v>
      </c>
      <c r="F69" s="56" t="s">
        <v>68</v>
      </c>
      <c r="G69" s="56" t="s">
        <v>68</v>
      </c>
      <c r="H69" s="56" t="s">
        <v>68</v>
      </c>
      <c r="I69" s="56" t="s">
        <v>68</v>
      </c>
      <c r="J69" s="56" t="s">
        <v>68</v>
      </c>
      <c r="K69" s="56" t="s">
        <v>68</v>
      </c>
      <c r="L69" s="56" t="s">
        <v>68</v>
      </c>
      <c r="M69" s="56" t="s">
        <v>68</v>
      </c>
      <c r="N69" s="56" t="s">
        <v>68</v>
      </c>
      <c r="O69" s="56" t="s">
        <v>68</v>
      </c>
      <c r="P69" s="56" t="s">
        <v>68</v>
      </c>
      <c r="Q69" s="56" t="s">
        <v>68</v>
      </c>
      <c r="R69" s="56" t="s">
        <v>68</v>
      </c>
      <c r="S69" s="56" t="s">
        <v>69</v>
      </c>
      <c r="T69" s="56" t="s">
        <v>69</v>
      </c>
    </row>
    <row r="70" spans="1:20" x14ac:dyDescent="0.35">
      <c r="A70" s="56" t="s">
        <v>142</v>
      </c>
      <c r="B70" s="56" t="s">
        <v>68</v>
      </c>
      <c r="C70" s="56" t="s">
        <v>68</v>
      </c>
      <c r="D70" s="56" t="s">
        <v>68</v>
      </c>
      <c r="E70" s="56" t="s">
        <v>68</v>
      </c>
      <c r="F70" s="56" t="s">
        <v>68</v>
      </c>
      <c r="G70" s="56" t="s">
        <v>68</v>
      </c>
      <c r="H70" s="56" t="s">
        <v>68</v>
      </c>
      <c r="I70" s="56" t="s">
        <v>68</v>
      </c>
      <c r="J70" s="56" t="s">
        <v>68</v>
      </c>
      <c r="K70" s="56" t="s">
        <v>68</v>
      </c>
      <c r="L70" s="56" t="s">
        <v>68</v>
      </c>
      <c r="M70" s="56" t="s">
        <v>68</v>
      </c>
      <c r="N70" s="56" t="s">
        <v>68</v>
      </c>
      <c r="O70" s="56" t="s">
        <v>68</v>
      </c>
      <c r="P70" s="56" t="s">
        <v>68</v>
      </c>
      <c r="Q70" s="56" t="s">
        <v>68</v>
      </c>
      <c r="R70" s="56" t="s">
        <v>68</v>
      </c>
      <c r="S70" s="56" t="s">
        <v>69</v>
      </c>
      <c r="T70" s="56" t="s">
        <v>69</v>
      </c>
    </row>
    <row r="71" spans="1:20" x14ac:dyDescent="0.35">
      <c r="A71" s="56" t="s">
        <v>143</v>
      </c>
      <c r="B71" s="56" t="s">
        <v>68</v>
      </c>
      <c r="C71" s="56" t="s">
        <v>68</v>
      </c>
      <c r="D71" s="56" t="s">
        <v>68</v>
      </c>
      <c r="E71" s="56" t="s">
        <v>68</v>
      </c>
      <c r="F71" s="56" t="s">
        <v>68</v>
      </c>
      <c r="G71" s="56" t="s">
        <v>68</v>
      </c>
      <c r="H71" s="56" t="s">
        <v>68</v>
      </c>
      <c r="I71" s="56" t="s">
        <v>68</v>
      </c>
      <c r="J71" s="56" t="s">
        <v>68</v>
      </c>
      <c r="K71" s="56" t="s">
        <v>68</v>
      </c>
      <c r="L71" s="56" t="s">
        <v>68</v>
      </c>
      <c r="M71" s="56" t="s">
        <v>68</v>
      </c>
      <c r="N71" s="56" t="s">
        <v>68</v>
      </c>
      <c r="O71" s="56" t="s">
        <v>68</v>
      </c>
      <c r="P71" s="56" t="s">
        <v>68</v>
      </c>
      <c r="Q71" s="56" t="s">
        <v>68</v>
      </c>
      <c r="R71" s="56" t="s">
        <v>68</v>
      </c>
      <c r="S71" s="56" t="s">
        <v>69</v>
      </c>
      <c r="T71" s="56" t="s">
        <v>69</v>
      </c>
    </row>
    <row r="72" spans="1:20" x14ac:dyDescent="0.35">
      <c r="A72" s="56" t="s">
        <v>144</v>
      </c>
      <c r="B72" s="56" t="s">
        <v>68</v>
      </c>
      <c r="C72" s="56" t="s">
        <v>68</v>
      </c>
      <c r="D72" s="56" t="s">
        <v>68</v>
      </c>
      <c r="E72" s="56" t="s">
        <v>68</v>
      </c>
      <c r="F72" s="56" t="s">
        <v>68</v>
      </c>
      <c r="G72" s="56" t="s">
        <v>68</v>
      </c>
      <c r="H72" s="56" t="s">
        <v>68</v>
      </c>
      <c r="I72" s="56" t="s">
        <v>68</v>
      </c>
      <c r="J72" s="56" t="s">
        <v>68</v>
      </c>
      <c r="K72" s="56" t="s">
        <v>68</v>
      </c>
      <c r="L72" s="56" t="s">
        <v>68</v>
      </c>
      <c r="M72" s="56" t="s">
        <v>68</v>
      </c>
      <c r="N72" s="56" t="s">
        <v>68</v>
      </c>
      <c r="O72" s="56" t="s">
        <v>68</v>
      </c>
      <c r="P72" s="56" t="s">
        <v>68</v>
      </c>
      <c r="Q72" s="56" t="s">
        <v>68</v>
      </c>
      <c r="R72" s="56" t="s">
        <v>68</v>
      </c>
      <c r="S72" s="56" t="s">
        <v>69</v>
      </c>
      <c r="T72" s="56" t="s">
        <v>69</v>
      </c>
    </row>
    <row r="73" spans="1:20" x14ac:dyDescent="0.35">
      <c r="A73" s="56" t="s">
        <v>145</v>
      </c>
      <c r="B73" s="56" t="s">
        <v>68</v>
      </c>
      <c r="C73" s="56" t="s">
        <v>68</v>
      </c>
      <c r="D73" s="56" t="s">
        <v>68</v>
      </c>
      <c r="E73" s="56" t="s">
        <v>68</v>
      </c>
      <c r="F73" s="56" t="s">
        <v>68</v>
      </c>
      <c r="G73" s="56" t="s">
        <v>68</v>
      </c>
      <c r="H73" s="56" t="s">
        <v>68</v>
      </c>
      <c r="I73" s="56" t="s">
        <v>68</v>
      </c>
      <c r="J73" s="56" t="s">
        <v>68</v>
      </c>
      <c r="K73" s="56" t="s">
        <v>68</v>
      </c>
      <c r="L73" s="56" t="s">
        <v>68</v>
      </c>
      <c r="M73" s="56" t="s">
        <v>68</v>
      </c>
      <c r="N73" s="56" t="s">
        <v>68</v>
      </c>
      <c r="O73" s="56" t="s">
        <v>68</v>
      </c>
      <c r="P73" s="56" t="s">
        <v>68</v>
      </c>
      <c r="Q73" s="56" t="s">
        <v>68</v>
      </c>
      <c r="R73" s="56" t="s">
        <v>68</v>
      </c>
      <c r="S73" s="56" t="s">
        <v>69</v>
      </c>
      <c r="T73" s="56" t="s">
        <v>69</v>
      </c>
    </row>
    <row r="74" spans="1:20" x14ac:dyDescent="0.35">
      <c r="A74" s="56" t="s">
        <v>146</v>
      </c>
      <c r="B74" s="56" t="s">
        <v>68</v>
      </c>
      <c r="C74" s="56" t="s">
        <v>68</v>
      </c>
      <c r="D74" s="56" t="s">
        <v>68</v>
      </c>
      <c r="E74" s="56" t="s">
        <v>68</v>
      </c>
      <c r="F74" s="56" t="s">
        <v>68</v>
      </c>
      <c r="G74" s="56" t="s">
        <v>68</v>
      </c>
      <c r="H74" s="56" t="s">
        <v>68</v>
      </c>
      <c r="I74" s="56" t="s">
        <v>68</v>
      </c>
      <c r="J74" s="56" t="s">
        <v>68</v>
      </c>
      <c r="K74" s="56" t="s">
        <v>68</v>
      </c>
      <c r="L74" s="56" t="s">
        <v>68</v>
      </c>
      <c r="M74" s="56" t="s">
        <v>68</v>
      </c>
      <c r="N74" s="56" t="s">
        <v>68</v>
      </c>
      <c r="O74" s="56" t="s">
        <v>68</v>
      </c>
      <c r="P74" s="56" t="s">
        <v>68</v>
      </c>
      <c r="Q74" s="56" t="s">
        <v>68</v>
      </c>
      <c r="R74" s="56" t="s">
        <v>68</v>
      </c>
      <c r="S74" s="56" t="s">
        <v>69</v>
      </c>
      <c r="T74" s="56" t="s">
        <v>69</v>
      </c>
    </row>
    <row r="75" spans="1:20" x14ac:dyDescent="0.35">
      <c r="A75" s="56" t="s">
        <v>147</v>
      </c>
      <c r="B75" s="56" t="s">
        <v>68</v>
      </c>
      <c r="C75" s="56" t="s">
        <v>68</v>
      </c>
      <c r="D75" s="56" t="s">
        <v>68</v>
      </c>
      <c r="E75" s="56" t="s">
        <v>68</v>
      </c>
      <c r="F75" s="56" t="s">
        <v>68</v>
      </c>
      <c r="G75" s="56" t="s">
        <v>68</v>
      </c>
      <c r="H75" s="56" t="s">
        <v>68</v>
      </c>
      <c r="I75" s="56" t="s">
        <v>68</v>
      </c>
      <c r="J75" s="56" t="s">
        <v>68</v>
      </c>
      <c r="K75" s="56" t="s">
        <v>68</v>
      </c>
      <c r="L75" s="56" t="s">
        <v>68</v>
      </c>
      <c r="M75" s="56" t="s">
        <v>68</v>
      </c>
      <c r="N75" s="56" t="s">
        <v>68</v>
      </c>
      <c r="O75" s="56" t="s">
        <v>68</v>
      </c>
      <c r="P75" s="56" t="s">
        <v>68</v>
      </c>
      <c r="Q75" s="56" t="s">
        <v>68</v>
      </c>
      <c r="R75" s="56" t="s">
        <v>68</v>
      </c>
      <c r="S75" s="56" t="s">
        <v>69</v>
      </c>
      <c r="T75" s="56" t="s">
        <v>69</v>
      </c>
    </row>
    <row r="76" spans="1:20" x14ac:dyDescent="0.35">
      <c r="A76" s="56" t="s">
        <v>148</v>
      </c>
      <c r="B76" s="56" t="s">
        <v>68</v>
      </c>
      <c r="C76" s="56" t="s">
        <v>68</v>
      </c>
      <c r="D76" s="56" t="s">
        <v>68</v>
      </c>
      <c r="E76" s="56" t="s">
        <v>68</v>
      </c>
      <c r="F76" s="56" t="s">
        <v>68</v>
      </c>
      <c r="G76" s="56" t="s">
        <v>68</v>
      </c>
      <c r="H76" s="56" t="s">
        <v>68</v>
      </c>
      <c r="I76" s="56" t="s">
        <v>68</v>
      </c>
      <c r="J76" s="56" t="s">
        <v>68</v>
      </c>
      <c r="K76" s="56" t="s">
        <v>68</v>
      </c>
      <c r="L76" s="56" t="s">
        <v>68</v>
      </c>
      <c r="M76" s="56" t="s">
        <v>68</v>
      </c>
      <c r="N76" s="56" t="s">
        <v>68</v>
      </c>
      <c r="O76" s="56" t="s">
        <v>68</v>
      </c>
      <c r="P76" s="56" t="s">
        <v>68</v>
      </c>
      <c r="Q76" s="56" t="s">
        <v>68</v>
      </c>
      <c r="R76" s="56" t="s">
        <v>68</v>
      </c>
      <c r="S76" s="56" t="s">
        <v>69</v>
      </c>
      <c r="T76" s="56" t="s">
        <v>69</v>
      </c>
    </row>
    <row r="77" spans="1:20" x14ac:dyDescent="0.35">
      <c r="A77" s="56" t="s">
        <v>149</v>
      </c>
      <c r="B77" s="56" t="s">
        <v>68</v>
      </c>
      <c r="C77" s="56" t="s">
        <v>68</v>
      </c>
      <c r="D77" s="56" t="s">
        <v>68</v>
      </c>
      <c r="E77" s="56" t="s">
        <v>68</v>
      </c>
      <c r="F77" s="56" t="s">
        <v>68</v>
      </c>
      <c r="G77" s="56" t="s">
        <v>68</v>
      </c>
      <c r="H77" s="56" t="s">
        <v>68</v>
      </c>
      <c r="I77" s="56" t="s">
        <v>68</v>
      </c>
      <c r="J77" s="56" t="s">
        <v>68</v>
      </c>
      <c r="K77" s="56" t="s">
        <v>68</v>
      </c>
      <c r="L77" s="56" t="s">
        <v>68</v>
      </c>
      <c r="M77" s="56" t="s">
        <v>68</v>
      </c>
      <c r="N77" s="56" t="s">
        <v>68</v>
      </c>
      <c r="O77" s="56" t="s">
        <v>68</v>
      </c>
      <c r="P77" s="56" t="s">
        <v>68</v>
      </c>
      <c r="Q77" s="56" t="s">
        <v>68</v>
      </c>
      <c r="R77" s="56" t="s">
        <v>68</v>
      </c>
      <c r="S77" s="56" t="s">
        <v>69</v>
      </c>
      <c r="T77" s="56" t="s">
        <v>69</v>
      </c>
    </row>
    <row r="78" spans="1:20" x14ac:dyDescent="0.35">
      <c r="A78" s="56" t="s">
        <v>150</v>
      </c>
      <c r="B78" s="56" t="s">
        <v>68</v>
      </c>
      <c r="C78" s="56" t="s">
        <v>68</v>
      </c>
      <c r="D78" s="56" t="s">
        <v>68</v>
      </c>
      <c r="E78" s="56" t="s">
        <v>68</v>
      </c>
      <c r="F78" s="56" t="s">
        <v>68</v>
      </c>
      <c r="G78" s="56" t="s">
        <v>68</v>
      </c>
      <c r="H78" s="56" t="s">
        <v>68</v>
      </c>
      <c r="I78" s="56" t="s">
        <v>68</v>
      </c>
      <c r="J78" s="56" t="s">
        <v>68</v>
      </c>
      <c r="K78" s="56" t="s">
        <v>68</v>
      </c>
      <c r="L78" s="56" t="s">
        <v>68</v>
      </c>
      <c r="M78" s="56" t="s">
        <v>68</v>
      </c>
      <c r="N78" s="56" t="s">
        <v>68</v>
      </c>
      <c r="O78" s="56" t="s">
        <v>68</v>
      </c>
      <c r="P78" s="56" t="s">
        <v>68</v>
      </c>
      <c r="Q78" s="56" t="s">
        <v>68</v>
      </c>
      <c r="R78" s="56" t="s">
        <v>68</v>
      </c>
      <c r="S78" s="56" t="s">
        <v>69</v>
      </c>
      <c r="T78" s="56" t="s">
        <v>69</v>
      </c>
    </row>
    <row r="79" spans="1:20" x14ac:dyDescent="0.35">
      <c r="A79" s="56" t="s">
        <v>151</v>
      </c>
      <c r="B79" s="56" t="s">
        <v>68</v>
      </c>
      <c r="C79" s="56" t="s">
        <v>68</v>
      </c>
      <c r="D79" s="56" t="s">
        <v>68</v>
      </c>
      <c r="E79" s="56" t="s">
        <v>68</v>
      </c>
      <c r="F79" s="56" t="s">
        <v>68</v>
      </c>
      <c r="G79" s="56" t="s">
        <v>68</v>
      </c>
      <c r="H79" s="56" t="s">
        <v>68</v>
      </c>
      <c r="I79" s="56" t="s">
        <v>68</v>
      </c>
      <c r="J79" s="56" t="s">
        <v>68</v>
      </c>
      <c r="K79" s="56" t="s">
        <v>68</v>
      </c>
      <c r="L79" s="56" t="s">
        <v>68</v>
      </c>
      <c r="M79" s="56" t="s">
        <v>68</v>
      </c>
      <c r="N79" s="56" t="s">
        <v>68</v>
      </c>
      <c r="O79" s="56" t="s">
        <v>68</v>
      </c>
      <c r="P79" s="56" t="s">
        <v>68</v>
      </c>
      <c r="Q79" s="56" t="s">
        <v>68</v>
      </c>
      <c r="R79" s="56" t="s">
        <v>68</v>
      </c>
      <c r="S79" s="56" t="s">
        <v>69</v>
      </c>
      <c r="T79" s="56" t="s">
        <v>69</v>
      </c>
    </row>
    <row r="80" spans="1:20" x14ac:dyDescent="0.35">
      <c r="A80" s="56" t="s">
        <v>152</v>
      </c>
      <c r="B80" s="56" t="s">
        <v>68</v>
      </c>
      <c r="C80" s="56" t="s">
        <v>68</v>
      </c>
      <c r="D80" s="56" t="s">
        <v>68</v>
      </c>
      <c r="E80" s="56" t="s">
        <v>68</v>
      </c>
      <c r="F80" s="56" t="s">
        <v>68</v>
      </c>
      <c r="G80" s="56" t="s">
        <v>68</v>
      </c>
      <c r="H80" s="56" t="s">
        <v>68</v>
      </c>
      <c r="I80" s="56" t="s">
        <v>68</v>
      </c>
      <c r="J80" s="56" t="s">
        <v>68</v>
      </c>
      <c r="K80" s="56" t="s">
        <v>68</v>
      </c>
      <c r="L80" s="56" t="s">
        <v>68</v>
      </c>
      <c r="M80" s="56" t="s">
        <v>68</v>
      </c>
      <c r="N80" s="56" t="s">
        <v>68</v>
      </c>
      <c r="O80" s="56" t="s">
        <v>68</v>
      </c>
      <c r="P80" s="56" t="s">
        <v>68</v>
      </c>
      <c r="Q80" s="56" t="s">
        <v>68</v>
      </c>
      <c r="R80" s="56" t="s">
        <v>68</v>
      </c>
      <c r="S80" s="56" t="s">
        <v>69</v>
      </c>
      <c r="T80" s="56" t="s">
        <v>69</v>
      </c>
    </row>
    <row r="81" spans="1:20" x14ac:dyDescent="0.35">
      <c r="A81" s="56" t="s">
        <v>153</v>
      </c>
      <c r="B81" s="56" t="s">
        <v>68</v>
      </c>
      <c r="C81" s="56" t="s">
        <v>68</v>
      </c>
      <c r="D81" s="56" t="s">
        <v>68</v>
      </c>
      <c r="E81" s="56" t="s">
        <v>68</v>
      </c>
      <c r="F81" s="56" t="s">
        <v>68</v>
      </c>
      <c r="G81" s="56" t="s">
        <v>68</v>
      </c>
      <c r="H81" s="56" t="s">
        <v>68</v>
      </c>
      <c r="I81" s="56" t="s">
        <v>68</v>
      </c>
      <c r="J81" s="56" t="s">
        <v>68</v>
      </c>
      <c r="K81" s="56" t="s">
        <v>68</v>
      </c>
      <c r="L81" s="56" t="s">
        <v>68</v>
      </c>
      <c r="M81" s="56" t="s">
        <v>68</v>
      </c>
      <c r="N81" s="56" t="s">
        <v>68</v>
      </c>
      <c r="O81" s="56" t="s">
        <v>68</v>
      </c>
      <c r="P81" s="56" t="s">
        <v>68</v>
      </c>
      <c r="Q81" s="56" t="s">
        <v>68</v>
      </c>
      <c r="R81" s="56" t="s">
        <v>68</v>
      </c>
      <c r="S81" s="56" t="s">
        <v>69</v>
      </c>
      <c r="T81" s="56" t="s">
        <v>69</v>
      </c>
    </row>
    <row r="82" spans="1:20" x14ac:dyDescent="0.35">
      <c r="A82" s="56" t="s">
        <v>154</v>
      </c>
      <c r="B82" s="56" t="s">
        <v>68</v>
      </c>
      <c r="C82" s="56" t="s">
        <v>68</v>
      </c>
      <c r="D82" s="56" t="s">
        <v>68</v>
      </c>
      <c r="E82" s="56" t="s">
        <v>68</v>
      </c>
      <c r="F82" s="56" t="s">
        <v>68</v>
      </c>
      <c r="G82" s="56" t="s">
        <v>68</v>
      </c>
      <c r="H82" s="56" t="s">
        <v>68</v>
      </c>
      <c r="I82" s="56" t="s">
        <v>68</v>
      </c>
      <c r="J82" s="56" t="s">
        <v>68</v>
      </c>
      <c r="K82" s="56" t="s">
        <v>68</v>
      </c>
      <c r="L82" s="56" t="s">
        <v>68</v>
      </c>
      <c r="M82" s="56" t="s">
        <v>68</v>
      </c>
      <c r="N82" s="56" t="s">
        <v>68</v>
      </c>
      <c r="O82" s="56" t="s">
        <v>68</v>
      </c>
      <c r="P82" s="56" t="s">
        <v>68</v>
      </c>
      <c r="Q82" s="56" t="s">
        <v>68</v>
      </c>
      <c r="R82" s="56" t="s">
        <v>68</v>
      </c>
      <c r="S82" s="56" t="s">
        <v>69</v>
      </c>
      <c r="T82" s="56" t="s">
        <v>69</v>
      </c>
    </row>
    <row r="83" spans="1:20" x14ac:dyDescent="0.35">
      <c r="A83" s="56" t="s">
        <v>155</v>
      </c>
      <c r="B83" s="56" t="s">
        <v>68</v>
      </c>
      <c r="C83" s="56" t="s">
        <v>68</v>
      </c>
      <c r="D83" s="56" t="s">
        <v>68</v>
      </c>
      <c r="E83" s="56" t="s">
        <v>68</v>
      </c>
      <c r="F83" s="56" t="s">
        <v>68</v>
      </c>
      <c r="G83" s="56" t="s">
        <v>68</v>
      </c>
      <c r="H83" s="56" t="s">
        <v>68</v>
      </c>
      <c r="I83" s="56" t="s">
        <v>68</v>
      </c>
      <c r="J83" s="56" t="s">
        <v>68</v>
      </c>
      <c r="K83" s="56" t="s">
        <v>68</v>
      </c>
      <c r="L83" s="56" t="s">
        <v>68</v>
      </c>
      <c r="M83" s="56" t="s">
        <v>68</v>
      </c>
      <c r="N83" s="56" t="s">
        <v>68</v>
      </c>
      <c r="O83" s="56" t="s">
        <v>68</v>
      </c>
      <c r="P83" s="56" t="s">
        <v>68</v>
      </c>
      <c r="Q83" s="56" t="s">
        <v>68</v>
      </c>
      <c r="R83" s="56" t="s">
        <v>68</v>
      </c>
      <c r="S83" s="56" t="s">
        <v>69</v>
      </c>
      <c r="T83" s="56" t="s">
        <v>69</v>
      </c>
    </row>
    <row r="84" spans="1:20" x14ac:dyDescent="0.35">
      <c r="A84" s="56" t="s">
        <v>156</v>
      </c>
      <c r="B84" s="56" t="s">
        <v>68</v>
      </c>
      <c r="C84" s="56" t="s">
        <v>68</v>
      </c>
      <c r="D84" s="56" t="s">
        <v>68</v>
      </c>
      <c r="E84" s="56" t="s">
        <v>68</v>
      </c>
      <c r="F84" s="56" t="s">
        <v>68</v>
      </c>
      <c r="G84" s="56" t="s">
        <v>68</v>
      </c>
      <c r="H84" s="56" t="s">
        <v>68</v>
      </c>
      <c r="I84" s="56" t="s">
        <v>68</v>
      </c>
      <c r="J84" s="56" t="s">
        <v>68</v>
      </c>
      <c r="K84" s="56" t="s">
        <v>68</v>
      </c>
      <c r="L84" s="56" t="s">
        <v>68</v>
      </c>
      <c r="M84" s="56" t="s">
        <v>68</v>
      </c>
      <c r="N84" s="56" t="s">
        <v>68</v>
      </c>
      <c r="O84" s="56" t="s">
        <v>68</v>
      </c>
      <c r="P84" s="56" t="s">
        <v>68</v>
      </c>
      <c r="Q84" s="56" t="s">
        <v>68</v>
      </c>
      <c r="R84" s="56" t="s">
        <v>68</v>
      </c>
      <c r="S84" s="56" t="s">
        <v>69</v>
      </c>
      <c r="T84" s="56" t="s">
        <v>69</v>
      </c>
    </row>
    <row r="85" spans="1:20" x14ac:dyDescent="0.35">
      <c r="A85" s="56" t="s">
        <v>157</v>
      </c>
      <c r="B85" s="56" t="s">
        <v>68</v>
      </c>
      <c r="C85" s="56" t="s">
        <v>68</v>
      </c>
      <c r="D85" s="56" t="s">
        <v>68</v>
      </c>
      <c r="E85" s="56" t="s">
        <v>68</v>
      </c>
      <c r="F85" s="56" t="s">
        <v>68</v>
      </c>
      <c r="G85" s="56" t="s">
        <v>68</v>
      </c>
      <c r="H85" s="56" t="s">
        <v>68</v>
      </c>
      <c r="I85" s="56" t="s">
        <v>68</v>
      </c>
      <c r="J85" s="56" t="s">
        <v>68</v>
      </c>
      <c r="K85" s="56" t="s">
        <v>68</v>
      </c>
      <c r="L85" s="56" t="s">
        <v>68</v>
      </c>
      <c r="M85" s="56" t="s">
        <v>68</v>
      </c>
      <c r="N85" s="56" t="s">
        <v>68</v>
      </c>
      <c r="O85" s="56" t="s">
        <v>68</v>
      </c>
      <c r="P85" s="56" t="s">
        <v>68</v>
      </c>
      <c r="Q85" s="56" t="s">
        <v>68</v>
      </c>
      <c r="R85" s="56" t="s">
        <v>68</v>
      </c>
      <c r="S85" s="56" t="s">
        <v>69</v>
      </c>
      <c r="T85" s="56" t="s">
        <v>69</v>
      </c>
    </row>
    <row r="86" spans="1:20" x14ac:dyDescent="0.35">
      <c r="A86" s="56" t="s">
        <v>158</v>
      </c>
      <c r="B86" s="56" t="s">
        <v>68</v>
      </c>
      <c r="C86" s="56" t="s">
        <v>68</v>
      </c>
      <c r="D86" s="56" t="s">
        <v>68</v>
      </c>
      <c r="E86" s="56" t="s">
        <v>68</v>
      </c>
      <c r="F86" s="56" t="s">
        <v>68</v>
      </c>
      <c r="G86" s="56" t="s">
        <v>68</v>
      </c>
      <c r="H86" s="56" t="s">
        <v>68</v>
      </c>
      <c r="I86" s="56" t="s">
        <v>68</v>
      </c>
      <c r="J86" s="56" t="s">
        <v>68</v>
      </c>
      <c r="K86" s="56" t="s">
        <v>68</v>
      </c>
      <c r="L86" s="56" t="s">
        <v>68</v>
      </c>
      <c r="M86" s="56" t="s">
        <v>68</v>
      </c>
      <c r="N86" s="56" t="s">
        <v>68</v>
      </c>
      <c r="O86" s="56" t="s">
        <v>68</v>
      </c>
      <c r="P86" s="56" t="s">
        <v>68</v>
      </c>
      <c r="Q86" s="56" t="s">
        <v>68</v>
      </c>
      <c r="R86" s="56" t="s">
        <v>68</v>
      </c>
      <c r="S86" s="56" t="s">
        <v>69</v>
      </c>
      <c r="T86" s="56" t="s">
        <v>69</v>
      </c>
    </row>
    <row r="87" spans="1:20" x14ac:dyDescent="0.35">
      <c r="A87" s="56" t="s">
        <v>159</v>
      </c>
      <c r="B87" s="56" t="s">
        <v>68</v>
      </c>
      <c r="C87" s="56" t="s">
        <v>68</v>
      </c>
      <c r="D87" s="56" t="s">
        <v>68</v>
      </c>
      <c r="E87" s="56" t="s">
        <v>68</v>
      </c>
      <c r="F87" s="56" t="s">
        <v>68</v>
      </c>
      <c r="G87" s="56" t="s">
        <v>68</v>
      </c>
      <c r="H87" s="56" t="s">
        <v>68</v>
      </c>
      <c r="I87" s="56" t="s">
        <v>68</v>
      </c>
      <c r="J87" s="56" t="s">
        <v>68</v>
      </c>
      <c r="K87" s="56" t="s">
        <v>68</v>
      </c>
      <c r="L87" s="56" t="s">
        <v>68</v>
      </c>
      <c r="M87" s="56" t="s">
        <v>68</v>
      </c>
      <c r="N87" s="56" t="s">
        <v>68</v>
      </c>
      <c r="O87" s="56" t="s">
        <v>68</v>
      </c>
      <c r="P87" s="56" t="s">
        <v>68</v>
      </c>
      <c r="Q87" s="56" t="s">
        <v>68</v>
      </c>
      <c r="R87" s="56" t="s">
        <v>68</v>
      </c>
      <c r="S87" s="56" t="s">
        <v>69</v>
      </c>
      <c r="T87" s="56" t="s">
        <v>69</v>
      </c>
    </row>
    <row r="88" spans="1:20" x14ac:dyDescent="0.35">
      <c r="A88" s="56" t="s">
        <v>160</v>
      </c>
      <c r="B88" s="56" t="s">
        <v>68</v>
      </c>
      <c r="C88" s="56" t="s">
        <v>68</v>
      </c>
      <c r="D88" s="56" t="s">
        <v>68</v>
      </c>
      <c r="E88" s="56" t="s">
        <v>68</v>
      </c>
      <c r="F88" s="56" t="s">
        <v>68</v>
      </c>
      <c r="G88" s="56" t="s">
        <v>68</v>
      </c>
      <c r="H88" s="56" t="s">
        <v>68</v>
      </c>
      <c r="I88" s="56" t="s">
        <v>68</v>
      </c>
      <c r="J88" s="56" t="s">
        <v>68</v>
      </c>
      <c r="K88" s="56" t="s">
        <v>68</v>
      </c>
      <c r="L88" s="56" t="s">
        <v>68</v>
      </c>
      <c r="M88" s="56" t="s">
        <v>68</v>
      </c>
      <c r="N88" s="56" t="s">
        <v>68</v>
      </c>
      <c r="O88" s="56" t="s">
        <v>68</v>
      </c>
      <c r="P88" s="56" t="s">
        <v>68</v>
      </c>
      <c r="Q88" s="56" t="s">
        <v>68</v>
      </c>
      <c r="R88" s="56" t="s">
        <v>68</v>
      </c>
      <c r="S88" s="56" t="s">
        <v>69</v>
      </c>
      <c r="T88" s="56" t="s">
        <v>69</v>
      </c>
    </row>
    <row r="89" spans="1:20" x14ac:dyDescent="0.35">
      <c r="A89" s="56" t="s">
        <v>161</v>
      </c>
      <c r="B89" s="56" t="s">
        <v>68</v>
      </c>
      <c r="C89" s="56" t="s">
        <v>68</v>
      </c>
      <c r="D89" s="56" t="s">
        <v>68</v>
      </c>
      <c r="E89" s="56" t="s">
        <v>68</v>
      </c>
      <c r="F89" s="56" t="s">
        <v>68</v>
      </c>
      <c r="G89" s="56" t="s">
        <v>68</v>
      </c>
      <c r="H89" s="56" t="s">
        <v>68</v>
      </c>
      <c r="I89" s="56" t="s">
        <v>68</v>
      </c>
      <c r="J89" s="56" t="s">
        <v>68</v>
      </c>
      <c r="K89" s="56" t="s">
        <v>68</v>
      </c>
      <c r="L89" s="56" t="s">
        <v>68</v>
      </c>
      <c r="M89" s="56" t="s">
        <v>68</v>
      </c>
      <c r="N89" s="56" t="s">
        <v>68</v>
      </c>
      <c r="O89" s="56" t="s">
        <v>68</v>
      </c>
      <c r="P89" s="56" t="s">
        <v>68</v>
      </c>
      <c r="Q89" s="56" t="s">
        <v>68</v>
      </c>
      <c r="R89" s="56" t="s">
        <v>68</v>
      </c>
      <c r="S89" s="56" t="s">
        <v>69</v>
      </c>
      <c r="T89" s="56" t="s">
        <v>69</v>
      </c>
    </row>
    <row r="90" spans="1:20" x14ac:dyDescent="0.35">
      <c r="A90" s="56" t="s">
        <v>162</v>
      </c>
      <c r="B90" s="56" t="s">
        <v>68</v>
      </c>
      <c r="C90" s="56" t="s">
        <v>68</v>
      </c>
      <c r="D90" s="56" t="s">
        <v>68</v>
      </c>
      <c r="E90" s="56" t="s">
        <v>68</v>
      </c>
      <c r="F90" s="56" t="s">
        <v>68</v>
      </c>
      <c r="G90" s="56" t="s">
        <v>68</v>
      </c>
      <c r="H90" s="56" t="s">
        <v>68</v>
      </c>
      <c r="I90" s="56" t="s">
        <v>68</v>
      </c>
      <c r="J90" s="56" t="s">
        <v>68</v>
      </c>
      <c r="K90" s="56" t="s">
        <v>68</v>
      </c>
      <c r="L90" s="56" t="s">
        <v>68</v>
      </c>
      <c r="M90" s="56" t="s">
        <v>68</v>
      </c>
      <c r="N90" s="56" t="s">
        <v>68</v>
      </c>
      <c r="O90" s="56" t="s">
        <v>68</v>
      </c>
      <c r="P90" s="56" t="s">
        <v>68</v>
      </c>
      <c r="Q90" s="56" t="s">
        <v>68</v>
      </c>
      <c r="R90" s="56" t="s">
        <v>68</v>
      </c>
      <c r="S90" s="56" t="s">
        <v>69</v>
      </c>
      <c r="T90" s="56" t="s">
        <v>69</v>
      </c>
    </row>
    <row r="91" spans="1:20" x14ac:dyDescent="0.35">
      <c r="A91" s="56" t="s">
        <v>163</v>
      </c>
      <c r="B91" s="56" t="s">
        <v>68</v>
      </c>
      <c r="C91" s="56" t="s">
        <v>68</v>
      </c>
      <c r="D91" s="56" t="s">
        <v>68</v>
      </c>
      <c r="E91" s="56" t="s">
        <v>68</v>
      </c>
      <c r="F91" s="56" t="s">
        <v>68</v>
      </c>
      <c r="G91" s="56" t="s">
        <v>68</v>
      </c>
      <c r="H91" s="56" t="s">
        <v>68</v>
      </c>
      <c r="I91" s="56" t="s">
        <v>68</v>
      </c>
      <c r="J91" s="56" t="s">
        <v>68</v>
      </c>
      <c r="K91" s="56" t="s">
        <v>68</v>
      </c>
      <c r="L91" s="56" t="s">
        <v>68</v>
      </c>
      <c r="M91" s="56" t="s">
        <v>68</v>
      </c>
      <c r="N91" s="56" t="s">
        <v>68</v>
      </c>
      <c r="O91" s="56" t="s">
        <v>68</v>
      </c>
      <c r="P91" s="56" t="s">
        <v>68</v>
      </c>
      <c r="Q91" s="56" t="s">
        <v>68</v>
      </c>
      <c r="R91" s="56" t="s">
        <v>68</v>
      </c>
      <c r="S91" s="56" t="s">
        <v>69</v>
      </c>
      <c r="T91" s="56" t="s">
        <v>69</v>
      </c>
    </row>
    <row r="92" spans="1:20" x14ac:dyDescent="0.35">
      <c r="A92" s="56" t="s">
        <v>164</v>
      </c>
      <c r="B92" s="56" t="s">
        <v>68</v>
      </c>
      <c r="C92" s="56" t="s">
        <v>68</v>
      </c>
      <c r="D92" s="56" t="s">
        <v>68</v>
      </c>
      <c r="E92" s="56" t="s">
        <v>68</v>
      </c>
      <c r="F92" s="56" t="s">
        <v>68</v>
      </c>
      <c r="G92" s="56" t="s">
        <v>68</v>
      </c>
      <c r="H92" s="56" t="s">
        <v>68</v>
      </c>
      <c r="I92" s="56" t="s">
        <v>68</v>
      </c>
      <c r="J92" s="56" t="s">
        <v>68</v>
      </c>
      <c r="K92" s="56" t="s">
        <v>68</v>
      </c>
      <c r="L92" s="56" t="s">
        <v>68</v>
      </c>
      <c r="M92" s="56" t="s">
        <v>68</v>
      </c>
      <c r="N92" s="56" t="s">
        <v>68</v>
      </c>
      <c r="O92" s="56" t="s">
        <v>68</v>
      </c>
      <c r="P92" s="56" t="s">
        <v>68</v>
      </c>
      <c r="Q92" s="56" t="s">
        <v>68</v>
      </c>
      <c r="R92" s="56" t="s">
        <v>68</v>
      </c>
      <c r="S92" s="56" t="s">
        <v>69</v>
      </c>
      <c r="T92" s="56" t="s">
        <v>69</v>
      </c>
    </row>
    <row r="93" spans="1:20" x14ac:dyDescent="0.35">
      <c r="A93" s="56" t="s">
        <v>165</v>
      </c>
      <c r="B93" s="56" t="s">
        <v>68</v>
      </c>
      <c r="C93" s="56" t="s">
        <v>68</v>
      </c>
      <c r="D93" s="56" t="s">
        <v>68</v>
      </c>
      <c r="E93" s="56" t="s">
        <v>68</v>
      </c>
      <c r="F93" s="56" t="s">
        <v>68</v>
      </c>
      <c r="G93" s="56" t="s">
        <v>68</v>
      </c>
      <c r="H93" s="56" t="s">
        <v>68</v>
      </c>
      <c r="I93" s="56" t="s">
        <v>68</v>
      </c>
      <c r="J93" s="56" t="s">
        <v>68</v>
      </c>
      <c r="K93" s="56" t="s">
        <v>68</v>
      </c>
      <c r="L93" s="56" t="s">
        <v>68</v>
      </c>
      <c r="M93" s="56" t="s">
        <v>68</v>
      </c>
      <c r="N93" s="56" t="s">
        <v>68</v>
      </c>
      <c r="O93" s="56" t="s">
        <v>68</v>
      </c>
      <c r="P93" s="56" t="s">
        <v>68</v>
      </c>
      <c r="Q93" s="56" t="s">
        <v>68</v>
      </c>
      <c r="R93" s="56" t="s">
        <v>68</v>
      </c>
      <c r="S93" s="56" t="s">
        <v>69</v>
      </c>
      <c r="T93" s="56" t="s">
        <v>69</v>
      </c>
    </row>
    <row r="94" spans="1:20" x14ac:dyDescent="0.35">
      <c r="A94" s="56" t="s">
        <v>166</v>
      </c>
      <c r="B94" s="56" t="s">
        <v>68</v>
      </c>
      <c r="C94" s="56" t="s">
        <v>68</v>
      </c>
      <c r="D94" s="56" t="s">
        <v>68</v>
      </c>
      <c r="E94" s="56" t="s">
        <v>68</v>
      </c>
      <c r="F94" s="56" t="s">
        <v>68</v>
      </c>
      <c r="G94" s="56" t="s">
        <v>68</v>
      </c>
      <c r="H94" s="56" t="s">
        <v>68</v>
      </c>
      <c r="I94" s="56" t="s">
        <v>68</v>
      </c>
      <c r="J94" s="56" t="s">
        <v>68</v>
      </c>
      <c r="K94" s="56" t="s">
        <v>68</v>
      </c>
      <c r="L94" s="56" t="s">
        <v>68</v>
      </c>
      <c r="M94" s="56" t="s">
        <v>68</v>
      </c>
      <c r="N94" s="56" t="s">
        <v>68</v>
      </c>
      <c r="O94" s="56" t="s">
        <v>68</v>
      </c>
      <c r="P94" s="56" t="s">
        <v>68</v>
      </c>
      <c r="Q94" s="56" t="s">
        <v>68</v>
      </c>
      <c r="R94" s="56" t="s">
        <v>68</v>
      </c>
      <c r="S94" s="56" t="s">
        <v>69</v>
      </c>
      <c r="T94" s="56" t="s">
        <v>69</v>
      </c>
    </row>
    <row r="95" spans="1:20" x14ac:dyDescent="0.35">
      <c r="A95" s="56" t="s">
        <v>167</v>
      </c>
      <c r="B95" s="56" t="s">
        <v>68</v>
      </c>
      <c r="C95" s="56" t="s">
        <v>68</v>
      </c>
      <c r="D95" s="56" t="s">
        <v>68</v>
      </c>
      <c r="E95" s="56" t="s">
        <v>68</v>
      </c>
      <c r="F95" s="56" t="s">
        <v>68</v>
      </c>
      <c r="G95" s="56" t="s">
        <v>68</v>
      </c>
      <c r="H95" s="56" t="s">
        <v>68</v>
      </c>
      <c r="I95" s="56" t="s">
        <v>68</v>
      </c>
      <c r="J95" s="56" t="s">
        <v>68</v>
      </c>
      <c r="K95" s="56" t="s">
        <v>68</v>
      </c>
      <c r="L95" s="56" t="s">
        <v>68</v>
      </c>
      <c r="M95" s="56" t="s">
        <v>68</v>
      </c>
      <c r="N95" s="56" t="s">
        <v>68</v>
      </c>
      <c r="O95" s="56" t="s">
        <v>68</v>
      </c>
      <c r="P95" s="56" t="s">
        <v>68</v>
      </c>
      <c r="Q95" s="56" t="s">
        <v>68</v>
      </c>
      <c r="R95" s="56" t="s">
        <v>68</v>
      </c>
      <c r="S95" s="56" t="s">
        <v>69</v>
      </c>
      <c r="T95" s="56" t="s">
        <v>69</v>
      </c>
    </row>
    <row r="96" spans="1:20" x14ac:dyDescent="0.35">
      <c r="A96" s="56" t="s">
        <v>168</v>
      </c>
      <c r="B96" s="56" t="s">
        <v>68</v>
      </c>
      <c r="C96" s="56" t="s">
        <v>68</v>
      </c>
      <c r="D96" s="56" t="s">
        <v>68</v>
      </c>
      <c r="E96" s="56" t="s">
        <v>68</v>
      </c>
      <c r="F96" s="56" t="s">
        <v>68</v>
      </c>
      <c r="G96" s="56" t="s">
        <v>68</v>
      </c>
      <c r="H96" s="56" t="s">
        <v>68</v>
      </c>
      <c r="I96" s="56" t="s">
        <v>68</v>
      </c>
      <c r="J96" s="56" t="s">
        <v>68</v>
      </c>
      <c r="K96" s="56" t="s">
        <v>68</v>
      </c>
      <c r="L96" s="56" t="s">
        <v>68</v>
      </c>
      <c r="M96" s="56" t="s">
        <v>68</v>
      </c>
      <c r="N96" s="56" t="s">
        <v>68</v>
      </c>
      <c r="O96" s="56" t="s">
        <v>68</v>
      </c>
      <c r="P96" s="56" t="s">
        <v>68</v>
      </c>
      <c r="Q96" s="56" t="s">
        <v>68</v>
      </c>
      <c r="R96" s="56" t="s">
        <v>68</v>
      </c>
      <c r="S96" s="56" t="s">
        <v>69</v>
      </c>
      <c r="T96" s="56" t="s">
        <v>69</v>
      </c>
    </row>
    <row r="97" spans="1:20" x14ac:dyDescent="0.35">
      <c r="A97" s="56" t="s">
        <v>169</v>
      </c>
      <c r="B97" s="56" t="s">
        <v>68</v>
      </c>
      <c r="C97" s="56" t="s">
        <v>68</v>
      </c>
      <c r="D97" s="56" t="s">
        <v>68</v>
      </c>
      <c r="E97" s="56" t="s">
        <v>68</v>
      </c>
      <c r="F97" s="56" t="s">
        <v>68</v>
      </c>
      <c r="G97" s="56" t="s">
        <v>68</v>
      </c>
      <c r="H97" s="56" t="s">
        <v>68</v>
      </c>
      <c r="I97" s="56" t="s">
        <v>68</v>
      </c>
      <c r="J97" s="56" t="s">
        <v>68</v>
      </c>
      <c r="K97" s="56" t="s">
        <v>68</v>
      </c>
      <c r="L97" s="56" t="s">
        <v>68</v>
      </c>
      <c r="M97" s="56" t="s">
        <v>68</v>
      </c>
      <c r="N97" s="56" t="s">
        <v>68</v>
      </c>
      <c r="O97" s="56" t="s">
        <v>68</v>
      </c>
      <c r="P97" s="56" t="s">
        <v>68</v>
      </c>
      <c r="Q97" s="56" t="s">
        <v>68</v>
      </c>
      <c r="R97" s="56" t="s">
        <v>68</v>
      </c>
      <c r="S97" s="56" t="s">
        <v>69</v>
      </c>
      <c r="T97" s="56" t="s">
        <v>69</v>
      </c>
    </row>
    <row r="98" spans="1:20" x14ac:dyDescent="0.35">
      <c r="A98" s="56" t="s">
        <v>170</v>
      </c>
      <c r="B98" s="56" t="s">
        <v>68</v>
      </c>
      <c r="C98" s="56" t="s">
        <v>68</v>
      </c>
      <c r="D98" s="56" t="s">
        <v>68</v>
      </c>
      <c r="E98" s="56" t="s">
        <v>68</v>
      </c>
      <c r="F98" s="56" t="s">
        <v>68</v>
      </c>
      <c r="G98" s="56" t="s">
        <v>68</v>
      </c>
      <c r="H98" s="56" t="s">
        <v>68</v>
      </c>
      <c r="I98" s="56" t="s">
        <v>68</v>
      </c>
      <c r="J98" s="56" t="s">
        <v>68</v>
      </c>
      <c r="K98" s="56" t="s">
        <v>68</v>
      </c>
      <c r="L98" s="56" t="s">
        <v>68</v>
      </c>
      <c r="M98" s="56" t="s">
        <v>68</v>
      </c>
      <c r="N98" s="56" t="s">
        <v>68</v>
      </c>
      <c r="O98" s="56" t="s">
        <v>68</v>
      </c>
      <c r="P98" s="56" t="s">
        <v>68</v>
      </c>
      <c r="Q98" s="56" t="s">
        <v>68</v>
      </c>
      <c r="R98" s="56" t="s">
        <v>68</v>
      </c>
      <c r="S98" s="56" t="s">
        <v>69</v>
      </c>
      <c r="T98" s="56" t="s">
        <v>69</v>
      </c>
    </row>
    <row r="99" spans="1:20" x14ac:dyDescent="0.35">
      <c r="A99" s="56" t="s">
        <v>171</v>
      </c>
      <c r="B99" s="56" t="s">
        <v>68</v>
      </c>
      <c r="C99" s="56" t="s">
        <v>68</v>
      </c>
      <c r="D99" s="56" t="s">
        <v>68</v>
      </c>
      <c r="E99" s="56" t="s">
        <v>68</v>
      </c>
      <c r="F99" s="56" t="s">
        <v>68</v>
      </c>
      <c r="G99" s="56" t="s">
        <v>68</v>
      </c>
      <c r="H99" s="56" t="s">
        <v>68</v>
      </c>
      <c r="I99" s="56" t="s">
        <v>68</v>
      </c>
      <c r="J99" s="56" t="s">
        <v>68</v>
      </c>
      <c r="K99" s="56" t="s">
        <v>68</v>
      </c>
      <c r="L99" s="56" t="s">
        <v>68</v>
      </c>
      <c r="M99" s="56" t="s">
        <v>68</v>
      </c>
      <c r="N99" s="56" t="s">
        <v>68</v>
      </c>
      <c r="O99" s="56" t="s">
        <v>68</v>
      </c>
      <c r="P99" s="56" t="s">
        <v>68</v>
      </c>
      <c r="Q99" s="56" t="s">
        <v>68</v>
      </c>
      <c r="R99" s="56" t="s">
        <v>68</v>
      </c>
      <c r="S99" s="56" t="s">
        <v>69</v>
      </c>
      <c r="T99" s="56" t="s">
        <v>69</v>
      </c>
    </row>
    <row r="100" spans="1:20" x14ac:dyDescent="0.35">
      <c r="A100" s="56" t="s">
        <v>172</v>
      </c>
      <c r="B100" s="56" t="s">
        <v>68</v>
      </c>
      <c r="C100" s="56" t="s">
        <v>68</v>
      </c>
      <c r="D100" s="56" t="s">
        <v>68</v>
      </c>
      <c r="E100" s="56" t="s">
        <v>68</v>
      </c>
      <c r="F100" s="56" t="s">
        <v>68</v>
      </c>
      <c r="G100" s="56" t="s">
        <v>68</v>
      </c>
      <c r="H100" s="56" t="s">
        <v>68</v>
      </c>
      <c r="I100" s="56" t="s">
        <v>68</v>
      </c>
      <c r="J100" s="56" t="s">
        <v>68</v>
      </c>
      <c r="K100" s="56" t="s">
        <v>68</v>
      </c>
      <c r="L100" s="56" t="s">
        <v>68</v>
      </c>
      <c r="M100" s="56" t="s">
        <v>68</v>
      </c>
      <c r="N100" s="56" t="s">
        <v>68</v>
      </c>
      <c r="O100" s="56" t="s">
        <v>68</v>
      </c>
      <c r="P100" s="56" t="s">
        <v>68</v>
      </c>
      <c r="Q100" s="56" t="s">
        <v>68</v>
      </c>
      <c r="R100" s="56" t="s">
        <v>68</v>
      </c>
      <c r="S100" s="56" t="s">
        <v>69</v>
      </c>
      <c r="T100" s="56" t="s">
        <v>69</v>
      </c>
    </row>
    <row r="101" spans="1:20" x14ac:dyDescent="0.35">
      <c r="A101" s="56" t="s">
        <v>173</v>
      </c>
      <c r="B101" s="56" t="s">
        <v>68</v>
      </c>
      <c r="C101" s="56" t="s">
        <v>68</v>
      </c>
      <c r="D101" s="56" t="s">
        <v>68</v>
      </c>
      <c r="E101" s="56" t="s">
        <v>68</v>
      </c>
      <c r="F101" s="56" t="s">
        <v>68</v>
      </c>
      <c r="G101" s="56" t="s">
        <v>68</v>
      </c>
      <c r="H101" s="56" t="s">
        <v>68</v>
      </c>
      <c r="I101" s="56" t="s">
        <v>68</v>
      </c>
      <c r="J101" s="56" t="s">
        <v>68</v>
      </c>
      <c r="K101" s="56" t="s">
        <v>68</v>
      </c>
      <c r="L101" s="56" t="s">
        <v>68</v>
      </c>
      <c r="M101" s="56" t="s">
        <v>68</v>
      </c>
      <c r="N101" s="56" t="s">
        <v>68</v>
      </c>
      <c r="O101" s="56" t="s">
        <v>68</v>
      </c>
      <c r="P101" s="56" t="s">
        <v>68</v>
      </c>
      <c r="Q101" s="56" t="s">
        <v>68</v>
      </c>
      <c r="R101" s="56" t="s">
        <v>68</v>
      </c>
      <c r="S101" s="56" t="s">
        <v>69</v>
      </c>
      <c r="T101" s="56" t="s">
        <v>69</v>
      </c>
    </row>
    <row r="102" spans="1:20" x14ac:dyDescent="0.35">
      <c r="A102" s="56" t="s">
        <v>174</v>
      </c>
      <c r="B102" s="56" t="s">
        <v>68</v>
      </c>
      <c r="C102" s="56" t="s">
        <v>68</v>
      </c>
      <c r="D102" s="56" t="s">
        <v>68</v>
      </c>
      <c r="E102" s="56" t="s">
        <v>68</v>
      </c>
      <c r="F102" s="56" t="s">
        <v>68</v>
      </c>
      <c r="G102" s="56" t="s">
        <v>68</v>
      </c>
      <c r="H102" s="56" t="s">
        <v>68</v>
      </c>
      <c r="I102" s="56" t="s">
        <v>68</v>
      </c>
      <c r="J102" s="56" t="s">
        <v>68</v>
      </c>
      <c r="K102" s="56" t="s">
        <v>68</v>
      </c>
      <c r="L102" s="56" t="s">
        <v>68</v>
      </c>
      <c r="M102" s="56" t="s">
        <v>68</v>
      </c>
      <c r="N102" s="56" t="s">
        <v>68</v>
      </c>
      <c r="O102" s="56" t="s">
        <v>68</v>
      </c>
      <c r="P102" s="56" t="s">
        <v>68</v>
      </c>
      <c r="Q102" s="56" t="s">
        <v>68</v>
      </c>
      <c r="R102" s="56" t="s">
        <v>68</v>
      </c>
      <c r="S102" s="56" t="s">
        <v>69</v>
      </c>
      <c r="T102" s="56" t="s">
        <v>69</v>
      </c>
    </row>
    <row r="103" spans="1:20" x14ac:dyDescent="0.35">
      <c r="A103" s="56" t="s">
        <v>175</v>
      </c>
      <c r="B103" s="56" t="s">
        <v>68</v>
      </c>
      <c r="C103" s="56" t="s">
        <v>68</v>
      </c>
      <c r="D103" s="56" t="s">
        <v>68</v>
      </c>
      <c r="E103" s="56" t="s">
        <v>68</v>
      </c>
      <c r="F103" s="56" t="s">
        <v>68</v>
      </c>
      <c r="G103" s="56" t="s">
        <v>68</v>
      </c>
      <c r="H103" s="56" t="s">
        <v>68</v>
      </c>
      <c r="I103" s="56" t="s">
        <v>68</v>
      </c>
      <c r="J103" s="56" t="s">
        <v>68</v>
      </c>
      <c r="K103" s="56" t="s">
        <v>68</v>
      </c>
      <c r="L103" s="56" t="s">
        <v>68</v>
      </c>
      <c r="M103" s="56" t="s">
        <v>68</v>
      </c>
      <c r="N103" s="56" t="s">
        <v>68</v>
      </c>
      <c r="O103" s="56" t="s">
        <v>68</v>
      </c>
      <c r="P103" s="56" t="s">
        <v>68</v>
      </c>
      <c r="Q103" s="56" t="s">
        <v>68</v>
      </c>
      <c r="R103" s="56" t="s">
        <v>68</v>
      </c>
      <c r="S103" s="56" t="s">
        <v>69</v>
      </c>
      <c r="T103" s="56" t="s">
        <v>69</v>
      </c>
    </row>
    <row r="104" spans="1:20" x14ac:dyDescent="0.35">
      <c r="A104" s="56" t="s">
        <v>176</v>
      </c>
      <c r="B104" s="56" t="s">
        <v>68</v>
      </c>
      <c r="C104" s="56" t="s">
        <v>68</v>
      </c>
      <c r="D104" s="56" t="s">
        <v>68</v>
      </c>
      <c r="E104" s="56" t="s">
        <v>68</v>
      </c>
      <c r="F104" s="56" t="s">
        <v>68</v>
      </c>
      <c r="G104" s="56" t="s">
        <v>68</v>
      </c>
      <c r="H104" s="56" t="s">
        <v>68</v>
      </c>
      <c r="I104" s="56" t="s">
        <v>68</v>
      </c>
      <c r="J104" s="56" t="s">
        <v>68</v>
      </c>
      <c r="K104" s="56" t="s">
        <v>68</v>
      </c>
      <c r="L104" s="56" t="s">
        <v>68</v>
      </c>
      <c r="M104" s="56" t="s">
        <v>68</v>
      </c>
      <c r="N104" s="56" t="s">
        <v>68</v>
      </c>
      <c r="O104" s="56" t="s">
        <v>68</v>
      </c>
      <c r="P104" s="56" t="s">
        <v>68</v>
      </c>
      <c r="Q104" s="56" t="s">
        <v>68</v>
      </c>
      <c r="R104" s="56" t="s">
        <v>68</v>
      </c>
      <c r="S104" s="56" t="s">
        <v>69</v>
      </c>
      <c r="T104" s="56" t="s">
        <v>69</v>
      </c>
    </row>
  </sheetData>
  <phoneticPr fontId="2"/>
  <pageMargins left="0.75" right="0.75" top="1" bottom="1" header="0.5" footer="0.5"/>
  <pageSetup orientation="portrait" horizontalDpi="300" verticalDpi="30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ΔΔCt</vt:lpstr>
      <vt:lpstr>10-8-22_1</vt:lpstr>
      <vt:lpstr>10-8-22_2</vt:lpstr>
      <vt:lpstr>10-9-22_1</vt:lpstr>
      <vt:lpstr>10-9-22_2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Yasuko Kajimura</dc:creator>
  <cp:lastModifiedBy>Yasuko Kajimura</cp:lastModifiedBy>
  <dcterms:created xsi:type="dcterms:W3CDTF">2022-10-03T18:43:07Z</dcterms:created>
  <dcterms:modified xsi:type="dcterms:W3CDTF">2022-11-17T03:15:49Z</dcterms:modified>
</cp:coreProperties>
</file>