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MAHE\Desktop\Research related\My publications\Submitting for publication\Structured viva\Data analysis\"/>
    </mc:Choice>
  </mc:AlternateContent>
  <xr:revisionPtr revIDLastSave="0" documentId="13_ncr:1_{85A7E75A-E479-48AD-B991-9C6B25EE8D4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26" i="1" l="1"/>
  <c r="K126" i="1"/>
  <c r="N125" i="1"/>
  <c r="K125" i="1"/>
  <c r="N124" i="1"/>
  <c r="K124" i="1"/>
  <c r="N123" i="1"/>
  <c r="K123" i="1"/>
  <c r="N122" i="1"/>
  <c r="K122" i="1"/>
  <c r="N121" i="1"/>
  <c r="K121" i="1"/>
  <c r="N120" i="1"/>
  <c r="K120" i="1"/>
  <c r="N110" i="1"/>
  <c r="N111" i="1"/>
  <c r="N112" i="1"/>
  <c r="N113" i="1"/>
  <c r="N114" i="1"/>
  <c r="N115" i="1"/>
  <c r="N109" i="1"/>
  <c r="K110" i="1"/>
  <c r="K111" i="1"/>
  <c r="K112" i="1"/>
  <c r="K113" i="1"/>
  <c r="K114" i="1"/>
  <c r="K115" i="1"/>
  <c r="K109" i="1"/>
  <c r="J90" i="1"/>
  <c r="K90" i="1"/>
  <c r="L90" i="1"/>
  <c r="M90" i="1"/>
  <c r="N90" i="1"/>
  <c r="O90" i="1"/>
  <c r="Q90" i="1"/>
  <c r="R90" i="1"/>
  <c r="S90" i="1"/>
  <c r="T90" i="1"/>
  <c r="U90" i="1"/>
  <c r="V90" i="1"/>
  <c r="W90" i="1"/>
  <c r="I90" i="1"/>
  <c r="J89" i="1"/>
  <c r="I89" i="1"/>
  <c r="J88" i="1"/>
  <c r="K88" i="1"/>
  <c r="L88" i="1"/>
  <c r="M88" i="1"/>
  <c r="N88" i="1"/>
  <c r="O88" i="1"/>
  <c r="Q88" i="1"/>
  <c r="R88" i="1"/>
  <c r="S88" i="1"/>
  <c r="T88" i="1"/>
  <c r="U88" i="1"/>
  <c r="V88" i="1"/>
  <c r="W88" i="1"/>
  <c r="N89" i="1"/>
  <c r="O89" i="1"/>
  <c r="P89" i="1"/>
  <c r="Q89" i="1"/>
  <c r="R89" i="1"/>
  <c r="U89" i="1"/>
  <c r="V89" i="1"/>
  <c r="W89" i="1"/>
  <c r="X89" i="1"/>
  <c r="M89" i="1"/>
  <c r="L89" i="1"/>
  <c r="K89" i="1"/>
  <c r="X2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P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X90" i="1" l="1"/>
  <c r="P90" i="1"/>
  <c r="I88" i="1"/>
  <c r="P88" i="1"/>
  <c r="X88" i="1"/>
  <c r="S89" i="1"/>
  <c r="T89" i="1"/>
</calcChain>
</file>

<file path=xl/sharedStrings.xml><?xml version="1.0" encoding="utf-8"?>
<sst xmlns="http://schemas.openxmlformats.org/spreadsheetml/2006/main" count="440" uniqueCount="271">
  <si>
    <t>Id</t>
  </si>
  <si>
    <t>Start time</t>
  </si>
  <si>
    <t>Completion time</t>
  </si>
  <si>
    <t>Email</t>
  </si>
  <si>
    <t>I am comfortable with</t>
  </si>
  <si>
    <t>In my opinion structured viva have these adavantages</t>
  </si>
  <si>
    <t>Pitfalls of structured viva</t>
  </si>
  <si>
    <t>How do you rate the structured viva based on below parameters.Clarity of Objectives</t>
  </si>
  <si>
    <t>How do you rate the structured viva based on below parameters.Coverage of Content</t>
  </si>
  <si>
    <t>How do you rate the structured viva based on below parameters.Question Quality:</t>
  </si>
  <si>
    <t>How do you rate the structured viva based on below parameters.Fairness and Consistency among examiners</t>
  </si>
  <si>
    <t>How do you rate the structured viva based on below parameters.Student Engagement</t>
  </si>
  <si>
    <t>How do you rate the structured viva based on below parameters.Opportunities for Reflection</t>
  </si>
  <si>
    <t>How do you rate the structured viva based on below parameters.Overall Effectiveness</t>
  </si>
  <si>
    <t>How do you rate the traditional viva based on below parameters.Clarity of Objectives</t>
  </si>
  <si>
    <t>How do you rate the traditional viva based on below parameters.Coverage of Content</t>
  </si>
  <si>
    <t>How do you rate the traditional viva based on below parameters.Question Quality:</t>
  </si>
  <si>
    <t>How do you rate the traditional viva based on below parameters.Fairness and Consistency among examiners</t>
  </si>
  <si>
    <t>How do you rate the traditional viva based on below parameters.Student Engagement</t>
  </si>
  <si>
    <t>How do you rate the traditional viva based on below parameters.Opportunities for Reflection</t>
  </si>
  <si>
    <t>How do you rate the traditional viva based on below parameters.Overall Effectiveness</t>
  </si>
  <si>
    <t>sunita.tripathy@manipal.edu</t>
  </si>
  <si>
    <t>Structured theory viva</t>
  </si>
  <si>
    <t>students know the pet questions of a faculty and prepare accordingly.</t>
  </si>
  <si>
    <t>objectivity, unbiased, same question same marks if correctly answered</t>
  </si>
  <si>
    <t>Time consuming in Preparing structured viva . If student is not prepared may lose marks directly</t>
  </si>
  <si>
    <t>Excellent</t>
  </si>
  <si>
    <t>Good</t>
  </si>
  <si>
    <t>ananya1.mtmcjsr2023@learner.manipal.edu</t>
  </si>
  <si>
    <t>Know how to answer question</t>
  </si>
  <si>
    <t>vedansh.mtmcjsr2023@learner.manipal.edu</t>
  </si>
  <si>
    <t>Traditional theory viva</t>
  </si>
  <si>
    <t>No fixed questions so examiner can ask as many to provide marks</t>
  </si>
  <si>
    <t>None</t>
  </si>
  <si>
    <t>Not that i can think of</t>
  </si>
  <si>
    <t>vatsal.mtmcjsr2023@learner.manipal.edu</t>
  </si>
  <si>
    <t>I</t>
  </si>
  <si>
    <t>It given certain se of questions that lead to less disparity among teacher</t>
  </si>
  <si>
    <t>rohan.mtmcjsr2023@learner.manipal.edu</t>
  </si>
  <si>
    <t>Both</t>
  </si>
  <si>
    <t>Timely and planned</t>
  </si>
  <si>
    <t>Quick</t>
  </si>
  <si>
    <t>Not flexible</t>
  </si>
  <si>
    <t>kavya.mtmcjsr2023@learner.manipal.edu</t>
  </si>
  <si>
    <t xml:space="preserve">In depth questions are asked </t>
  </si>
  <si>
    <t>Application based questions are more</t>
  </si>
  <si>
    <t>srijata.mtmcjsr2023@learner.manipal.edu</t>
  </si>
  <si>
    <t>Questions can be answered and if not they can be requested to change and other sections can be asked instead of those</t>
  </si>
  <si>
    <t>No feeling of only certain specific questions to be asked by each of the faculties.</t>
  </si>
  <si>
    <t>Nothing in my view as of now</t>
  </si>
  <si>
    <t>insha1.mtmcjsr2023@learner.manipal.edu</t>
  </si>
  <si>
    <t>Na</t>
  </si>
  <si>
    <t xml:space="preserve">Equality for all students irrespective of any teacher </t>
  </si>
  <si>
    <t>pratham.mtmcjsr2023@learner.manipal.edu</t>
  </si>
  <si>
    <t>All questions are known to student beforehand giving time for preparation</t>
  </si>
  <si>
    <t>Gives student more chances for comeback</t>
  </si>
  <si>
    <t>shruti2.mtmcjsr2022@learner.manipal.edu</t>
  </si>
  <si>
    <t>ashish.mtmcjsr2022@learner.manipal.edu</t>
  </si>
  <si>
    <t>swapnil.mtmcjsr2023@learner.manipal.edu</t>
  </si>
  <si>
    <t>N/A</t>
  </si>
  <si>
    <t>Easy to answer</t>
  </si>
  <si>
    <t>mrigakshi.mtmcjsr2023@learner.manipal.edu</t>
  </si>
  <si>
    <t>More time to think and reciprocate answers</t>
  </si>
  <si>
    <t>Assuring and Fair</t>
  </si>
  <si>
    <t>rishi.mtmcjsr2023@learner.manipal.edu</t>
  </si>
  <si>
    <t>Yes</t>
  </si>
  <si>
    <t>aditi1.mtmcjsr2023@learner.manipal.edu</t>
  </si>
  <si>
    <t>tamanna1.mtmcjsr2023@learner.manipal.edu</t>
  </si>
  <si>
    <t xml:space="preserve">complete concept overview </t>
  </si>
  <si>
    <t xml:space="preserve">different topics can be addressed </t>
  </si>
  <si>
    <t>none</t>
  </si>
  <si>
    <t>protiti.mtmcjsr2023@learner.manipal.edu</t>
  </si>
  <si>
    <t>pritam.mtmcjsr2023@learner.manipal.edu</t>
  </si>
  <si>
    <t>No</t>
  </si>
  <si>
    <t>angel.mtmcjsr2023@learner.manipal.edu</t>
  </si>
  <si>
    <t>harshita.mtmcjsr2023@learner.manipal.edu</t>
  </si>
  <si>
    <t xml:space="preserve">You have options of giving choice and variations </t>
  </si>
  <si>
    <t xml:space="preserve">Time limit and orientated to what you have ans </t>
  </si>
  <si>
    <t>sanjeev.mtmcjsr2023@learner.manipal.edu</t>
  </si>
  <si>
    <t>kshitija.mtmcjsr2023@learner.manipal.edu</t>
  </si>
  <si>
    <t xml:space="preserve">Gives us an overall idea about syllabus completion </t>
  </si>
  <si>
    <t>Helps us to score well</t>
  </si>
  <si>
    <t>ashraf.mtmcjsr2023@learner.manipal.edu</t>
  </si>
  <si>
    <t>Helpful</t>
  </si>
  <si>
    <t>annu.mtmcjsr2023@learner.manipal.edu</t>
  </si>
  <si>
    <t xml:space="preserve">They cover vast area and if we don’t know anything other questions can be asked </t>
  </si>
  <si>
    <t xml:space="preserve">It is good and better to score </t>
  </si>
  <si>
    <t xml:space="preserve">Structure viva should not be based on one particular topic </t>
  </si>
  <si>
    <t>vidushi.mtmcjsr2023@learner.manipal.edu</t>
  </si>
  <si>
    <t xml:space="preserve">Unexpected questions </t>
  </si>
  <si>
    <t xml:space="preserve">Short answers </t>
  </si>
  <si>
    <t>purutej.mtmcjsr2023@learner.manipal.edu</t>
  </si>
  <si>
    <t>Nota</t>
  </si>
  <si>
    <t>kshitij.mtmcjsr2023@learner.manipal.edu</t>
  </si>
  <si>
    <t xml:space="preserve">Teacher can decide what level of questions to ask from whom </t>
  </si>
  <si>
    <t xml:space="preserve">We can decide which questions we know and are comfortable in answering </t>
  </si>
  <si>
    <t xml:space="preserve">I keep forgetting the topics I read </t>
  </si>
  <si>
    <t>sayak.mtmcjsr2023@learner.manipal.edu</t>
  </si>
  <si>
    <t xml:space="preserve">Yes complete analysis and grilling of students is required to prepare them for university </t>
  </si>
  <si>
    <t>anupam.mtmcjsr2023@learner.manipal.edu</t>
  </si>
  <si>
    <t>naina.mtmcjsr2023@learner.manipal.edu</t>
  </si>
  <si>
    <t>ayushman.mtmcjsr2023@learner.manipal.edu</t>
  </si>
  <si>
    <t xml:space="preserve">Specific questions </t>
  </si>
  <si>
    <t xml:space="preserve">Flexible question </t>
  </si>
  <si>
    <t>chaitanya.mtmcjsr2023@learner.manipal.edu</t>
  </si>
  <si>
    <t xml:space="preserve">If someone is underprepared, the examiner can ask easier questions so that the student can at least barely pass the viva. </t>
  </si>
  <si>
    <t xml:space="preserve">Everyone gets equal treatment. </t>
  </si>
  <si>
    <t xml:space="preserve">i didn't find any significant pitfall. </t>
  </si>
  <si>
    <t>anushka1.mtmcjsr2023@learner.manipal.edu</t>
  </si>
  <si>
    <t>manish.mtmcjsr2023@learner.manipal.edu</t>
  </si>
  <si>
    <t>In depth knowledge tested.</t>
  </si>
  <si>
    <t>It is easy to answer the given few questions.</t>
  </si>
  <si>
    <t>udita.mtmcjsr2023@learner.manipal.edu</t>
  </si>
  <si>
    <t>Useful</t>
  </si>
  <si>
    <t>It's good</t>
  </si>
  <si>
    <t>isha.mtmcjsr2023@learner.manipal.edu</t>
  </si>
  <si>
    <t>More diverse topics and teacher can adjust according to student needs</t>
  </si>
  <si>
    <t>Structured viva continues asking students what they don't know</t>
  </si>
  <si>
    <t>ishani.mtmcjsr2023@learner.manipal.edu</t>
  </si>
  <si>
    <t>tejaswini.mtmcjsr2023@learner.manipal.edu</t>
  </si>
  <si>
    <t>shreya2.mtmcjsr2023@learner.manipal.edu</t>
  </si>
  <si>
    <t xml:space="preserve">Good coverage of content </t>
  </si>
  <si>
    <t>ashwini.mtmcjsr2023@learner.manipal.edu</t>
  </si>
  <si>
    <t xml:space="preserve">Low chances of cheating </t>
  </si>
  <si>
    <t>Low chances of teacher's bias</t>
  </si>
  <si>
    <t>shubhika.mtmcjsr2023@learner.manipal.edu</t>
  </si>
  <si>
    <t>Low chance of cheating</t>
  </si>
  <si>
    <t>Less teacher bias</t>
  </si>
  <si>
    <t>sourjo.mtmcjsr2023@learner.manipal.edu</t>
  </si>
  <si>
    <t>Flexibility of topics</t>
  </si>
  <si>
    <t xml:space="preserve">Flexibility of topics </t>
  </si>
  <si>
    <t xml:space="preserve">Time </t>
  </si>
  <si>
    <t>anjali.mtmcjsr2023@learner.manipal.edu</t>
  </si>
  <si>
    <t xml:space="preserve">Coverage of content </t>
  </si>
  <si>
    <t>rajarshi.mtmcjsr2023@learner.manipal.edu</t>
  </si>
  <si>
    <t>Time management</t>
  </si>
  <si>
    <t>Concept clearing</t>
  </si>
  <si>
    <t>shreya3.mtmcjsr2023@learner.manipal.edu</t>
  </si>
  <si>
    <t>Broader areas are covered</t>
  </si>
  <si>
    <t>dhrubajyoti.mtmcjsr2023@learner.manipal.edu</t>
  </si>
  <si>
    <t xml:space="preserve">Its more helpful as different people take different questions </t>
  </si>
  <si>
    <t>suryendu.mtmcjsr2023@learner.manipal.edu</t>
  </si>
  <si>
    <t>NA</t>
  </si>
  <si>
    <t>deepanshu.mtmcjsr2023@learner.manipal.edu</t>
  </si>
  <si>
    <t>alaukik.mtmcjsr2023@learner.manipal.edu</t>
  </si>
  <si>
    <t>bidya.mtmcjsr2023@learner.manipal.edu</t>
  </si>
  <si>
    <t>harshit.mtmcjsr2023@learner.manipal.edu</t>
  </si>
  <si>
    <t>asad.mtmcjsr2023@learner.manipal.edu</t>
  </si>
  <si>
    <t xml:space="preserve">flexibility </t>
  </si>
  <si>
    <t>easy to mark</t>
  </si>
  <si>
    <t>vanya.mtmcjsr2023@learner.manipal.edu</t>
  </si>
  <si>
    <t>monalisa.mtmcjsr2023@learner.manipal.edu</t>
  </si>
  <si>
    <t>Ask questions according to topics we know</t>
  </si>
  <si>
    <t>Easier questions and based on theory</t>
  </si>
  <si>
    <t>susovan.mtmcjsr2023@learner.manipal.edu</t>
  </si>
  <si>
    <t>utkarsh.mtmcjsr2023@learner.manipal.edu</t>
  </si>
  <si>
    <t>More marks scoring</t>
  </si>
  <si>
    <t>More variation of question seen</t>
  </si>
  <si>
    <t>aditri.mtmcjsr2023@learner.manipal.edu</t>
  </si>
  <si>
    <t>baibhav.mtmcjsr2023@learner.manipal.edu</t>
  </si>
  <si>
    <t>Changing of questions as per Invigilators choice</t>
  </si>
  <si>
    <t>Same question and answers for the entire batch</t>
  </si>
  <si>
    <t xml:space="preserve">Traditional viva can be biased </t>
  </si>
  <si>
    <t>harsh.mtmcjsr2023@learner.manipal.edu</t>
  </si>
  <si>
    <t>Nine</t>
  </si>
  <si>
    <t>Ok</t>
  </si>
  <si>
    <t>mahi.mtmcjsr2023@learner.manipal.edu</t>
  </si>
  <si>
    <t>sreyashi.mtmcjsr2023@learner.manipal.edu</t>
  </si>
  <si>
    <t>Can answer something other than set questions if can't recall one particular topic at a time</t>
  </si>
  <si>
    <t>Objective marking....to the point answers....general marking system for all</t>
  </si>
  <si>
    <t>shreyanshi.mtmcjsr2023@learner.manipal.edu</t>
  </si>
  <si>
    <t>palak.mtmcjsr2023@learner.manipal.edu</t>
  </si>
  <si>
    <t>kabir.mtmcjsr2023@learner.manipal.edu</t>
  </si>
  <si>
    <t>abhinav.mtmcjsr2023@learner.manipal.edu</t>
  </si>
  <si>
    <t>Wide range coverage</t>
  </si>
  <si>
    <t>fast</t>
  </si>
  <si>
    <t>Limited coverage of topics</t>
  </si>
  <si>
    <t>subhradeep.mtmcjsr2023@learner.manipal.edu</t>
  </si>
  <si>
    <t>shalini.mtmcjsr2023@learner.manipal.edu</t>
  </si>
  <si>
    <t>braod concepts are covered</t>
  </si>
  <si>
    <t>concepts are more covered</t>
  </si>
  <si>
    <t>nothing</t>
  </si>
  <si>
    <t>disha.mtmcjsr2023@learner.manipal.edu</t>
  </si>
  <si>
    <t>mimansha.mtmcjsr2023@learner.manipal.edu</t>
  </si>
  <si>
    <t>-</t>
  </si>
  <si>
    <t>varsha.mtmcjsr2023@learner.manipal.edu</t>
  </si>
  <si>
    <t>shib.mtmcjsr2023@learner.manipal.edu</t>
  </si>
  <si>
    <t>Easy</t>
  </si>
  <si>
    <t>Nil</t>
  </si>
  <si>
    <t>dheeraj.mtmcjsr2023@learner.manipal.edu</t>
  </si>
  <si>
    <t>Uncertainty which forces to g through all the topics</t>
  </si>
  <si>
    <t>Give confidence</t>
  </si>
  <si>
    <t>Too much</t>
  </si>
  <si>
    <t>rohini.mtmcjsr2023@learner.manipal.edu</t>
  </si>
  <si>
    <t>chesta.mtmcjsr2023@learner.manipal.edu</t>
  </si>
  <si>
    <t>aditi.mtmcjsr2023@learner.manipal.edu</t>
  </si>
  <si>
    <t>rashmi.mtmcjsr2023@learner.manipal.edu</t>
  </si>
  <si>
    <t xml:space="preserve">Prepares students for broader questions </t>
  </si>
  <si>
    <t xml:space="preserve">Build confidence in individual </t>
  </si>
  <si>
    <t>aarth.mtmcjsr2023@learner.manipal.edu</t>
  </si>
  <si>
    <t>diptapaul.mtmcjsr2023@learner.manipal.edu</t>
  </si>
  <si>
    <t xml:space="preserve">Opportunity </t>
  </si>
  <si>
    <t>Fairness</t>
  </si>
  <si>
    <t xml:space="preserve">Trying to overcome </t>
  </si>
  <si>
    <t>yuvika.mtmcjsr2023@learner.manipal.edu</t>
  </si>
  <si>
    <t xml:space="preserve">Better recollection </t>
  </si>
  <si>
    <t xml:space="preserve">In depth questions </t>
  </si>
  <si>
    <t>shraddha.mtmcjsr2023@learner.manipal.edu</t>
  </si>
  <si>
    <t xml:space="preserve">depth is checked </t>
  </si>
  <si>
    <t>structured so imp q are not missed personally i like them more easy to answer .</t>
  </si>
  <si>
    <t xml:space="preserve">mix of both is good </t>
  </si>
  <si>
    <t>alisha.mtmcjsr2023@learner.manipal.edu</t>
  </si>
  <si>
    <t>jitan.mtmcjsr2023@learner.manipal.edu</t>
  </si>
  <si>
    <t>manawi.mtmcjsr2023@learner.manipal.edu</t>
  </si>
  <si>
    <t>anurag.mtmcjsr2023@learner.manipal.edu</t>
  </si>
  <si>
    <t>Conceptual question helps</t>
  </si>
  <si>
    <t>Revision of those questions which are coming in exam</t>
  </si>
  <si>
    <t>richa.mtmcjsr2023@learner.manipal.edu</t>
  </si>
  <si>
    <t>We can go through a variety of ques over all the topics and it's not restricted to just one thing</t>
  </si>
  <si>
    <t>It's related to the same topic so if we've studied it It's in our favour</t>
  </si>
  <si>
    <t>If we've not studied that particular topic then the whole structured viva goes to waste</t>
  </si>
  <si>
    <t>prakriti.mtmcjsr2023@learner.manipal.edu</t>
  </si>
  <si>
    <t>.</t>
  </si>
  <si>
    <t>Structured viva score</t>
  </si>
  <si>
    <t>Traditional viva score</t>
  </si>
  <si>
    <t>Paired Samples T-Test</t>
  </si>
  <si>
    <t>95% Confidence Interval</t>
  </si>
  <si>
    <t>statistic</t>
  </si>
  <si>
    <t>df</t>
  </si>
  <si>
    <t>p</t>
  </si>
  <si>
    <t>Mean difference</t>
  </si>
  <si>
    <t>SE difference</t>
  </si>
  <si>
    <t>Lower</t>
  </si>
  <si>
    <t>Upper</t>
  </si>
  <si>
    <t>SV Clarity of Objective</t>
  </si>
  <si>
    <t>TV Clarity of Objective</t>
  </si>
  <si>
    <t>Student's t</t>
  </si>
  <si>
    <t>SV Content coverage</t>
  </si>
  <si>
    <t>TV Content coverage</t>
  </si>
  <si>
    <t>SV Question Quality</t>
  </si>
  <si>
    <t>TV Question Quality</t>
  </si>
  <si>
    <t>SV Fairness &amp; examiner consistency</t>
  </si>
  <si>
    <t>TV Fairness &amp; examiner consistency (2)</t>
  </si>
  <si>
    <t>SV Student Engagement</t>
  </si>
  <si>
    <t>TV Student Engagement</t>
  </si>
  <si>
    <t>SV Opportunity for reflection</t>
  </si>
  <si>
    <t>TV Opportunity for reflection</t>
  </si>
  <si>
    <t>SV Overall effectiveness</t>
  </si>
  <si>
    <t>TV Overall effectiveness</t>
  </si>
  <si>
    <t>SV feedback score</t>
  </si>
  <si>
    <t>TV Feedback score</t>
  </si>
  <si>
    <r>
      <t>Note.</t>
    </r>
    <r>
      <rPr>
        <sz val="6"/>
        <color theme="1"/>
        <rFont val="Calibri"/>
        <family val="2"/>
        <scheme val="minor"/>
      </rPr>
      <t xml:space="preserve"> Hₐ μ </t>
    </r>
    <r>
      <rPr>
        <vertAlign val="subscript"/>
        <sz val="6"/>
        <color theme="1"/>
        <rFont val="Calibri"/>
        <family val="2"/>
        <scheme val="minor"/>
      </rPr>
      <t>Measure 1 - Measure 2</t>
    </r>
    <r>
      <rPr>
        <sz val="6"/>
        <color theme="1"/>
        <rFont val="Calibri"/>
        <family val="2"/>
        <scheme val="minor"/>
      </rPr>
      <t xml:space="preserve"> ≠ 0</t>
    </r>
  </si>
  <si>
    <t>SV</t>
  </si>
  <si>
    <t>TV</t>
  </si>
  <si>
    <t xml:space="preserve">Excellent </t>
  </si>
  <si>
    <t xml:space="preserve">Total </t>
  </si>
  <si>
    <t>Total</t>
  </si>
  <si>
    <t>Clarity of Objective</t>
  </si>
  <si>
    <t>Content coverage</t>
  </si>
  <si>
    <t xml:space="preserve"> Question Quality</t>
  </si>
  <si>
    <t xml:space="preserve"> Fairness &amp; examiner consistency</t>
  </si>
  <si>
    <t>Student Engagement</t>
  </si>
  <si>
    <t>Opportunity for reflection</t>
  </si>
  <si>
    <t>Overall effectiveness</t>
  </si>
  <si>
    <t>feedback score</t>
  </si>
  <si>
    <t>Traditional Viva</t>
  </si>
  <si>
    <t>Structured Viva</t>
  </si>
  <si>
    <t xml:space="preserve">Preference of methods </t>
  </si>
  <si>
    <t>Hybrid</t>
  </si>
  <si>
    <t>Percentages</t>
  </si>
  <si>
    <t>In my opinion traditional viva have these advantages+G1:G74G8G1:G78G1:GG1:G80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</si>
</sst>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i/>
      <sz val="6"/>
      <color theme="1"/>
      <name val="Calibri"/>
      <family val="2"/>
      <scheme val="minor"/>
    </font>
    <font>
      <vertAlign val="subscript"/>
      <sz val="6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rgb="FF333333"/>
      </bottom>
      <diagonal/>
    </border>
    <border>
      <left/>
      <right/>
      <top style="medium">
        <color rgb="FF333333"/>
      </top>
      <bottom/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quotePrefix="1"/>
    <xf numFmtId="22" fontId="0" fillId="0" borderId="0" xfId="0" applyNumberFormat="1"/>
    <xf numFmtId="2" fontId="0" fillId="0" borderId="0" xfId="0" applyNumberFormat="1"/>
    <xf numFmtId="1" fontId="0" fillId="0" borderId="0" xfId="0" applyNumberForma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0" fillId="0" borderId="4" xfId="0" applyBorder="1"/>
    <xf numFmtId="0" fontId="5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9" fontId="0" fillId="0" borderId="4" xfId="0" applyNumberFormat="1" applyBorder="1"/>
    <xf numFmtId="0" fontId="2" fillId="0" borderId="0" xfId="0" applyFont="1" applyAlignment="1">
      <alignment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1">
    <cellStyle name="Normal" xfId="0" builtinId="0"/>
  </cellStyles>
  <dxfs count="47">
    <dxf>
      <numFmt numFmtId="2" formatCode="0.00"/>
    </dxf>
    <dxf>
      <numFmt numFmtId="1" formatCode="0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0" formatCode="General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30" formatCode="@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Sheet1!$I$128</c:f>
              <c:strCache>
                <c:ptCount val="1"/>
                <c:pt idx="0">
                  <c:v>Structured Viva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Sheet1!$H$129:$H$135</c:f>
              <c:strCache>
                <c:ptCount val="7"/>
                <c:pt idx="0">
                  <c:v>Clarity of Objective</c:v>
                </c:pt>
                <c:pt idx="1">
                  <c:v>Content coverage</c:v>
                </c:pt>
                <c:pt idx="2">
                  <c:v> Question Quality</c:v>
                </c:pt>
                <c:pt idx="3">
                  <c:v> Fairness &amp; examiner consistency</c:v>
                </c:pt>
                <c:pt idx="4">
                  <c:v>Student Engagement</c:v>
                </c:pt>
                <c:pt idx="5">
                  <c:v>Opportunity for reflection</c:v>
                </c:pt>
                <c:pt idx="6">
                  <c:v>Overall effectiveness</c:v>
                </c:pt>
              </c:strCache>
            </c:strRef>
          </c:cat>
          <c:val>
            <c:numRef>
              <c:f>Sheet1!$I$129:$I$135</c:f>
              <c:numCache>
                <c:formatCode>General</c:formatCode>
                <c:ptCount val="7"/>
                <c:pt idx="0">
                  <c:v>72.099999999999994</c:v>
                </c:pt>
                <c:pt idx="1">
                  <c:v>74.400000000000006</c:v>
                </c:pt>
                <c:pt idx="2">
                  <c:v>72.099999999999994</c:v>
                </c:pt>
                <c:pt idx="3">
                  <c:v>73.300000000000011</c:v>
                </c:pt>
                <c:pt idx="4">
                  <c:v>73.2</c:v>
                </c:pt>
                <c:pt idx="5">
                  <c:v>70.599999999999994</c:v>
                </c:pt>
                <c:pt idx="6">
                  <c:v>73.199999999999989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87-4F7D-BABF-8A36161F2ADD}"/>
            </c:ext>
          </c:extLst>
        </c:ser>
        <c:ser>
          <c:idx val="1"/>
          <c:order val="1"/>
          <c:tx>
            <c:strRef>
              <c:f>Sheet1!$J$128</c:f>
              <c:strCache>
                <c:ptCount val="1"/>
                <c:pt idx="0">
                  <c:v>Traditional Viva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Sheet1!$H$129:$H$135</c:f>
              <c:strCache>
                <c:ptCount val="7"/>
                <c:pt idx="0">
                  <c:v>Clarity of Objective</c:v>
                </c:pt>
                <c:pt idx="1">
                  <c:v>Content coverage</c:v>
                </c:pt>
                <c:pt idx="2">
                  <c:v> Question Quality</c:v>
                </c:pt>
                <c:pt idx="3">
                  <c:v> Fairness &amp; examiner consistency</c:v>
                </c:pt>
                <c:pt idx="4">
                  <c:v>Student Engagement</c:v>
                </c:pt>
                <c:pt idx="5">
                  <c:v>Opportunity for reflection</c:v>
                </c:pt>
                <c:pt idx="6">
                  <c:v>Overall effectiveness</c:v>
                </c:pt>
              </c:strCache>
            </c:strRef>
          </c:cat>
          <c:val>
            <c:numRef>
              <c:f>Sheet1!$J$129:$J$135</c:f>
              <c:numCache>
                <c:formatCode>General</c:formatCode>
                <c:ptCount val="7"/>
                <c:pt idx="0">
                  <c:v>59.3</c:v>
                </c:pt>
                <c:pt idx="1">
                  <c:v>61.6</c:v>
                </c:pt>
                <c:pt idx="2">
                  <c:v>61.6</c:v>
                </c:pt>
                <c:pt idx="3">
                  <c:v>61.199999999999996</c:v>
                </c:pt>
                <c:pt idx="4">
                  <c:v>61.599999999999994</c:v>
                </c:pt>
                <c:pt idx="5">
                  <c:v>62.800000000000004</c:v>
                </c:pt>
                <c:pt idx="6">
                  <c:v>61.9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87-4F7D-BABF-8A36161F2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03106672"/>
        <c:axId val="603104752"/>
      </c:barChart>
      <c:catAx>
        <c:axId val="6031066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3104752"/>
        <c:crosses val="autoZero"/>
        <c:auto val="1"/>
        <c:lblAlgn val="ctr"/>
        <c:lblOffset val="100"/>
        <c:noMultiLvlLbl val="0"/>
      </c:catAx>
      <c:valAx>
        <c:axId val="603104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3106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Preference Percentages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Sheet1!$Q$116</c:f>
              <c:strCache>
                <c:ptCount val="1"/>
                <c:pt idx="0">
                  <c:v>Percentages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3CE-46C3-BE14-9117F7A3ECD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3CE-46C3-BE14-9117F7A3ECD8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F53-4B8C-954E-19F85B341214}"/>
              </c:ext>
            </c:extLst>
          </c:dPt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Sheet1!$P$117:$P$119</c:f>
              <c:strCache>
                <c:ptCount val="3"/>
                <c:pt idx="0">
                  <c:v>Traditional Viva</c:v>
                </c:pt>
                <c:pt idx="1">
                  <c:v>Structured Viva</c:v>
                </c:pt>
                <c:pt idx="2">
                  <c:v>Hybrid</c:v>
                </c:pt>
              </c:strCache>
            </c:strRef>
          </c:cat>
          <c:val>
            <c:numRef>
              <c:f>Sheet1!$Q$117:$Q$119</c:f>
              <c:numCache>
                <c:formatCode>0%</c:formatCode>
                <c:ptCount val="3"/>
                <c:pt idx="0">
                  <c:v>0.16</c:v>
                </c:pt>
                <c:pt idx="1">
                  <c:v>0.28000000000000003</c:v>
                </c:pt>
                <c:pt idx="2">
                  <c:v>0.56000000000000005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53-4B8C-954E-19F85B3412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457200</xdr:colOff>
      <xdr:row>126</xdr:row>
      <xdr:rowOff>107950</xdr:rowOff>
    </xdr:from>
    <xdr:to>
      <xdr:col>13</xdr:col>
      <xdr:colOff>838200</xdr:colOff>
      <xdr:row>140</xdr:row>
      <xdr:rowOff>184150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7BAB047-A6C5-9FC5-F848-300F52B154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17</xdr:col>
      <xdr:colOff>1169738</xdr:colOff>
      <xdr:row>111</xdr:row>
      <xdr:rowOff>89123</xdr:rowOff>
    </xdr:from>
    <xdr:to>
      <xdr:col>19</xdr:col>
      <xdr:colOff>18493</xdr:colOff>
      <xdr:row>120</xdr:row>
      <xdr:rowOff>64837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A88D7BE-D3AA-6A49-A110-B06AB40F3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03334" y="21110965"/>
          <a:ext cx="1633843" cy="16801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604921</xdr:colOff>
      <xdr:row>121</xdr:row>
      <xdr:rowOff>9803</xdr:rowOff>
    </xdr:from>
    <xdr:to>
      <xdr:col>18</xdr:col>
      <xdr:colOff>999290</xdr:colOff>
      <xdr:row>135</xdr:row>
      <xdr:rowOff>101600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0334905-5826-F0B8-D11F-FAE460BA6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OfficeForms.Table" displayName="OfficeForms.Table" ref="A1:X88" totalsRowCount="1" totalsRowDxfId="46">
  <autoFilter ref="A1:X87" xr:uid="{00000000-0009-0000-0100-000001000000}"/>
  <tableColumns count="24">
    <tableColumn id="1" xr3:uid="{00000000-0010-0000-0000-000001000000}" name="Id" dataDxfId="45" totalsRowDxfId="44">
      <extLst>
        <ext xmlns:xlmsforms="http://schemas.microsoft.com/office/spreadsheetml/2023/msForms" uri="{FCC71383-01E1-4257-9335-427F07BE8D7F}">
          <xlmsforms:question id="id"/>
        </ext>
      </extLst>
    </tableColumn>
    <tableColumn id="2" xr3:uid="{00000000-0010-0000-0000-000002000000}" name="Start time" totalsRowDxfId="43">
      <extLst>
        <ext xmlns:xlmsforms="http://schemas.microsoft.com/office/spreadsheetml/2023/msForms" uri="{FCC71383-01E1-4257-9335-427F07BE8D7F}">
          <xlmsforms:question id="startDate"/>
        </ext>
      </extLst>
    </tableColumn>
    <tableColumn id="3" xr3:uid="{00000000-0010-0000-0000-000003000000}" name="Completion time" totalsRowDxfId="42">
      <extLst>
        <ext xmlns:xlmsforms="http://schemas.microsoft.com/office/spreadsheetml/2023/msForms" uri="{FCC71383-01E1-4257-9335-427F07BE8D7F}">
          <xlmsforms:question id="submitDate"/>
        </ext>
      </extLst>
    </tableColumn>
    <tableColumn id="4" xr3:uid="{00000000-0010-0000-0000-000004000000}" name="Email" dataDxfId="41" totalsRowDxfId="40">
      <extLst>
        <ext xmlns:xlmsforms="http://schemas.microsoft.com/office/spreadsheetml/2023/msForms" uri="{FCC71383-01E1-4257-9335-427F07BE8D7F}">
          <xlmsforms:question id="responder"/>
        </ext>
      </extLst>
    </tableColumn>
    <tableColumn id="9" xr3:uid="{00000000-0010-0000-0000-000009000000}" name="I am comfortable with" dataDxfId="39" totalsRowDxfId="38">
      <extLst>
        <ext xmlns:xlmsforms="http://schemas.microsoft.com/office/spreadsheetml/2023/msForms" uri="{FCC71383-01E1-4257-9335-427F07BE8D7F}">
          <xlmsforms:question id="rcf382cdd1adb4ff78357e752e02c3337"/>
        </ext>
      </extLst>
    </tableColumn>
    <tableColumn id="12" xr3:uid="{00000000-0010-0000-0000-00000C000000}" name="In my opinion traditional viva have these advantages+G1:G74G8G1:G78G1:GG1:G80" dataDxfId="37" totalsRowDxfId="36">
      <extLst>
        <ext xmlns:xlmsforms="http://schemas.microsoft.com/office/spreadsheetml/2023/msForms" uri="{FCC71383-01E1-4257-9335-427F07BE8D7F}">
          <xlmsforms:question id="r251741b4653f417e970ce51b3ceef9f4"/>
        </ext>
      </extLst>
    </tableColumn>
    <tableColumn id="15" xr3:uid="{00000000-0010-0000-0000-00000F000000}" name="In my opinion structured viva have these adavantages" dataDxfId="35" totalsRowDxfId="34">
      <extLst>
        <ext xmlns:xlmsforms="http://schemas.microsoft.com/office/spreadsheetml/2023/msForms" uri="{FCC71383-01E1-4257-9335-427F07BE8D7F}">
          <xlmsforms:question id="r5d459c0d4a96486ca33ea92fb75042fd"/>
        </ext>
      </extLst>
    </tableColumn>
    <tableColumn id="18" xr3:uid="{00000000-0010-0000-0000-000012000000}" name="Pitfalls of structured viva" dataDxfId="33" totalsRowDxfId="32">
      <extLst>
        <ext xmlns:xlmsforms="http://schemas.microsoft.com/office/spreadsheetml/2023/msForms" uri="{FCC71383-01E1-4257-9335-427F07BE8D7F}">
          <xlmsforms:question id="rf513c4b8405d4bf19cf891303b2e90a2"/>
        </ext>
      </extLst>
    </tableColumn>
    <tableColumn id="23" xr3:uid="{00000000-0010-0000-0000-000017000000}" name="How do you rate the structured viva based on below parameters.Clarity of Objectives" totalsRowFunction="custom" dataDxfId="31" totalsRowDxfId="30">
      <totalsRowFormula>AVERAGE(I2:I87)</totalsRowFormula>
      <extLst>
        <ext xmlns:xlmsforms="http://schemas.microsoft.com/office/spreadsheetml/2023/msForms" uri="{FCC71383-01E1-4257-9335-427F07BE8D7F}">
          <xlmsforms:question id="r4469b8fc9d4b4faf9f7453c9ffc9132c"/>
        </ext>
      </extLst>
    </tableColumn>
    <tableColumn id="26" xr3:uid="{00000000-0010-0000-0000-00001A000000}" name="How do you rate the structured viva based on below parameters.Coverage of Content" totalsRowFunction="custom" dataDxfId="29" totalsRowDxfId="28">
      <totalsRowFormula>AVERAGE(J2:J87)</totalsRowFormula>
      <extLst>
        <ext xmlns:xlmsforms="http://schemas.microsoft.com/office/spreadsheetml/2023/msForms" uri="{FCC71383-01E1-4257-9335-427F07BE8D7F}">
          <xlmsforms:question id="r0057c69944164fc18e9e1f7d509190c0"/>
        </ext>
      </extLst>
    </tableColumn>
    <tableColumn id="29" xr3:uid="{00000000-0010-0000-0000-00001D000000}" name="How do you rate the structured viva based on below parameters.Question Quality:" totalsRowFunction="custom" dataDxfId="27" totalsRowDxfId="26">
      <totalsRowFormula>AVERAGE(K2:K87)</totalsRowFormula>
      <extLst>
        <ext xmlns:xlmsforms="http://schemas.microsoft.com/office/spreadsheetml/2023/msForms" uri="{FCC71383-01E1-4257-9335-427F07BE8D7F}">
          <xlmsforms:question id="rd7f4e7f6450e4c499204f012265a4305"/>
        </ext>
      </extLst>
    </tableColumn>
    <tableColumn id="32" xr3:uid="{00000000-0010-0000-0000-000020000000}" name="How do you rate the structured viva based on below parameters.Fairness and Consistency among examiners" totalsRowFunction="custom" dataDxfId="25" totalsRowDxfId="24">
      <totalsRowFormula>AVERAGE(L2:L87)</totalsRowFormula>
      <extLst>
        <ext xmlns:xlmsforms="http://schemas.microsoft.com/office/spreadsheetml/2023/msForms" uri="{FCC71383-01E1-4257-9335-427F07BE8D7F}">
          <xlmsforms:question id="r8f7db956ca6e4606bc0d8915f49d7075"/>
        </ext>
      </extLst>
    </tableColumn>
    <tableColumn id="35" xr3:uid="{00000000-0010-0000-0000-000023000000}" name="How do you rate the structured viva based on below parameters.Student Engagement" totalsRowFunction="custom" dataDxfId="23" totalsRowDxfId="22">
      <totalsRowFormula>AVERAGE(M2:M87)</totalsRowFormula>
      <extLst>
        <ext xmlns:xlmsforms="http://schemas.microsoft.com/office/spreadsheetml/2023/msForms" uri="{FCC71383-01E1-4257-9335-427F07BE8D7F}">
          <xlmsforms:question id="rb66db8bb54684468b2415687823e1bb5"/>
        </ext>
      </extLst>
    </tableColumn>
    <tableColumn id="38" xr3:uid="{00000000-0010-0000-0000-000026000000}" name="How do you rate the structured viva based on below parameters.Opportunities for Reflection" totalsRowFunction="custom" dataDxfId="21" totalsRowDxfId="20">
      <totalsRowFormula>AVERAGE(N2:N87)</totalsRowFormula>
      <extLst>
        <ext xmlns:xlmsforms="http://schemas.microsoft.com/office/spreadsheetml/2023/msForms" uri="{FCC71383-01E1-4257-9335-427F07BE8D7F}">
          <xlmsforms:question id="re4ca5d63658c4a99ba5c9285f101340d"/>
        </ext>
      </extLst>
    </tableColumn>
    <tableColumn id="41" xr3:uid="{00000000-0010-0000-0000-000029000000}" name="How do you rate the structured viva based on below parameters.Overall Effectiveness" totalsRowFunction="custom" dataDxfId="19" totalsRowDxfId="18">
      <totalsRowFormula>AVERAGE(O2:O87)</totalsRowFormula>
      <extLst>
        <ext xmlns:xlmsforms="http://schemas.microsoft.com/office/spreadsheetml/2023/msForms" uri="{FCC71383-01E1-4257-9335-427F07BE8D7F}">
          <xlmsforms:question id="rc9cc639b164d4eefa0cc483578d47b79"/>
        </ext>
      </extLst>
    </tableColumn>
    <tableColumn id="7" xr3:uid="{BC2B805B-DAB5-444F-9AD4-82BA9042267D}" name="Structured viva score" totalsRowFunction="custom" dataDxfId="17" totalsRowDxfId="16">
      <calculatedColumnFormula>SUM(OfficeForms.Table[[#This Row],[How do you rate the structured viva based on below parameters.Clarity of Objectives]:[How do you rate the structured viva based on below parameters.Overall Effectiveness]])</calculatedColumnFormula>
      <totalsRowFormula>AVERAGE(P2:P87)</totalsRowFormula>
    </tableColumn>
    <tableColumn id="46" xr3:uid="{00000000-0010-0000-0000-00002E000000}" name="How do you rate the traditional viva based on below parameters.Clarity of Objectives" totalsRowFunction="custom" dataDxfId="15" totalsRowDxfId="14">
      <totalsRowFormula>AVERAGE(Q2:Q87)</totalsRowFormula>
      <extLst>
        <ext xmlns:xlmsforms="http://schemas.microsoft.com/office/spreadsheetml/2023/msForms" uri="{FCC71383-01E1-4257-9335-427F07BE8D7F}">
          <xlmsforms:question id="r2312ae053eea4b5b8df2d6aa2f544123"/>
        </ext>
      </extLst>
    </tableColumn>
    <tableColumn id="49" xr3:uid="{00000000-0010-0000-0000-000031000000}" name="How do you rate the traditional viva based on below parameters.Coverage of Content" totalsRowFunction="custom" dataDxfId="13" totalsRowDxfId="12">
      <totalsRowFormula>AVERAGE(R2:R87)</totalsRowFormula>
      <extLst>
        <ext xmlns:xlmsforms="http://schemas.microsoft.com/office/spreadsheetml/2023/msForms" uri="{FCC71383-01E1-4257-9335-427F07BE8D7F}">
          <xlmsforms:question id="r1ba0c6cf4518453aacf4a0f266ce1a34"/>
        </ext>
      </extLst>
    </tableColumn>
    <tableColumn id="52" xr3:uid="{00000000-0010-0000-0000-000034000000}" name="How do you rate the traditional viva based on below parameters.Question Quality:" totalsRowFunction="custom" dataDxfId="11" totalsRowDxfId="10">
      <totalsRowFormula>AVERAGE(S2:S87)</totalsRowFormula>
      <extLst>
        <ext xmlns:xlmsforms="http://schemas.microsoft.com/office/spreadsheetml/2023/msForms" uri="{FCC71383-01E1-4257-9335-427F07BE8D7F}">
          <xlmsforms:question id="r8e39159d653449efb15086eca89f3f36"/>
        </ext>
      </extLst>
    </tableColumn>
    <tableColumn id="55" xr3:uid="{00000000-0010-0000-0000-000037000000}" name="How do you rate the traditional viva based on below parameters.Fairness and Consistency among examiners" totalsRowFunction="custom" dataDxfId="9" totalsRowDxfId="8">
      <totalsRowFormula>AVERAGE(T2:T87)</totalsRowFormula>
      <extLst>
        <ext xmlns:xlmsforms="http://schemas.microsoft.com/office/spreadsheetml/2023/msForms" uri="{FCC71383-01E1-4257-9335-427F07BE8D7F}">
          <xlmsforms:question id="r14a6c62887ad49edbb32ba1347de15fe"/>
        </ext>
      </extLst>
    </tableColumn>
    <tableColumn id="58" xr3:uid="{00000000-0010-0000-0000-00003A000000}" name="How do you rate the traditional viva based on below parameters.Student Engagement" totalsRowFunction="custom" dataDxfId="7" totalsRowDxfId="6">
      <totalsRowFormula>AVERAGE(U2:U87)</totalsRowFormula>
      <extLst>
        <ext xmlns:xlmsforms="http://schemas.microsoft.com/office/spreadsheetml/2023/msForms" uri="{FCC71383-01E1-4257-9335-427F07BE8D7F}">
          <xlmsforms:question id="r0791cf3a848447379dbd188fa95aebc2"/>
        </ext>
      </extLst>
    </tableColumn>
    <tableColumn id="61" xr3:uid="{00000000-0010-0000-0000-00003D000000}" name="How do you rate the traditional viva based on below parameters.Opportunities for Reflection" totalsRowFunction="custom" dataDxfId="5" totalsRowDxfId="4">
      <totalsRowFormula>AVERAGE(V2:V87)</totalsRowFormula>
      <extLst>
        <ext xmlns:xlmsforms="http://schemas.microsoft.com/office/spreadsheetml/2023/msForms" uri="{FCC71383-01E1-4257-9335-427F07BE8D7F}">
          <xlmsforms:question id="r22efce4bfe514825a64a796f07ce5596"/>
        </ext>
      </extLst>
    </tableColumn>
    <tableColumn id="64" xr3:uid="{00000000-0010-0000-0000-000040000000}" name="How do you rate the traditional viva based on below parameters.Overall Effectiveness" totalsRowFunction="custom" dataDxfId="3" totalsRowDxfId="2">
      <totalsRowFormula>AVERAGE(W2:W87)</totalsRowFormula>
      <extLst>
        <ext xmlns:xlmsforms="http://schemas.microsoft.com/office/spreadsheetml/2023/msForms" uri="{FCC71383-01E1-4257-9335-427F07BE8D7F}">
          <xlmsforms:question id="r6c9dd9cd192c4eaabbce7034d670db57"/>
        </ext>
      </extLst>
    </tableColumn>
    <tableColumn id="8" xr3:uid="{746388C4-D5F6-45F9-BAFC-4A9343F2AE9A}" name="Traditional viva score" totalsRowFunction="custom" dataDxfId="1" totalsRowDxfId="0">
      <calculatedColumnFormula>SUM(OfficeForms.Table[[#This Row],[How do you rate the traditional viva based on below parameters.Clarity of Objectives]:[How do you rate the traditional viva based on below parameters.Overall Effectiveness]])</calculatedColumnFormula>
      <totalsRowFormula>AVERAGE(X2:X87)</totalsRowFormula>
    </tableColumn>
  </tableColumns>
  <tableStyleInfo name="TableStyleMedium2" showFirstColumn="0" showLastColumn="0" showRowStripes="1" showColumnStripes="0"/>
  <extLst>
    <ext xmlns:xlmsforms="http://schemas.microsoft.com/office/spreadsheetml/2023/msForms" uri="{839C7E11-91E4-4DBD-9C5D-0DEA604FA9AC}">
      <xlmsforms:msForm id="Qr2-Kf_xPUyWiAZ-NGDcHyKbFw9gSYBAua4gBn3LUgZUNUxKUUlZWFYxTkhXNFY4V1RTWE42NU9IMC4u" isFormConnected="1" maxResponseId="86" latestEventMarker="3">
        <xlmsforms:syncedQuestionId>id</xlmsforms:syncedQuestionId>
        <xlmsforms:syncedQuestionId>startDate</xlmsforms:syncedQuestionId>
        <xlmsforms:syncedQuestionId>submitDate</xlmsforms:syncedQuestionId>
        <xlmsforms:syncedQuestionId>responder</xlmsforms:syncedQuestionId>
        <xlmsforms:syncedQuestionId>responderName</xlmsforms:syncedQuestionId>
        <xlmsforms:syncedQuestionId>totalScore</xlmsforms:syncedQuestionId>
        <xlmsforms:syncedQuestionId>quizFeedback</xlmsforms:syncedQuestionId>
        <xlmsforms:syncedQuestionId>releaseDate</xlmsforms:syncedQuestionId>
        <xlmsforms:syncedQuestionId>rcf382cdd1adb4ff78357e752e02c3337</xlmsforms:syncedQuestionId>
        <xlmsforms:syncedQuestionId>rcf382cdd1adb4ff78357e752e02c3337-Score</xlmsforms:syncedQuestionId>
        <xlmsforms:syncedQuestionId>rcf382cdd1adb4ff78357e752e02c3337-Comment</xlmsforms:syncedQuestionId>
        <xlmsforms:syncedQuestionId>r251741b4653f417e970ce51b3ceef9f4</xlmsforms:syncedQuestionId>
        <xlmsforms:syncedQuestionId>r251741b4653f417e970ce51b3ceef9f4-Score</xlmsforms:syncedQuestionId>
        <xlmsforms:syncedQuestionId>r251741b4653f417e970ce51b3ceef9f4-Comment</xlmsforms:syncedQuestionId>
        <xlmsforms:syncedQuestionId>r5d459c0d4a96486ca33ea92fb75042fd</xlmsforms:syncedQuestionId>
        <xlmsforms:syncedQuestionId>r5d459c0d4a96486ca33ea92fb75042fd-Score</xlmsforms:syncedQuestionId>
        <xlmsforms:syncedQuestionId>r5d459c0d4a96486ca33ea92fb75042fd-Comment</xlmsforms:syncedQuestionId>
        <xlmsforms:syncedQuestionId>rf513c4b8405d4bf19cf891303b2e90a2</xlmsforms:syncedQuestionId>
        <xlmsforms:syncedQuestionId>rf513c4b8405d4bf19cf891303b2e90a2-Score</xlmsforms:syncedQuestionId>
        <xlmsforms:syncedQuestionId>rf513c4b8405d4bf19cf891303b2e90a2-Comment</xlmsforms:syncedQuestionId>
        <xlmsforms:syncedQuestionId>rcbeee2f786e64836b3882182cdb01467-Score</xlmsforms:syncedQuestionId>
        <xlmsforms:syncedQuestionId>rcbeee2f786e64836b3882182cdb01467-Comment</xlmsforms:syncedQuestionId>
        <xlmsforms:syncedQuestionId>r4469b8fc9d4b4faf9f7453c9ffc9132c</xlmsforms:syncedQuestionId>
        <xlmsforms:syncedQuestionId>r4469b8fc9d4b4faf9f7453c9ffc9132c-Score</xlmsforms:syncedQuestionId>
        <xlmsforms:syncedQuestionId>r4469b8fc9d4b4faf9f7453c9ffc9132c-Comment</xlmsforms:syncedQuestionId>
        <xlmsforms:syncedQuestionId>r0057c69944164fc18e9e1f7d509190c0</xlmsforms:syncedQuestionId>
        <xlmsforms:syncedQuestionId>r0057c69944164fc18e9e1f7d509190c0-Score</xlmsforms:syncedQuestionId>
        <xlmsforms:syncedQuestionId>r0057c69944164fc18e9e1f7d509190c0-Comment</xlmsforms:syncedQuestionId>
        <xlmsforms:syncedQuestionId>rd7f4e7f6450e4c499204f012265a4305</xlmsforms:syncedQuestionId>
        <xlmsforms:syncedQuestionId>rd7f4e7f6450e4c499204f012265a4305-Score</xlmsforms:syncedQuestionId>
        <xlmsforms:syncedQuestionId>rd7f4e7f6450e4c499204f012265a4305-Comment</xlmsforms:syncedQuestionId>
        <xlmsforms:syncedQuestionId>r8f7db956ca6e4606bc0d8915f49d7075</xlmsforms:syncedQuestionId>
        <xlmsforms:syncedQuestionId>r8f7db956ca6e4606bc0d8915f49d7075-Score</xlmsforms:syncedQuestionId>
        <xlmsforms:syncedQuestionId>r8f7db956ca6e4606bc0d8915f49d7075-Comment</xlmsforms:syncedQuestionId>
        <xlmsforms:syncedQuestionId>rb66db8bb54684468b2415687823e1bb5</xlmsforms:syncedQuestionId>
        <xlmsforms:syncedQuestionId>rb66db8bb54684468b2415687823e1bb5-Score</xlmsforms:syncedQuestionId>
        <xlmsforms:syncedQuestionId>rb66db8bb54684468b2415687823e1bb5-Comment</xlmsforms:syncedQuestionId>
        <xlmsforms:syncedQuestionId>re4ca5d63658c4a99ba5c9285f101340d</xlmsforms:syncedQuestionId>
        <xlmsforms:syncedQuestionId>re4ca5d63658c4a99ba5c9285f101340d-Score</xlmsforms:syncedQuestionId>
        <xlmsforms:syncedQuestionId>re4ca5d63658c4a99ba5c9285f101340d-Comment</xlmsforms:syncedQuestionId>
        <xlmsforms:syncedQuestionId>rc9cc639b164d4eefa0cc483578d47b79</xlmsforms:syncedQuestionId>
        <xlmsforms:syncedQuestionId>rc9cc639b164d4eefa0cc483578d47b79-Score</xlmsforms:syncedQuestionId>
        <xlmsforms:syncedQuestionId>rc9cc639b164d4eefa0cc483578d47b79-Comment</xlmsforms:syncedQuestionId>
        <xlmsforms:syncedQuestionId>r46fb4c68c0134717bc033122b935bb69-Score</xlmsforms:syncedQuestionId>
        <xlmsforms:syncedQuestionId>r46fb4c68c0134717bc033122b935bb69-Comment</xlmsforms:syncedQuestionId>
        <xlmsforms:syncedQuestionId>r2312ae053eea4b5b8df2d6aa2f544123</xlmsforms:syncedQuestionId>
        <xlmsforms:syncedQuestionId>r2312ae053eea4b5b8df2d6aa2f544123-Score</xlmsforms:syncedQuestionId>
        <xlmsforms:syncedQuestionId>r2312ae053eea4b5b8df2d6aa2f544123-Comment</xlmsforms:syncedQuestionId>
        <xlmsforms:syncedQuestionId>r1ba0c6cf4518453aacf4a0f266ce1a34</xlmsforms:syncedQuestionId>
        <xlmsforms:syncedQuestionId>r1ba0c6cf4518453aacf4a0f266ce1a34-Score</xlmsforms:syncedQuestionId>
        <xlmsforms:syncedQuestionId>r1ba0c6cf4518453aacf4a0f266ce1a34-Comment</xlmsforms:syncedQuestionId>
        <xlmsforms:syncedQuestionId>r8e39159d653449efb15086eca89f3f36</xlmsforms:syncedQuestionId>
        <xlmsforms:syncedQuestionId>r8e39159d653449efb15086eca89f3f36-Score</xlmsforms:syncedQuestionId>
        <xlmsforms:syncedQuestionId>r8e39159d653449efb15086eca89f3f36-Comment</xlmsforms:syncedQuestionId>
        <xlmsforms:syncedQuestionId>r14a6c62887ad49edbb32ba1347de15fe</xlmsforms:syncedQuestionId>
        <xlmsforms:syncedQuestionId>r14a6c62887ad49edbb32ba1347de15fe-Score</xlmsforms:syncedQuestionId>
        <xlmsforms:syncedQuestionId>r14a6c62887ad49edbb32ba1347de15fe-Comment</xlmsforms:syncedQuestionId>
        <xlmsforms:syncedQuestionId>r0791cf3a848447379dbd188fa95aebc2</xlmsforms:syncedQuestionId>
        <xlmsforms:syncedQuestionId>r0791cf3a848447379dbd188fa95aebc2-Score</xlmsforms:syncedQuestionId>
        <xlmsforms:syncedQuestionId>r0791cf3a848447379dbd188fa95aebc2-Comment</xlmsforms:syncedQuestionId>
        <xlmsforms:syncedQuestionId>r22efce4bfe514825a64a796f07ce5596</xlmsforms:syncedQuestionId>
        <xlmsforms:syncedQuestionId>r22efce4bfe514825a64a796f07ce5596-Score</xlmsforms:syncedQuestionId>
        <xlmsforms:syncedQuestionId>r22efce4bfe514825a64a796f07ce5596-Comment</xlmsforms:syncedQuestionId>
        <xlmsforms:syncedQuestionId>r6c9dd9cd192c4eaabbce7034d670db57</xlmsforms:syncedQuestionId>
        <xlmsforms:syncedQuestionId>r6c9dd9cd192c4eaabbce7034d670db57-Score</xlmsforms:syncedQuestionId>
        <xlmsforms:syncedQuestionId>r6c9dd9cd192c4eaabbce7034d670db57-Comment</xlmsforms:syncedQuestionId>
        <xlmsforms:syncedQuestionId>ra44109056b9d451681fd9090ca8c1dbf</xlmsforms:syncedQuestionId>
        <xlmsforms:syncedQuestionId>ra44109056b9d451681fd9090ca8c1dbf-Score</xlmsforms:syncedQuestionId>
        <xlmsforms:syncedQuestionId>ra44109056b9d451681fd9090ca8c1dbf-Comment</xlmsforms:syncedQuestionId>
      </xlmsforms:msForm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35"/>
  <sheetViews>
    <sheetView tabSelected="1" topLeftCell="E1" zoomScale="39" zoomScaleNormal="39" workbookViewId="0">
      <selection activeCell="F48" sqref="F48"/>
    </sheetView>
  </sheetViews>
  <sheetFormatPr defaultRowHeight="14.5" x14ac:dyDescent="0.35"/>
  <cols>
    <col min="1" max="4" width="20" bestFit="1" customWidth="1"/>
    <col min="5" max="5" width="31.90625" bestFit="1" customWidth="1"/>
    <col min="6" max="6" width="108" bestFit="1" customWidth="1"/>
    <col min="7" max="7" width="73.08984375" bestFit="1" customWidth="1"/>
    <col min="8" max="8" width="86" bestFit="1" customWidth="1"/>
    <col min="9" max="9" width="20" customWidth="1"/>
    <col min="10" max="15" width="20" bestFit="1" customWidth="1"/>
    <col min="16" max="16" width="20" customWidth="1"/>
    <col min="17" max="23" width="20" bestFit="1" customWidth="1"/>
    <col min="24" max="24" width="20" style="4" bestFit="1" customWidth="1"/>
  </cols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270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223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s="4" t="s">
        <v>224</v>
      </c>
    </row>
    <row r="2" spans="1:24" x14ac:dyDescent="0.35">
      <c r="A2">
        <v>1</v>
      </c>
      <c r="B2" s="2">
        <v>45464.624907407408</v>
      </c>
      <c r="C2" s="2">
        <v>45464.63140046296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>
        <v>4</v>
      </c>
      <c r="J2">
        <v>4</v>
      </c>
      <c r="K2">
        <v>2</v>
      </c>
      <c r="L2">
        <v>4</v>
      </c>
      <c r="M2">
        <v>4</v>
      </c>
      <c r="N2">
        <v>2</v>
      </c>
      <c r="O2">
        <v>4</v>
      </c>
      <c r="P2">
        <f>SUM(OfficeForms.Table[[#This Row],[How do you rate the structured viva based on below parameters.Clarity of Objectives]:[How do you rate the structured viva based on below parameters.Overall Effectiveness]])</f>
        <v>24</v>
      </c>
      <c r="Q2">
        <v>1</v>
      </c>
      <c r="R2">
        <v>2</v>
      </c>
      <c r="S2">
        <v>2</v>
      </c>
      <c r="T2">
        <v>1</v>
      </c>
      <c r="U2">
        <v>2</v>
      </c>
      <c r="V2">
        <v>1</v>
      </c>
      <c r="W2">
        <v>1</v>
      </c>
      <c r="X2" s="4">
        <f>SUM(OfficeForms.Table[[#This Row],[How do you rate the traditional viva based on below parameters.Clarity of Objectives]:[How do you rate the traditional viva based on below parameters.Overall Effectiveness]])</f>
        <v>10</v>
      </c>
    </row>
    <row r="3" spans="1:24" x14ac:dyDescent="0.35">
      <c r="A3">
        <v>2</v>
      </c>
      <c r="B3" s="2">
        <v>45467.702025462961</v>
      </c>
      <c r="C3" s="2">
        <v>45467.703310185185</v>
      </c>
      <c r="D3" t="s">
        <v>28</v>
      </c>
      <c r="E3" t="s">
        <v>22</v>
      </c>
      <c r="G3" t="s">
        <v>29</v>
      </c>
      <c r="I3">
        <v>4</v>
      </c>
      <c r="J3">
        <v>4</v>
      </c>
      <c r="K3">
        <v>4</v>
      </c>
      <c r="L3">
        <v>4</v>
      </c>
      <c r="M3">
        <v>4</v>
      </c>
      <c r="N3">
        <v>4</v>
      </c>
      <c r="O3">
        <v>4</v>
      </c>
      <c r="P3">
        <f>SUM(OfficeForms.Table[[#This Row],[How do you rate the structured viva based on below parameters.Clarity of Objectives]:[How do you rate the structured viva based on below parameters.Overall Effectiveness]])</f>
        <v>28</v>
      </c>
      <c r="Q3">
        <v>2</v>
      </c>
      <c r="R3">
        <v>2</v>
      </c>
      <c r="S3">
        <v>2</v>
      </c>
      <c r="T3">
        <v>2</v>
      </c>
      <c r="U3">
        <v>2</v>
      </c>
      <c r="V3">
        <v>2</v>
      </c>
      <c r="W3">
        <v>2</v>
      </c>
      <c r="X3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4" spans="1:24" x14ac:dyDescent="0.35">
      <c r="A4">
        <v>3</v>
      </c>
      <c r="B4" s="2">
        <v>45467.703935185185</v>
      </c>
      <c r="C4" s="2">
        <v>45467.704548611109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>
        <v>4</v>
      </c>
      <c r="J4">
        <v>4</v>
      </c>
      <c r="K4">
        <v>4</v>
      </c>
      <c r="L4">
        <v>4</v>
      </c>
      <c r="M4">
        <v>4</v>
      </c>
      <c r="N4">
        <v>4</v>
      </c>
      <c r="O4">
        <v>4</v>
      </c>
      <c r="P4">
        <f>SUM(OfficeForms.Table[[#This Row],[How do you rate the structured viva based on below parameters.Clarity of Objectives]:[How do you rate the structured viva based on below parameters.Overall Effectiveness]])</f>
        <v>28</v>
      </c>
      <c r="Q4">
        <v>4</v>
      </c>
      <c r="R4">
        <v>4</v>
      </c>
      <c r="S4">
        <v>4</v>
      </c>
      <c r="T4">
        <v>4</v>
      </c>
      <c r="U4">
        <v>4</v>
      </c>
      <c r="V4">
        <v>4</v>
      </c>
      <c r="W4">
        <v>4</v>
      </c>
      <c r="X4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5" spans="1:24" x14ac:dyDescent="0.35">
      <c r="A5">
        <v>4</v>
      </c>
      <c r="B5" s="2">
        <v>45467.705370370371</v>
      </c>
      <c r="C5" s="2">
        <v>45467.706562500003</v>
      </c>
      <c r="D5" t="s">
        <v>35</v>
      </c>
      <c r="E5" t="s">
        <v>22</v>
      </c>
      <c r="F5" t="s">
        <v>36</v>
      </c>
      <c r="G5" t="s">
        <v>37</v>
      </c>
      <c r="I5">
        <v>2</v>
      </c>
      <c r="J5">
        <v>2</v>
      </c>
      <c r="K5">
        <v>2</v>
      </c>
      <c r="L5">
        <v>2</v>
      </c>
      <c r="M5">
        <v>2</v>
      </c>
      <c r="N5">
        <v>2</v>
      </c>
      <c r="O5">
        <v>2</v>
      </c>
      <c r="P5">
        <f>SUM(OfficeForms.Table[[#This Row],[How do you rate the structured viva based on below parameters.Clarity of Objectives]:[How do you rate the structured viva based on below parameters.Overall Effectiveness]])</f>
        <v>14</v>
      </c>
      <c r="Q5">
        <v>4</v>
      </c>
      <c r="R5">
        <v>4</v>
      </c>
      <c r="S5">
        <v>4</v>
      </c>
      <c r="T5">
        <v>4</v>
      </c>
      <c r="U5">
        <v>4</v>
      </c>
      <c r="V5">
        <v>4</v>
      </c>
      <c r="X5" s="4">
        <f>SUM(OfficeForms.Table[[#This Row],[How do you rate the traditional viva based on below parameters.Clarity of Objectives]:[How do you rate the traditional viva based on below parameters.Overall Effectiveness]])</f>
        <v>24</v>
      </c>
    </row>
    <row r="6" spans="1:24" x14ac:dyDescent="0.35">
      <c r="A6">
        <v>5</v>
      </c>
      <c r="B6" s="2">
        <v>45467.710532407407</v>
      </c>
      <c r="C6" s="2">
        <v>45467.712013888886</v>
      </c>
      <c r="D6" t="s">
        <v>38</v>
      </c>
      <c r="E6" t="s">
        <v>39</v>
      </c>
      <c r="F6" t="s">
        <v>40</v>
      </c>
      <c r="G6" t="s">
        <v>41</v>
      </c>
      <c r="H6" t="s">
        <v>42</v>
      </c>
      <c r="I6">
        <v>2</v>
      </c>
      <c r="J6">
        <v>1</v>
      </c>
      <c r="K6">
        <v>3</v>
      </c>
      <c r="L6">
        <v>3</v>
      </c>
      <c r="M6">
        <v>3</v>
      </c>
      <c r="N6">
        <v>3</v>
      </c>
      <c r="O6">
        <v>3</v>
      </c>
      <c r="P6">
        <f>SUM(OfficeForms.Table[[#This Row],[How do you rate the structured viva based on below parameters.Clarity of Objectives]:[How do you rate the structured viva based on below parameters.Overall Effectiveness]])</f>
        <v>18</v>
      </c>
      <c r="Q6">
        <v>3</v>
      </c>
      <c r="R6">
        <v>3</v>
      </c>
      <c r="S6">
        <v>3</v>
      </c>
      <c r="T6">
        <v>3</v>
      </c>
      <c r="U6">
        <v>3</v>
      </c>
      <c r="V6">
        <v>3</v>
      </c>
      <c r="W6">
        <v>3</v>
      </c>
      <c r="X6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7" spans="1:24" x14ac:dyDescent="0.35">
      <c r="A7">
        <v>6</v>
      </c>
      <c r="B7" s="2">
        <v>45467.726261574076</v>
      </c>
      <c r="C7" s="2">
        <v>45467.726805555554</v>
      </c>
      <c r="D7" t="s">
        <v>43</v>
      </c>
      <c r="E7" t="s">
        <v>39</v>
      </c>
      <c r="F7" t="s">
        <v>44</v>
      </c>
      <c r="G7" t="s">
        <v>45</v>
      </c>
      <c r="I7">
        <v>4</v>
      </c>
      <c r="J7">
        <v>4</v>
      </c>
      <c r="K7">
        <v>4</v>
      </c>
      <c r="L7">
        <v>4</v>
      </c>
      <c r="M7">
        <v>4</v>
      </c>
      <c r="N7">
        <v>4</v>
      </c>
      <c r="O7">
        <v>4</v>
      </c>
      <c r="P7">
        <f>SUM(OfficeForms.Table[[#This Row],[How do you rate the structured viva based on below parameters.Clarity of Objectives]:[How do you rate the structured viva based on below parameters.Overall Effectiveness]])</f>
        <v>28</v>
      </c>
      <c r="Q7">
        <v>4</v>
      </c>
      <c r="R7">
        <v>4</v>
      </c>
      <c r="S7">
        <v>4</v>
      </c>
      <c r="T7">
        <v>4</v>
      </c>
      <c r="U7">
        <v>4</v>
      </c>
      <c r="V7">
        <v>4</v>
      </c>
      <c r="W7">
        <v>4</v>
      </c>
      <c r="X7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8" spans="1:24" x14ac:dyDescent="0.35">
      <c r="A8">
        <v>7</v>
      </c>
      <c r="B8" s="2">
        <v>45467.729513888888</v>
      </c>
      <c r="C8" s="2">
        <v>45467.733958333331</v>
      </c>
      <c r="D8" t="s">
        <v>46</v>
      </c>
      <c r="E8" t="s">
        <v>39</v>
      </c>
      <c r="F8" t="s">
        <v>47</v>
      </c>
      <c r="G8" t="s">
        <v>48</v>
      </c>
      <c r="H8" t="s">
        <v>49</v>
      </c>
      <c r="I8">
        <v>3</v>
      </c>
      <c r="J8">
        <v>2</v>
      </c>
      <c r="K8">
        <v>2</v>
      </c>
      <c r="L8">
        <v>2</v>
      </c>
      <c r="M8">
        <v>2</v>
      </c>
      <c r="N8">
        <v>2</v>
      </c>
      <c r="O8">
        <v>2</v>
      </c>
      <c r="P8">
        <f>SUM(OfficeForms.Table[[#This Row],[How do you rate the structured viva based on below parameters.Clarity of Objectives]:[How do you rate the structured viva based on below parameters.Overall Effectiveness]])</f>
        <v>15</v>
      </c>
      <c r="Q8">
        <v>2</v>
      </c>
      <c r="R8">
        <v>2</v>
      </c>
      <c r="S8">
        <v>2</v>
      </c>
      <c r="T8">
        <v>2</v>
      </c>
      <c r="U8">
        <v>2</v>
      </c>
      <c r="V8">
        <v>2</v>
      </c>
      <c r="W8">
        <v>2</v>
      </c>
      <c r="X8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9" spans="1:24" x14ac:dyDescent="0.35">
      <c r="A9">
        <v>8</v>
      </c>
      <c r="B9" s="2">
        <v>45467.761006944442</v>
      </c>
      <c r="C9" s="2">
        <v>45467.762442129628</v>
      </c>
      <c r="D9" t="s">
        <v>50</v>
      </c>
      <c r="E9" t="s">
        <v>22</v>
      </c>
      <c r="F9" t="s">
        <v>51</v>
      </c>
      <c r="G9" t="s">
        <v>52</v>
      </c>
      <c r="H9" t="s">
        <v>51</v>
      </c>
      <c r="I9">
        <v>3</v>
      </c>
      <c r="J9">
        <v>2</v>
      </c>
      <c r="K9">
        <v>2</v>
      </c>
      <c r="L9">
        <v>2</v>
      </c>
      <c r="M9">
        <v>2</v>
      </c>
      <c r="N9">
        <v>2</v>
      </c>
      <c r="O9">
        <v>2</v>
      </c>
      <c r="P9">
        <f>SUM(OfficeForms.Table[[#This Row],[How do you rate the structured viva based on below parameters.Clarity of Objectives]:[How do you rate the structured viva based on below parameters.Overall Effectiveness]])</f>
        <v>15</v>
      </c>
      <c r="Q9">
        <v>3</v>
      </c>
      <c r="R9">
        <v>3</v>
      </c>
      <c r="S9">
        <v>3</v>
      </c>
      <c r="T9">
        <v>3</v>
      </c>
      <c r="U9">
        <v>3</v>
      </c>
      <c r="V9">
        <v>3</v>
      </c>
      <c r="W9">
        <v>3</v>
      </c>
      <c r="X9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10" spans="1:24" x14ac:dyDescent="0.35">
      <c r="A10">
        <v>9</v>
      </c>
      <c r="B10" s="2">
        <v>45467.893888888888</v>
      </c>
      <c r="C10" s="2">
        <v>45467.895624999997</v>
      </c>
      <c r="D10" t="s">
        <v>53</v>
      </c>
      <c r="E10" t="s">
        <v>39</v>
      </c>
      <c r="F10" t="s">
        <v>54</v>
      </c>
      <c r="G10" t="s">
        <v>55</v>
      </c>
      <c r="H10" t="s">
        <v>33</v>
      </c>
      <c r="I10">
        <v>3</v>
      </c>
      <c r="J10">
        <v>2</v>
      </c>
      <c r="K10">
        <v>2</v>
      </c>
      <c r="L10">
        <v>4</v>
      </c>
      <c r="M10">
        <v>2</v>
      </c>
      <c r="N10">
        <v>4</v>
      </c>
      <c r="O10">
        <v>4</v>
      </c>
      <c r="P10">
        <f>SUM(OfficeForms.Table[[#This Row],[How do you rate the structured viva based on below parameters.Clarity of Objectives]:[How do you rate the structured viva based on below parameters.Overall Effectiveness]])</f>
        <v>21</v>
      </c>
      <c r="Q10">
        <v>4</v>
      </c>
      <c r="R10">
        <v>2</v>
      </c>
      <c r="S10">
        <v>4</v>
      </c>
      <c r="T10">
        <v>2</v>
      </c>
      <c r="U10">
        <v>4</v>
      </c>
      <c r="V10">
        <v>4</v>
      </c>
      <c r="W10">
        <v>4</v>
      </c>
      <c r="X10" s="4">
        <f>SUM(OfficeForms.Table[[#This Row],[How do you rate the traditional viva based on below parameters.Clarity of Objectives]:[How do you rate the traditional viva based on below parameters.Overall Effectiveness]])</f>
        <v>24</v>
      </c>
    </row>
    <row r="11" spans="1:24" x14ac:dyDescent="0.35">
      <c r="A11">
        <v>10</v>
      </c>
      <c r="B11" s="2">
        <v>45468.409710648149</v>
      </c>
      <c r="C11" s="2">
        <v>45468.410138888888</v>
      </c>
      <c r="D11" t="s">
        <v>56</v>
      </c>
      <c r="E11" t="s">
        <v>39</v>
      </c>
      <c r="I11">
        <v>3</v>
      </c>
      <c r="J11">
        <v>2</v>
      </c>
      <c r="K11">
        <v>2</v>
      </c>
      <c r="L11">
        <v>2</v>
      </c>
      <c r="M11">
        <v>2</v>
      </c>
      <c r="N11">
        <v>2</v>
      </c>
      <c r="O11">
        <v>2</v>
      </c>
      <c r="P11">
        <f>SUM(OfficeForms.Table[[#This Row],[How do you rate the structured viva based on below parameters.Clarity of Objectives]:[How do you rate the structured viva based on below parameters.Overall Effectiveness]])</f>
        <v>15</v>
      </c>
      <c r="Q11">
        <v>2</v>
      </c>
      <c r="R11">
        <v>2</v>
      </c>
      <c r="S11">
        <v>2</v>
      </c>
      <c r="T11">
        <v>2</v>
      </c>
      <c r="U11">
        <v>2</v>
      </c>
      <c r="V11">
        <v>2</v>
      </c>
      <c r="W11">
        <v>2</v>
      </c>
      <c r="X11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12" spans="1:24" x14ac:dyDescent="0.35">
      <c r="A12">
        <v>11</v>
      </c>
      <c r="B12" s="2">
        <v>45468.602002314816</v>
      </c>
      <c r="C12" s="2">
        <v>45468.602476851855</v>
      </c>
      <c r="D12" t="s">
        <v>57</v>
      </c>
      <c r="E12" t="s">
        <v>39</v>
      </c>
      <c r="I12">
        <v>2</v>
      </c>
      <c r="J12">
        <v>3</v>
      </c>
      <c r="K12">
        <v>3</v>
      </c>
      <c r="L12">
        <v>3</v>
      </c>
      <c r="M12">
        <v>3</v>
      </c>
      <c r="N12">
        <v>3</v>
      </c>
      <c r="O12">
        <v>3</v>
      </c>
      <c r="P12">
        <f>SUM(OfficeForms.Table[[#This Row],[How do you rate the structured viva based on below parameters.Clarity of Objectives]:[How do you rate the structured viva based on below parameters.Overall Effectiveness]])</f>
        <v>20</v>
      </c>
      <c r="Q12">
        <v>3</v>
      </c>
      <c r="R12">
        <v>3</v>
      </c>
      <c r="S12">
        <v>3</v>
      </c>
      <c r="T12">
        <v>3</v>
      </c>
      <c r="U12">
        <v>3</v>
      </c>
      <c r="V12">
        <v>3</v>
      </c>
      <c r="W12">
        <v>3</v>
      </c>
      <c r="X12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13" spans="1:24" x14ac:dyDescent="0.35">
      <c r="A13">
        <v>12</v>
      </c>
      <c r="B13" s="2">
        <v>45468.602060185185</v>
      </c>
      <c r="C13" s="2">
        <v>45468.602673611109</v>
      </c>
      <c r="D13" t="s">
        <v>58</v>
      </c>
      <c r="E13" t="s">
        <v>22</v>
      </c>
      <c r="F13" t="s">
        <v>59</v>
      </c>
      <c r="G13" t="s">
        <v>60</v>
      </c>
      <c r="H13" t="s">
        <v>59</v>
      </c>
      <c r="I13">
        <v>3</v>
      </c>
      <c r="J13">
        <v>2</v>
      </c>
      <c r="K13">
        <v>3</v>
      </c>
      <c r="L13">
        <v>2</v>
      </c>
      <c r="M13">
        <v>2</v>
      </c>
      <c r="N13">
        <v>2</v>
      </c>
      <c r="O13">
        <v>2</v>
      </c>
      <c r="P13">
        <f>SUM(OfficeForms.Table[[#This Row],[How do you rate the structured viva based on below parameters.Clarity of Objectives]:[How do you rate the structured viva based on below parameters.Overall Effectiveness]])</f>
        <v>16</v>
      </c>
      <c r="Q13">
        <v>3</v>
      </c>
      <c r="R13">
        <v>3</v>
      </c>
      <c r="S13">
        <v>3</v>
      </c>
      <c r="T13">
        <v>3</v>
      </c>
      <c r="U13">
        <v>3</v>
      </c>
      <c r="V13">
        <v>3</v>
      </c>
      <c r="W13">
        <v>3</v>
      </c>
      <c r="X13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14" spans="1:24" x14ac:dyDescent="0.35">
      <c r="A14">
        <v>13</v>
      </c>
      <c r="B14" s="2">
        <v>45468.624826388892</v>
      </c>
      <c r="C14" s="2">
        <v>45468.625706018516</v>
      </c>
      <c r="D14" t="s">
        <v>61</v>
      </c>
      <c r="E14" t="s">
        <v>39</v>
      </c>
      <c r="F14" t="s">
        <v>62</v>
      </c>
      <c r="G14" t="s">
        <v>63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f>SUM(OfficeForms.Table[[#This Row],[How do you rate the structured viva based on below parameters.Clarity of Objectives]:[How do you rate the structured viva based on below parameters.Overall Effectiveness]])</f>
        <v>7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 s="4">
        <f>SUM(OfficeForms.Table[[#This Row],[How do you rate the traditional viva based on below parameters.Clarity of Objectives]:[How do you rate the traditional viva based on below parameters.Overall Effectiveness]])</f>
        <v>7</v>
      </c>
    </row>
    <row r="15" spans="1:24" x14ac:dyDescent="0.35">
      <c r="A15">
        <v>14</v>
      </c>
      <c r="B15" s="2">
        <v>45468.628229166665</v>
      </c>
      <c r="C15" s="2">
        <v>45468.628668981481</v>
      </c>
      <c r="D15" t="s">
        <v>64</v>
      </c>
      <c r="E15" t="s">
        <v>31</v>
      </c>
      <c r="F15" t="s">
        <v>65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f>SUM(OfficeForms.Table[[#This Row],[How do you rate the structured viva based on below parameters.Clarity of Objectives]:[How do you rate the structured viva based on below parameters.Overall Effectiveness]])</f>
        <v>7</v>
      </c>
      <c r="Q15">
        <v>4</v>
      </c>
      <c r="R15">
        <v>4</v>
      </c>
      <c r="S15">
        <v>4</v>
      </c>
      <c r="T15">
        <v>4</v>
      </c>
      <c r="U15">
        <v>4</v>
      </c>
      <c r="V15">
        <v>4</v>
      </c>
      <c r="W15">
        <v>4</v>
      </c>
      <c r="X15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16" spans="1:24" x14ac:dyDescent="0.35">
      <c r="A16">
        <v>15</v>
      </c>
      <c r="B16" s="2">
        <v>45468.653506944444</v>
      </c>
      <c r="C16" s="2">
        <v>45468.654999999999</v>
      </c>
      <c r="D16" t="s">
        <v>66</v>
      </c>
      <c r="E16" t="s">
        <v>31</v>
      </c>
      <c r="H16" t="s">
        <v>33</v>
      </c>
      <c r="I16">
        <v>3</v>
      </c>
      <c r="J16">
        <v>2</v>
      </c>
      <c r="K16">
        <v>2</v>
      </c>
      <c r="L16">
        <v>4</v>
      </c>
      <c r="M16">
        <v>2</v>
      </c>
      <c r="N16">
        <v>2</v>
      </c>
      <c r="O16">
        <v>2</v>
      </c>
      <c r="P16">
        <f>SUM(OfficeForms.Table[[#This Row],[How do you rate the structured viva based on below parameters.Clarity of Objectives]:[How do you rate the structured viva based on below parameters.Overall Effectiveness]])</f>
        <v>17</v>
      </c>
      <c r="Q16">
        <v>2</v>
      </c>
      <c r="R16">
        <v>2</v>
      </c>
      <c r="S16">
        <v>2</v>
      </c>
      <c r="T16">
        <v>2</v>
      </c>
      <c r="U16">
        <v>2</v>
      </c>
      <c r="V16">
        <v>2</v>
      </c>
      <c r="W16">
        <v>2</v>
      </c>
      <c r="X16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17" spans="1:24" x14ac:dyDescent="0.35">
      <c r="A17">
        <v>16</v>
      </c>
      <c r="B17" s="2">
        <v>45468.654328703706</v>
      </c>
      <c r="C17" s="2">
        <v>45468.65519675926</v>
      </c>
      <c r="D17" t="s">
        <v>67</v>
      </c>
      <c r="E17" t="s">
        <v>39</v>
      </c>
      <c r="F17" t="s">
        <v>68</v>
      </c>
      <c r="G17" t="s">
        <v>69</v>
      </c>
      <c r="H17" t="s">
        <v>70</v>
      </c>
      <c r="I17">
        <v>3</v>
      </c>
      <c r="J17">
        <v>2</v>
      </c>
      <c r="K17">
        <v>2</v>
      </c>
      <c r="L17">
        <v>2</v>
      </c>
      <c r="M17">
        <v>2</v>
      </c>
      <c r="N17">
        <v>2</v>
      </c>
      <c r="O17">
        <v>2</v>
      </c>
      <c r="P17">
        <f>SUM(OfficeForms.Table[[#This Row],[How do you rate the structured viva based on below parameters.Clarity of Objectives]:[How do you rate the structured viva based on below parameters.Overall Effectiveness]])</f>
        <v>15</v>
      </c>
      <c r="Q17">
        <v>2</v>
      </c>
      <c r="R17">
        <v>2</v>
      </c>
      <c r="S17">
        <v>2</v>
      </c>
      <c r="T17">
        <v>2</v>
      </c>
      <c r="U17">
        <v>2</v>
      </c>
      <c r="V17">
        <v>2</v>
      </c>
      <c r="W17">
        <v>2</v>
      </c>
      <c r="X17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18" spans="1:24" x14ac:dyDescent="0.35">
      <c r="A18">
        <v>17</v>
      </c>
      <c r="B18" s="2">
        <v>45468.681585648148</v>
      </c>
      <c r="C18" s="2">
        <v>45468.681956018518</v>
      </c>
      <c r="D18" t="s">
        <v>71</v>
      </c>
      <c r="E18" t="s">
        <v>39</v>
      </c>
      <c r="I18">
        <v>3</v>
      </c>
      <c r="J18">
        <v>2</v>
      </c>
      <c r="K18">
        <v>2</v>
      </c>
      <c r="L18">
        <v>2</v>
      </c>
      <c r="M18">
        <v>2</v>
      </c>
      <c r="N18">
        <v>2</v>
      </c>
      <c r="O18">
        <v>2</v>
      </c>
      <c r="P18">
        <f>SUM(OfficeForms.Table[[#This Row],[How do you rate the structured viva based on below parameters.Clarity of Objectives]:[How do you rate the structured viva based on below parameters.Overall Effectiveness]])</f>
        <v>15</v>
      </c>
      <c r="Q18">
        <v>2</v>
      </c>
      <c r="R18">
        <v>2</v>
      </c>
      <c r="S18">
        <v>2</v>
      </c>
      <c r="T18">
        <v>2</v>
      </c>
      <c r="U18">
        <v>2</v>
      </c>
      <c r="V18">
        <v>2</v>
      </c>
      <c r="W18">
        <v>2</v>
      </c>
      <c r="X18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19" spans="1:24" x14ac:dyDescent="0.35">
      <c r="A19">
        <v>18</v>
      </c>
      <c r="B19" s="2">
        <v>45468.682858796295</v>
      </c>
      <c r="C19" s="2">
        <v>45468.683263888888</v>
      </c>
      <c r="D19" t="s">
        <v>72</v>
      </c>
      <c r="E19" t="s">
        <v>22</v>
      </c>
      <c r="F19" t="s">
        <v>65</v>
      </c>
      <c r="G19" t="s">
        <v>65</v>
      </c>
      <c r="H19" t="s">
        <v>73</v>
      </c>
      <c r="I19">
        <v>4</v>
      </c>
      <c r="J19">
        <v>4</v>
      </c>
      <c r="K19">
        <v>4</v>
      </c>
      <c r="L19">
        <v>4</v>
      </c>
      <c r="M19">
        <v>4</v>
      </c>
      <c r="N19">
        <v>4</v>
      </c>
      <c r="O19">
        <v>4</v>
      </c>
      <c r="P19">
        <f>SUM(OfficeForms.Table[[#This Row],[How do you rate the structured viva based on below parameters.Clarity of Objectives]:[How do you rate the structured viva based on below parameters.Overall Effectiveness]])</f>
        <v>28</v>
      </c>
      <c r="Q19">
        <v>4</v>
      </c>
      <c r="R19">
        <v>4</v>
      </c>
      <c r="S19">
        <v>4</v>
      </c>
      <c r="T19">
        <v>4</v>
      </c>
      <c r="U19">
        <v>4</v>
      </c>
      <c r="V19">
        <v>4</v>
      </c>
      <c r="W19">
        <v>4</v>
      </c>
      <c r="X19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20" spans="1:24" x14ac:dyDescent="0.35">
      <c r="A20">
        <v>19</v>
      </c>
      <c r="B20" s="2">
        <v>45468.689641203702</v>
      </c>
      <c r="C20" s="2">
        <v>45468.690648148149</v>
      </c>
      <c r="D20" t="s">
        <v>74</v>
      </c>
      <c r="E20" t="s">
        <v>31</v>
      </c>
      <c r="F20" t="s">
        <v>33</v>
      </c>
      <c r="G20" t="s">
        <v>33</v>
      </c>
      <c r="H20" t="s">
        <v>33</v>
      </c>
      <c r="I20">
        <v>2</v>
      </c>
      <c r="J20">
        <v>3</v>
      </c>
      <c r="K20">
        <v>3</v>
      </c>
      <c r="L20">
        <v>3</v>
      </c>
      <c r="M20">
        <v>3</v>
      </c>
      <c r="N20">
        <v>3</v>
      </c>
      <c r="O20">
        <v>3</v>
      </c>
      <c r="P20">
        <f>SUM(OfficeForms.Table[[#This Row],[How do you rate the structured viva based on below parameters.Clarity of Objectives]:[How do you rate the structured viva based on below parameters.Overall Effectiveness]])</f>
        <v>20</v>
      </c>
      <c r="Q20">
        <v>3</v>
      </c>
      <c r="R20">
        <v>3</v>
      </c>
      <c r="S20">
        <v>3</v>
      </c>
      <c r="T20">
        <v>3</v>
      </c>
      <c r="U20">
        <v>3</v>
      </c>
      <c r="V20">
        <v>3</v>
      </c>
      <c r="W20">
        <v>3</v>
      </c>
      <c r="X20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21" spans="1:24" x14ac:dyDescent="0.35">
      <c r="A21">
        <v>20</v>
      </c>
      <c r="B21" s="2">
        <v>45468.725914351853</v>
      </c>
      <c r="C21" s="2">
        <v>45468.726898148147</v>
      </c>
      <c r="D21" t="s">
        <v>75</v>
      </c>
      <c r="E21" t="s">
        <v>22</v>
      </c>
      <c r="F21" t="s">
        <v>76</v>
      </c>
      <c r="G21" t="s">
        <v>77</v>
      </c>
      <c r="I21">
        <v>3</v>
      </c>
      <c r="J21">
        <v>2</v>
      </c>
      <c r="K21">
        <v>2</v>
      </c>
      <c r="L21">
        <v>2</v>
      </c>
      <c r="M21">
        <v>4</v>
      </c>
      <c r="N21">
        <v>4</v>
      </c>
      <c r="O21">
        <v>4</v>
      </c>
      <c r="P21">
        <f>SUM(OfficeForms.Table[[#This Row],[How do you rate the structured viva based on below parameters.Clarity of Objectives]:[How do you rate the structured viva based on below parameters.Overall Effectiveness]])</f>
        <v>21</v>
      </c>
      <c r="Q21">
        <v>1</v>
      </c>
      <c r="R21">
        <v>3</v>
      </c>
      <c r="S21">
        <v>3</v>
      </c>
      <c r="U21">
        <v>2</v>
      </c>
      <c r="V21">
        <v>2</v>
      </c>
      <c r="W21">
        <v>2</v>
      </c>
      <c r="X21" s="4">
        <f>SUM(OfficeForms.Table[[#This Row],[How do you rate the traditional viva based on below parameters.Clarity of Objectives]:[How do you rate the traditional viva based on below parameters.Overall Effectiveness]])</f>
        <v>13</v>
      </c>
    </row>
    <row r="22" spans="1:24" x14ac:dyDescent="0.35">
      <c r="A22">
        <v>21</v>
      </c>
      <c r="B22" s="2">
        <v>45468.807129629633</v>
      </c>
      <c r="C22" s="2">
        <v>45468.807511574072</v>
      </c>
      <c r="D22" t="s">
        <v>78</v>
      </c>
      <c r="E22" t="s">
        <v>39</v>
      </c>
      <c r="F22" t="s">
        <v>27</v>
      </c>
      <c r="G22" t="s">
        <v>27</v>
      </c>
      <c r="H22" t="s">
        <v>27</v>
      </c>
      <c r="I22">
        <v>3</v>
      </c>
      <c r="J22">
        <v>4</v>
      </c>
      <c r="K22">
        <v>2</v>
      </c>
      <c r="L22">
        <v>4</v>
      </c>
      <c r="M22">
        <v>4</v>
      </c>
      <c r="N22">
        <v>2</v>
      </c>
      <c r="O22">
        <v>2</v>
      </c>
      <c r="P22">
        <f>SUM(OfficeForms.Table[[#This Row],[How do you rate the structured viva based on below parameters.Clarity of Objectives]:[How do you rate the structured viva based on below parameters.Overall Effectiveness]])</f>
        <v>21</v>
      </c>
      <c r="Q22">
        <v>2</v>
      </c>
      <c r="R22">
        <v>2</v>
      </c>
      <c r="S22">
        <v>2</v>
      </c>
      <c r="T22">
        <v>2</v>
      </c>
      <c r="U22">
        <v>2</v>
      </c>
      <c r="V22">
        <v>2</v>
      </c>
      <c r="W22">
        <v>2</v>
      </c>
      <c r="X22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23" spans="1:24" x14ac:dyDescent="0.35">
      <c r="A23">
        <v>22</v>
      </c>
      <c r="B23" s="2">
        <v>45468.820011574076</v>
      </c>
      <c r="C23" s="2">
        <v>45468.82135416667</v>
      </c>
      <c r="D23" t="s">
        <v>79</v>
      </c>
      <c r="E23" t="s">
        <v>22</v>
      </c>
      <c r="F23" t="s">
        <v>80</v>
      </c>
      <c r="G23" t="s">
        <v>81</v>
      </c>
      <c r="I23">
        <v>3</v>
      </c>
      <c r="J23">
        <v>2</v>
      </c>
      <c r="K23">
        <v>2</v>
      </c>
      <c r="L23">
        <v>4</v>
      </c>
      <c r="M23">
        <v>4</v>
      </c>
      <c r="N23">
        <v>4</v>
      </c>
      <c r="O23">
        <v>4</v>
      </c>
      <c r="P23">
        <f>SUM(OfficeForms.Table[[#This Row],[How do you rate the structured viva based on below parameters.Clarity of Objectives]:[How do you rate the structured viva based on below parameters.Overall Effectiveness]])</f>
        <v>23</v>
      </c>
      <c r="Q23">
        <v>2</v>
      </c>
      <c r="R23">
        <v>2</v>
      </c>
      <c r="S23">
        <v>2</v>
      </c>
      <c r="T23">
        <v>2</v>
      </c>
      <c r="U23">
        <v>2</v>
      </c>
      <c r="V23">
        <v>2</v>
      </c>
      <c r="W23">
        <v>2</v>
      </c>
      <c r="X23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24" spans="1:24" x14ac:dyDescent="0.35">
      <c r="A24">
        <v>23</v>
      </c>
      <c r="B24" s="2">
        <v>45468.84034722222</v>
      </c>
      <c r="C24" s="2">
        <v>45468.841041666667</v>
      </c>
      <c r="D24" t="s">
        <v>82</v>
      </c>
      <c r="E24" t="s">
        <v>22</v>
      </c>
      <c r="F24" t="s">
        <v>73</v>
      </c>
      <c r="G24" t="s">
        <v>83</v>
      </c>
      <c r="H24" t="s">
        <v>73</v>
      </c>
      <c r="I24">
        <v>3</v>
      </c>
      <c r="J24">
        <v>2</v>
      </c>
      <c r="K24">
        <v>2</v>
      </c>
      <c r="L24">
        <v>2</v>
      </c>
      <c r="M24">
        <v>2</v>
      </c>
      <c r="N24">
        <v>2</v>
      </c>
      <c r="O24">
        <v>2</v>
      </c>
      <c r="P24">
        <f>SUM(OfficeForms.Table[[#This Row],[How do you rate the structured viva based on below parameters.Clarity of Objectives]:[How do you rate the structured viva based on below parameters.Overall Effectiveness]])</f>
        <v>15</v>
      </c>
      <c r="Q24">
        <v>3</v>
      </c>
      <c r="R24">
        <v>3</v>
      </c>
      <c r="S24">
        <v>3</v>
      </c>
      <c r="T24">
        <v>3</v>
      </c>
      <c r="U24">
        <v>3</v>
      </c>
      <c r="V24">
        <v>3</v>
      </c>
      <c r="W24">
        <v>3</v>
      </c>
      <c r="X24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25" spans="1:24" x14ac:dyDescent="0.35">
      <c r="A25">
        <v>24</v>
      </c>
      <c r="B25" s="2">
        <v>45468.894004629627</v>
      </c>
      <c r="C25" s="2">
        <v>45468.895127314812</v>
      </c>
      <c r="D25" t="s">
        <v>84</v>
      </c>
      <c r="E25" t="s">
        <v>39</v>
      </c>
      <c r="F25" t="s">
        <v>85</v>
      </c>
      <c r="G25" t="s">
        <v>86</v>
      </c>
      <c r="H25" t="s">
        <v>87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f>SUM(OfficeForms.Table[[#This Row],[How do you rate the structured viva based on below parameters.Clarity of Objectives]:[How do you rate the structured viva based on below parameters.Overall Effectiveness]])</f>
        <v>7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 s="4">
        <f>SUM(OfficeForms.Table[[#This Row],[How do you rate the traditional viva based on below parameters.Clarity of Objectives]:[How do you rate the traditional viva based on below parameters.Overall Effectiveness]])</f>
        <v>7</v>
      </c>
    </row>
    <row r="26" spans="1:24" x14ac:dyDescent="0.35">
      <c r="A26">
        <v>25</v>
      </c>
      <c r="B26" s="2">
        <v>45469.623796296299</v>
      </c>
      <c r="C26" s="2">
        <v>45469.624513888892</v>
      </c>
      <c r="D26" t="s">
        <v>88</v>
      </c>
      <c r="E26" t="s">
        <v>22</v>
      </c>
      <c r="F26" t="s">
        <v>89</v>
      </c>
      <c r="G26" t="s">
        <v>90</v>
      </c>
      <c r="I26">
        <v>3</v>
      </c>
      <c r="J26">
        <v>2</v>
      </c>
      <c r="K26">
        <v>2</v>
      </c>
      <c r="L26">
        <v>2</v>
      </c>
      <c r="M26">
        <v>2</v>
      </c>
      <c r="N26">
        <v>2</v>
      </c>
      <c r="O26">
        <v>2</v>
      </c>
      <c r="P26">
        <f>SUM(OfficeForms.Table[[#This Row],[How do you rate the structured viva based on below parameters.Clarity of Objectives]:[How do you rate the structured viva based on below parameters.Overall Effectiveness]])</f>
        <v>15</v>
      </c>
      <c r="Q26">
        <v>3</v>
      </c>
      <c r="R26">
        <v>3</v>
      </c>
      <c r="S26">
        <v>3</v>
      </c>
      <c r="T26">
        <v>3</v>
      </c>
      <c r="U26">
        <v>3</v>
      </c>
      <c r="V26">
        <v>3</v>
      </c>
      <c r="W26">
        <v>3</v>
      </c>
      <c r="X26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27" spans="1:24" x14ac:dyDescent="0.35">
      <c r="A27">
        <v>26</v>
      </c>
      <c r="B27" s="2">
        <v>45469.6249537037</v>
      </c>
      <c r="C27" s="2">
        <v>45469.625601851854</v>
      </c>
      <c r="D27" t="s">
        <v>91</v>
      </c>
      <c r="E27" t="s">
        <v>39</v>
      </c>
      <c r="F27" t="s">
        <v>92</v>
      </c>
      <c r="G27" t="s">
        <v>92</v>
      </c>
      <c r="H27" t="s">
        <v>92</v>
      </c>
      <c r="I27">
        <v>4</v>
      </c>
      <c r="J27">
        <v>4</v>
      </c>
      <c r="K27">
        <v>4</v>
      </c>
      <c r="L27">
        <v>4</v>
      </c>
      <c r="M27">
        <v>4</v>
      </c>
      <c r="N27">
        <v>4</v>
      </c>
      <c r="O27">
        <v>4</v>
      </c>
      <c r="P27">
        <f>SUM(OfficeForms.Table[[#This Row],[How do you rate the structured viva based on below parameters.Clarity of Objectives]:[How do you rate the structured viva based on below parameters.Overall Effectiveness]])</f>
        <v>28</v>
      </c>
      <c r="Q27">
        <v>4</v>
      </c>
      <c r="R27">
        <v>4</v>
      </c>
      <c r="S27">
        <v>4</v>
      </c>
      <c r="T27">
        <v>4</v>
      </c>
      <c r="U27">
        <v>4</v>
      </c>
      <c r="V27">
        <v>4</v>
      </c>
      <c r="W27">
        <v>4</v>
      </c>
      <c r="X27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28" spans="1:24" x14ac:dyDescent="0.35">
      <c r="A28">
        <v>27</v>
      </c>
      <c r="B28" s="2">
        <v>45469.626747685186</v>
      </c>
      <c r="C28" s="2">
        <v>45469.628020833334</v>
      </c>
      <c r="D28" t="s">
        <v>93</v>
      </c>
      <c r="E28" t="s">
        <v>39</v>
      </c>
      <c r="F28" t="s">
        <v>94</v>
      </c>
      <c r="G28" t="s">
        <v>95</v>
      </c>
      <c r="H28" t="s">
        <v>96</v>
      </c>
      <c r="I28">
        <v>3</v>
      </c>
      <c r="J28">
        <v>2</v>
      </c>
      <c r="K28">
        <v>2</v>
      </c>
      <c r="L28">
        <v>2</v>
      </c>
      <c r="M28">
        <v>2</v>
      </c>
      <c r="N28">
        <v>2</v>
      </c>
      <c r="O28">
        <v>2</v>
      </c>
      <c r="P28">
        <f>SUM(OfficeForms.Table[[#This Row],[How do you rate the structured viva based on below parameters.Clarity of Objectives]:[How do you rate the structured viva based on below parameters.Overall Effectiveness]])</f>
        <v>15</v>
      </c>
      <c r="Q28">
        <v>2</v>
      </c>
      <c r="R28">
        <v>2</v>
      </c>
      <c r="S28">
        <v>2</v>
      </c>
      <c r="T28">
        <v>2</v>
      </c>
      <c r="U28">
        <v>2</v>
      </c>
      <c r="V28">
        <v>2</v>
      </c>
      <c r="W28">
        <v>2</v>
      </c>
      <c r="X28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29" spans="1:24" x14ac:dyDescent="0.35">
      <c r="A29">
        <v>28</v>
      </c>
      <c r="B29" s="2">
        <v>45469.630682870367</v>
      </c>
      <c r="C29" s="2">
        <v>45469.631712962961</v>
      </c>
      <c r="D29" t="s">
        <v>97</v>
      </c>
      <c r="E29" t="s">
        <v>31</v>
      </c>
      <c r="F29" t="s">
        <v>98</v>
      </c>
      <c r="H29" t="s">
        <v>51</v>
      </c>
      <c r="I29">
        <v>3</v>
      </c>
      <c r="J29">
        <v>2</v>
      </c>
      <c r="K29">
        <v>2</v>
      </c>
      <c r="L29">
        <v>2</v>
      </c>
      <c r="M29">
        <v>2</v>
      </c>
      <c r="N29">
        <v>2</v>
      </c>
      <c r="O29">
        <v>2</v>
      </c>
      <c r="P29">
        <f>SUM(OfficeForms.Table[[#This Row],[How do you rate the structured viva based on below parameters.Clarity of Objectives]:[How do you rate the structured viva based on below parameters.Overall Effectiveness]])</f>
        <v>15</v>
      </c>
      <c r="Q29">
        <v>3</v>
      </c>
      <c r="R29">
        <v>3</v>
      </c>
      <c r="S29">
        <v>3</v>
      </c>
      <c r="T29">
        <v>3</v>
      </c>
      <c r="U29">
        <v>3</v>
      </c>
      <c r="V29">
        <v>3</v>
      </c>
      <c r="W29">
        <v>3</v>
      </c>
      <c r="X29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30" spans="1:24" x14ac:dyDescent="0.35">
      <c r="A30">
        <v>29</v>
      </c>
      <c r="B30" s="2">
        <v>45469.631597222222</v>
      </c>
      <c r="C30" s="2">
        <v>45469.631979166668</v>
      </c>
      <c r="D30" t="s">
        <v>99</v>
      </c>
      <c r="E30" t="s">
        <v>39</v>
      </c>
      <c r="I30">
        <v>3</v>
      </c>
      <c r="J30">
        <v>2</v>
      </c>
      <c r="K30">
        <v>2</v>
      </c>
      <c r="L30">
        <v>2</v>
      </c>
      <c r="M30">
        <v>2</v>
      </c>
      <c r="N30">
        <v>2</v>
      </c>
      <c r="O30">
        <v>2</v>
      </c>
      <c r="P30">
        <f>SUM(OfficeForms.Table[[#This Row],[How do you rate the structured viva based on below parameters.Clarity of Objectives]:[How do you rate the structured viva based on below parameters.Overall Effectiveness]])</f>
        <v>15</v>
      </c>
      <c r="Q30">
        <v>2</v>
      </c>
      <c r="R30">
        <v>2</v>
      </c>
      <c r="S30">
        <v>2</v>
      </c>
      <c r="T30">
        <v>2</v>
      </c>
      <c r="U30">
        <v>2</v>
      </c>
      <c r="V30">
        <v>2</v>
      </c>
      <c r="W30">
        <v>2</v>
      </c>
      <c r="X30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31" spans="1:24" x14ac:dyDescent="0.35">
      <c r="A31">
        <v>30</v>
      </c>
      <c r="B31" s="2">
        <v>45469.620358796295</v>
      </c>
      <c r="C31" s="2">
        <v>45469.637939814813</v>
      </c>
      <c r="D31" t="s">
        <v>100</v>
      </c>
      <c r="E31" t="s">
        <v>39</v>
      </c>
      <c r="I31">
        <v>2</v>
      </c>
      <c r="J31">
        <v>3</v>
      </c>
      <c r="K31">
        <v>3</v>
      </c>
      <c r="L31">
        <v>3</v>
      </c>
      <c r="M31">
        <v>3</v>
      </c>
      <c r="N31">
        <v>3</v>
      </c>
      <c r="O31">
        <v>3</v>
      </c>
      <c r="P31">
        <f>SUM(OfficeForms.Table[[#This Row],[How do you rate the structured viva based on below parameters.Clarity of Objectives]:[How do you rate the structured viva based on below parameters.Overall Effectiveness]])</f>
        <v>20</v>
      </c>
      <c r="Q31">
        <v>3</v>
      </c>
      <c r="R31">
        <v>3</v>
      </c>
      <c r="S31">
        <v>3</v>
      </c>
      <c r="T31">
        <v>3</v>
      </c>
      <c r="U31">
        <v>3</v>
      </c>
      <c r="V31">
        <v>3</v>
      </c>
      <c r="W31">
        <v>3</v>
      </c>
      <c r="X31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32" spans="1:24" x14ac:dyDescent="0.35">
      <c r="A32">
        <v>31</v>
      </c>
      <c r="B32" s="2">
        <v>45469.639814814815</v>
      </c>
      <c r="C32" s="2">
        <v>45469.640393518515</v>
      </c>
      <c r="D32" t="s">
        <v>101</v>
      </c>
      <c r="E32" t="s">
        <v>39</v>
      </c>
      <c r="F32" t="s">
        <v>102</v>
      </c>
      <c r="G32" t="s">
        <v>103</v>
      </c>
      <c r="I32">
        <v>2</v>
      </c>
      <c r="J32">
        <v>3</v>
      </c>
      <c r="K32">
        <v>3</v>
      </c>
      <c r="L32">
        <v>3</v>
      </c>
      <c r="M32">
        <v>3</v>
      </c>
      <c r="N32">
        <v>3</v>
      </c>
      <c r="O32">
        <v>3</v>
      </c>
      <c r="P32">
        <f>SUM(OfficeForms.Table[[#This Row],[How do you rate the structured viva based on below parameters.Clarity of Objectives]:[How do you rate the structured viva based on below parameters.Overall Effectiveness]])</f>
        <v>20</v>
      </c>
      <c r="Q32">
        <v>3</v>
      </c>
      <c r="R32">
        <v>3</v>
      </c>
      <c r="S32">
        <v>3</v>
      </c>
      <c r="T32">
        <v>3</v>
      </c>
      <c r="U32">
        <v>3</v>
      </c>
      <c r="V32">
        <v>3</v>
      </c>
      <c r="W32">
        <v>3</v>
      </c>
      <c r="X32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33" spans="1:24" x14ac:dyDescent="0.35">
      <c r="A33">
        <v>32</v>
      </c>
      <c r="B33" s="2">
        <v>45469.644062500003</v>
      </c>
      <c r="C33" s="2">
        <v>45469.645694444444</v>
      </c>
      <c r="D33" t="s">
        <v>104</v>
      </c>
      <c r="E33" t="s">
        <v>39</v>
      </c>
      <c r="F33" t="s">
        <v>105</v>
      </c>
      <c r="G33" t="s">
        <v>106</v>
      </c>
      <c r="H33" t="s">
        <v>107</v>
      </c>
      <c r="I33">
        <v>4</v>
      </c>
      <c r="J33">
        <v>4</v>
      </c>
      <c r="K33">
        <v>4</v>
      </c>
      <c r="L33">
        <v>4</v>
      </c>
      <c r="M33">
        <v>4</v>
      </c>
      <c r="N33">
        <v>3</v>
      </c>
      <c r="O33">
        <v>4</v>
      </c>
      <c r="P33">
        <f>SUM(OfficeForms.Table[[#This Row],[How do you rate the structured viva based on below parameters.Clarity of Objectives]:[How do you rate the structured viva based on below parameters.Overall Effectiveness]])</f>
        <v>27</v>
      </c>
      <c r="Q33">
        <v>4</v>
      </c>
      <c r="R33">
        <v>4</v>
      </c>
      <c r="S33">
        <v>4</v>
      </c>
      <c r="T33">
        <v>4</v>
      </c>
      <c r="U33">
        <v>4</v>
      </c>
      <c r="V33">
        <v>4</v>
      </c>
      <c r="W33">
        <v>4</v>
      </c>
      <c r="X33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34" spans="1:24" x14ac:dyDescent="0.35">
      <c r="A34">
        <v>33</v>
      </c>
      <c r="B34" s="2">
        <v>45469.648692129631</v>
      </c>
      <c r="C34" s="2">
        <v>45469.649004629631</v>
      </c>
      <c r="D34" t="s">
        <v>108</v>
      </c>
      <c r="E34" t="s">
        <v>22</v>
      </c>
      <c r="I34">
        <v>2</v>
      </c>
      <c r="J34">
        <v>3</v>
      </c>
      <c r="K34">
        <v>3</v>
      </c>
      <c r="L34">
        <v>3</v>
      </c>
      <c r="M34">
        <v>3</v>
      </c>
      <c r="N34">
        <v>3</v>
      </c>
      <c r="O34">
        <v>3</v>
      </c>
      <c r="P34">
        <f>SUM(OfficeForms.Table[[#This Row],[How do you rate the structured viva based on below parameters.Clarity of Objectives]:[How do you rate the structured viva based on below parameters.Overall Effectiveness]])</f>
        <v>20</v>
      </c>
      <c r="Q34">
        <v>3</v>
      </c>
      <c r="R34">
        <v>3</v>
      </c>
      <c r="S34">
        <v>3</v>
      </c>
      <c r="T34">
        <v>3</v>
      </c>
      <c r="U34">
        <v>3</v>
      </c>
      <c r="V34">
        <v>3</v>
      </c>
      <c r="W34">
        <v>3</v>
      </c>
      <c r="X34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35" spans="1:24" x14ac:dyDescent="0.35">
      <c r="A35">
        <v>34</v>
      </c>
      <c r="B35" s="2">
        <v>45469.650821759256</v>
      </c>
      <c r="C35" s="2">
        <v>45469.653078703705</v>
      </c>
      <c r="D35" t="s">
        <v>109</v>
      </c>
      <c r="E35" t="s">
        <v>22</v>
      </c>
      <c r="F35" t="s">
        <v>110</v>
      </c>
      <c r="G35" t="s">
        <v>111</v>
      </c>
      <c r="I35">
        <v>3</v>
      </c>
      <c r="J35">
        <v>2</v>
      </c>
      <c r="K35">
        <v>2</v>
      </c>
      <c r="L35">
        <v>4</v>
      </c>
      <c r="M35">
        <v>4</v>
      </c>
      <c r="N35">
        <v>4</v>
      </c>
      <c r="O35">
        <v>2</v>
      </c>
      <c r="P35">
        <f>SUM(OfficeForms.Table[[#This Row],[How do you rate the structured viva based on below parameters.Clarity of Objectives]:[How do you rate the structured viva based on below parameters.Overall Effectiveness]])</f>
        <v>21</v>
      </c>
      <c r="Q35">
        <v>2</v>
      </c>
      <c r="R35">
        <v>4</v>
      </c>
      <c r="S35">
        <v>4</v>
      </c>
      <c r="T35">
        <v>4</v>
      </c>
      <c r="U35">
        <v>4</v>
      </c>
      <c r="V35">
        <v>2</v>
      </c>
      <c r="W35">
        <v>2</v>
      </c>
      <c r="X35" s="4">
        <f>SUM(OfficeForms.Table[[#This Row],[How do you rate the traditional viva based on below parameters.Clarity of Objectives]:[How do you rate the traditional viva based on below parameters.Overall Effectiveness]])</f>
        <v>22</v>
      </c>
    </row>
    <row r="36" spans="1:24" x14ac:dyDescent="0.35">
      <c r="A36">
        <v>35</v>
      </c>
      <c r="B36" s="2">
        <v>45469.660601851851</v>
      </c>
      <c r="C36" s="2">
        <v>45469.661122685182</v>
      </c>
      <c r="D36" t="s">
        <v>112</v>
      </c>
      <c r="E36" t="s">
        <v>39</v>
      </c>
      <c r="F36" t="s">
        <v>113</v>
      </c>
      <c r="G36" t="s">
        <v>114</v>
      </c>
      <c r="H36" t="s">
        <v>51</v>
      </c>
      <c r="I36">
        <v>3</v>
      </c>
      <c r="J36">
        <v>2</v>
      </c>
      <c r="K36">
        <v>2</v>
      </c>
      <c r="L36">
        <v>2</v>
      </c>
      <c r="M36">
        <v>2</v>
      </c>
      <c r="N36">
        <v>2</v>
      </c>
      <c r="O36">
        <v>2</v>
      </c>
      <c r="P36">
        <f>SUM(OfficeForms.Table[[#This Row],[How do you rate the structured viva based on below parameters.Clarity of Objectives]:[How do you rate the structured viva based on below parameters.Overall Effectiveness]])</f>
        <v>15</v>
      </c>
      <c r="Q36">
        <v>2</v>
      </c>
      <c r="R36">
        <v>2</v>
      </c>
      <c r="S36">
        <v>2</v>
      </c>
      <c r="T36">
        <v>2</v>
      </c>
      <c r="U36">
        <v>2</v>
      </c>
      <c r="V36">
        <v>2</v>
      </c>
      <c r="W36">
        <v>2</v>
      </c>
      <c r="X36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37" spans="1:24" x14ac:dyDescent="0.35">
      <c r="A37">
        <v>36</v>
      </c>
      <c r="B37" s="2">
        <v>45469.672233796293</v>
      </c>
      <c r="C37" s="2">
        <v>45469.672986111109</v>
      </c>
      <c r="D37" t="s">
        <v>115</v>
      </c>
      <c r="E37" t="s">
        <v>31</v>
      </c>
      <c r="F37" t="s">
        <v>116</v>
      </c>
      <c r="G37" t="s">
        <v>33</v>
      </c>
      <c r="H37" t="s">
        <v>117</v>
      </c>
      <c r="I37">
        <v>1</v>
      </c>
      <c r="J37">
        <v>1</v>
      </c>
      <c r="K37">
        <v>1</v>
      </c>
      <c r="L37">
        <v>2</v>
      </c>
      <c r="M37">
        <v>1</v>
      </c>
      <c r="N37">
        <v>1</v>
      </c>
      <c r="O37">
        <v>1</v>
      </c>
      <c r="P37">
        <f>SUM(OfficeForms.Table[[#This Row],[How do you rate the structured viva based on below parameters.Clarity of Objectives]:[How do you rate the structured viva based on below parameters.Overall Effectiveness]])</f>
        <v>8</v>
      </c>
      <c r="Q37">
        <v>4</v>
      </c>
      <c r="R37">
        <v>4</v>
      </c>
      <c r="S37">
        <v>4</v>
      </c>
      <c r="T37">
        <v>4</v>
      </c>
      <c r="U37">
        <v>4</v>
      </c>
      <c r="V37">
        <v>4</v>
      </c>
      <c r="W37">
        <v>4</v>
      </c>
      <c r="X37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38" spans="1:24" x14ac:dyDescent="0.35">
      <c r="A38">
        <v>37</v>
      </c>
      <c r="B38" s="2">
        <v>45469.686886574076</v>
      </c>
      <c r="C38" s="2">
        <v>45469.687210648146</v>
      </c>
      <c r="D38" t="s">
        <v>118</v>
      </c>
      <c r="E38" t="s">
        <v>39</v>
      </c>
      <c r="F38" t="s">
        <v>73</v>
      </c>
      <c r="G38" t="s">
        <v>73</v>
      </c>
      <c r="H38" t="s">
        <v>73</v>
      </c>
      <c r="I38">
        <v>2</v>
      </c>
      <c r="J38">
        <v>2</v>
      </c>
      <c r="K38">
        <v>3</v>
      </c>
      <c r="L38">
        <v>3</v>
      </c>
      <c r="M38">
        <v>2</v>
      </c>
      <c r="N38">
        <v>2</v>
      </c>
      <c r="O38">
        <v>2</v>
      </c>
      <c r="P38">
        <f>SUM(OfficeForms.Table[[#This Row],[How do you rate the structured viva based on below parameters.Clarity of Objectives]:[How do you rate the structured viva based on below parameters.Overall Effectiveness]])</f>
        <v>16</v>
      </c>
      <c r="Q38">
        <v>3</v>
      </c>
      <c r="R38">
        <v>3</v>
      </c>
      <c r="S38">
        <v>3</v>
      </c>
      <c r="T38">
        <v>3</v>
      </c>
      <c r="U38">
        <v>3</v>
      </c>
      <c r="V38">
        <v>3</v>
      </c>
      <c r="W38">
        <v>3</v>
      </c>
      <c r="X38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39" spans="1:24" x14ac:dyDescent="0.35">
      <c r="A39">
        <v>38</v>
      </c>
      <c r="B39" s="2">
        <v>45469.690381944441</v>
      </c>
      <c r="C39" s="2">
        <v>45469.690520833334</v>
      </c>
      <c r="D39" t="s">
        <v>119</v>
      </c>
      <c r="E39" t="s">
        <v>39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f>SUM(OfficeForms.Table[[#This Row],[How do you rate the structured viva based on below parameters.Clarity of Objectives]:[How do you rate the structured viva based on below parameters.Overall Effectiveness]])</f>
        <v>7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 s="4">
        <f>SUM(OfficeForms.Table[[#This Row],[How do you rate the traditional viva based on below parameters.Clarity of Objectives]:[How do you rate the traditional viva based on below parameters.Overall Effectiveness]])</f>
        <v>7</v>
      </c>
    </row>
    <row r="40" spans="1:24" x14ac:dyDescent="0.35">
      <c r="A40">
        <v>39</v>
      </c>
      <c r="B40" s="2">
        <v>45469.698784722219</v>
      </c>
      <c r="C40" s="2">
        <v>45469.69976851852</v>
      </c>
      <c r="D40" t="s">
        <v>120</v>
      </c>
      <c r="E40" t="s">
        <v>39</v>
      </c>
      <c r="G40" t="s">
        <v>121</v>
      </c>
      <c r="I40">
        <v>3</v>
      </c>
      <c r="J40">
        <v>2</v>
      </c>
      <c r="K40">
        <v>2</v>
      </c>
      <c r="L40">
        <v>2</v>
      </c>
      <c r="M40">
        <v>2</v>
      </c>
      <c r="N40">
        <v>2</v>
      </c>
      <c r="O40">
        <v>2</v>
      </c>
      <c r="P40">
        <f>SUM(OfficeForms.Table[[#This Row],[How do you rate the structured viva based on below parameters.Clarity of Objectives]:[How do you rate the structured viva based on below parameters.Overall Effectiveness]])</f>
        <v>15</v>
      </c>
      <c r="Q40">
        <v>3</v>
      </c>
      <c r="R40">
        <v>3</v>
      </c>
      <c r="S40">
        <v>3</v>
      </c>
      <c r="T40">
        <v>3</v>
      </c>
      <c r="U40">
        <v>3</v>
      </c>
      <c r="V40">
        <v>3</v>
      </c>
      <c r="W40">
        <v>3</v>
      </c>
      <c r="X40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41" spans="1:24" x14ac:dyDescent="0.35">
      <c r="A41">
        <v>40</v>
      </c>
      <c r="B41" s="2">
        <v>45469.707453703704</v>
      </c>
      <c r="C41" s="2">
        <v>45469.70826388889</v>
      </c>
      <c r="D41" t="s">
        <v>122</v>
      </c>
      <c r="E41" t="s">
        <v>39</v>
      </c>
      <c r="F41" t="s">
        <v>123</v>
      </c>
      <c r="G41" t="s">
        <v>124</v>
      </c>
      <c r="H41" t="s">
        <v>33</v>
      </c>
      <c r="I41">
        <v>4</v>
      </c>
      <c r="J41">
        <v>4</v>
      </c>
      <c r="K41">
        <v>4</v>
      </c>
      <c r="L41">
        <v>4</v>
      </c>
      <c r="M41">
        <v>4</v>
      </c>
      <c r="N41">
        <v>4</v>
      </c>
      <c r="O41">
        <v>4</v>
      </c>
      <c r="P41">
        <f>SUM(OfficeForms.Table[[#This Row],[How do you rate the structured viva based on below parameters.Clarity of Objectives]:[How do you rate the structured viva based on below parameters.Overall Effectiveness]])</f>
        <v>28</v>
      </c>
      <c r="Q41">
        <v>4</v>
      </c>
      <c r="R41">
        <v>4</v>
      </c>
      <c r="S41">
        <v>4</v>
      </c>
      <c r="T41">
        <v>4</v>
      </c>
      <c r="U41">
        <v>4</v>
      </c>
      <c r="V41">
        <v>4</v>
      </c>
      <c r="W41">
        <v>4</v>
      </c>
      <c r="X41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42" spans="1:24" x14ac:dyDescent="0.35">
      <c r="A42">
        <v>41</v>
      </c>
      <c r="B42" s="2">
        <v>45469.709039351852</v>
      </c>
      <c r="C42" s="2">
        <v>45469.709768518522</v>
      </c>
      <c r="D42" t="s">
        <v>125</v>
      </c>
      <c r="E42" t="s">
        <v>39</v>
      </c>
      <c r="F42" t="s">
        <v>126</v>
      </c>
      <c r="G42" t="s">
        <v>127</v>
      </c>
      <c r="H42" t="s">
        <v>33</v>
      </c>
      <c r="I42">
        <v>4</v>
      </c>
      <c r="J42">
        <v>4</v>
      </c>
      <c r="K42">
        <v>4</v>
      </c>
      <c r="L42">
        <v>4</v>
      </c>
      <c r="M42">
        <v>4</v>
      </c>
      <c r="N42">
        <v>4</v>
      </c>
      <c r="O42">
        <v>4</v>
      </c>
      <c r="P42">
        <f>SUM(OfficeForms.Table[[#This Row],[How do you rate the structured viva based on below parameters.Clarity of Objectives]:[How do you rate the structured viva based on below parameters.Overall Effectiveness]])</f>
        <v>28</v>
      </c>
      <c r="Q42">
        <v>4</v>
      </c>
      <c r="R42">
        <v>4</v>
      </c>
      <c r="S42">
        <v>4</v>
      </c>
      <c r="T42">
        <v>4</v>
      </c>
      <c r="U42">
        <v>4</v>
      </c>
      <c r="V42">
        <v>4</v>
      </c>
      <c r="W42">
        <v>4</v>
      </c>
      <c r="X42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43" spans="1:24" x14ac:dyDescent="0.35">
      <c r="A43">
        <v>42</v>
      </c>
      <c r="B43" s="2">
        <v>45469.646967592591</v>
      </c>
      <c r="C43" s="2">
        <v>45469.758263888885</v>
      </c>
      <c r="D43" t="s">
        <v>128</v>
      </c>
      <c r="E43" t="s">
        <v>22</v>
      </c>
      <c r="F43" t="s">
        <v>129</v>
      </c>
      <c r="G43" t="s">
        <v>130</v>
      </c>
      <c r="H43" t="s">
        <v>131</v>
      </c>
      <c r="I43">
        <v>3</v>
      </c>
      <c r="J43">
        <v>2</v>
      </c>
      <c r="K43">
        <v>2</v>
      </c>
      <c r="L43">
        <v>2</v>
      </c>
      <c r="M43">
        <v>2</v>
      </c>
      <c r="N43">
        <v>2</v>
      </c>
      <c r="O43">
        <v>2</v>
      </c>
      <c r="P43">
        <f>SUM(OfficeForms.Table[[#This Row],[How do you rate the structured viva based on below parameters.Clarity of Objectives]:[How do you rate the structured viva based on below parameters.Overall Effectiveness]])</f>
        <v>15</v>
      </c>
      <c r="Q43">
        <v>3</v>
      </c>
      <c r="R43">
        <v>2</v>
      </c>
      <c r="S43">
        <v>3</v>
      </c>
      <c r="T43">
        <v>2</v>
      </c>
      <c r="U43">
        <v>3</v>
      </c>
      <c r="V43">
        <v>2</v>
      </c>
      <c r="W43">
        <v>3</v>
      </c>
      <c r="X43" s="4">
        <f>SUM(OfficeForms.Table[[#This Row],[How do you rate the traditional viva based on below parameters.Clarity of Objectives]:[How do you rate the traditional viva based on below parameters.Overall Effectiveness]])</f>
        <v>18</v>
      </c>
    </row>
    <row r="44" spans="1:24" x14ac:dyDescent="0.35">
      <c r="A44">
        <v>43</v>
      </c>
      <c r="B44" s="2">
        <v>45470.404305555552</v>
      </c>
      <c r="C44" s="2">
        <v>45470.405787037038</v>
      </c>
      <c r="D44" t="s">
        <v>132</v>
      </c>
      <c r="E44" t="s">
        <v>22</v>
      </c>
      <c r="F44" t="s">
        <v>51</v>
      </c>
      <c r="G44" t="s">
        <v>133</v>
      </c>
      <c r="H44" t="s">
        <v>51</v>
      </c>
      <c r="I44">
        <v>3</v>
      </c>
      <c r="J44">
        <v>2</v>
      </c>
      <c r="K44">
        <v>2</v>
      </c>
      <c r="L44">
        <v>2</v>
      </c>
      <c r="M44">
        <v>2</v>
      </c>
      <c r="N44">
        <v>2</v>
      </c>
      <c r="O44">
        <v>2</v>
      </c>
      <c r="P44">
        <f>SUM(OfficeForms.Table[[#This Row],[How do you rate the structured viva based on below parameters.Clarity of Objectives]:[How do you rate the structured viva based on below parameters.Overall Effectiveness]])</f>
        <v>15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 s="4">
        <f>SUM(OfficeForms.Table[[#This Row],[How do you rate the traditional viva based on below parameters.Clarity of Objectives]:[How do you rate the traditional viva based on below parameters.Overall Effectiveness]])</f>
        <v>7</v>
      </c>
    </row>
    <row r="45" spans="1:24" x14ac:dyDescent="0.35">
      <c r="A45">
        <v>44</v>
      </c>
      <c r="B45" s="2">
        <v>45470.617824074077</v>
      </c>
      <c r="C45" s="2">
        <v>45470.618263888886</v>
      </c>
      <c r="D45" t="s">
        <v>134</v>
      </c>
      <c r="E45" t="s">
        <v>39</v>
      </c>
      <c r="F45" t="s">
        <v>135</v>
      </c>
      <c r="G45" t="s">
        <v>136</v>
      </c>
      <c r="I45">
        <v>4</v>
      </c>
      <c r="J45">
        <v>4</v>
      </c>
      <c r="K45">
        <v>4</v>
      </c>
      <c r="L45">
        <v>4</v>
      </c>
      <c r="M45">
        <v>4</v>
      </c>
      <c r="N45">
        <v>4</v>
      </c>
      <c r="O45">
        <v>4</v>
      </c>
      <c r="P45">
        <f>SUM(OfficeForms.Table[[#This Row],[How do you rate the structured viva based on below parameters.Clarity of Objectives]:[How do you rate the structured viva based on below parameters.Overall Effectiveness]])</f>
        <v>28</v>
      </c>
      <c r="Q45">
        <v>4</v>
      </c>
      <c r="R45">
        <v>4</v>
      </c>
      <c r="S45">
        <v>4</v>
      </c>
      <c r="T45">
        <v>4</v>
      </c>
      <c r="U45">
        <v>4</v>
      </c>
      <c r="V45">
        <v>4</v>
      </c>
      <c r="W45">
        <v>4</v>
      </c>
      <c r="X45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46" spans="1:24" x14ac:dyDescent="0.35">
      <c r="A46">
        <v>45</v>
      </c>
      <c r="B46" s="2">
        <v>45470.628101851849</v>
      </c>
      <c r="C46" s="2">
        <v>45470.628553240742</v>
      </c>
      <c r="D46" t="s">
        <v>137</v>
      </c>
      <c r="E46" t="s">
        <v>39</v>
      </c>
      <c r="F46" t="s">
        <v>138</v>
      </c>
      <c r="I46">
        <v>3</v>
      </c>
      <c r="J46">
        <v>2</v>
      </c>
      <c r="K46">
        <v>2</v>
      </c>
      <c r="L46">
        <v>2</v>
      </c>
      <c r="M46">
        <v>2</v>
      </c>
      <c r="N46">
        <v>2</v>
      </c>
      <c r="O46">
        <v>2</v>
      </c>
      <c r="P46">
        <f>SUM(OfficeForms.Table[[#This Row],[How do you rate the structured viva based on below parameters.Clarity of Objectives]:[How do you rate the structured viva based on below parameters.Overall Effectiveness]])</f>
        <v>15</v>
      </c>
      <c r="Q46">
        <v>2</v>
      </c>
      <c r="R46">
        <v>2</v>
      </c>
      <c r="S46">
        <v>2</v>
      </c>
      <c r="T46">
        <v>2</v>
      </c>
      <c r="U46">
        <v>2</v>
      </c>
      <c r="V46">
        <v>2</v>
      </c>
      <c r="W46">
        <v>2</v>
      </c>
      <c r="X46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47" spans="1:24" x14ac:dyDescent="0.35">
      <c r="A47">
        <v>46</v>
      </c>
      <c r="B47" s="2">
        <v>45470.620937500003</v>
      </c>
      <c r="C47" s="2">
        <v>45470.635694444441</v>
      </c>
      <c r="D47" t="s">
        <v>139</v>
      </c>
      <c r="E47" t="s">
        <v>31</v>
      </c>
      <c r="F47" t="s">
        <v>33</v>
      </c>
      <c r="G47" t="s">
        <v>140</v>
      </c>
      <c r="H47" t="s">
        <v>33</v>
      </c>
      <c r="I47">
        <v>3</v>
      </c>
      <c r="J47">
        <v>2</v>
      </c>
      <c r="K47">
        <v>2</v>
      </c>
      <c r="L47">
        <v>2</v>
      </c>
      <c r="M47">
        <v>2</v>
      </c>
      <c r="N47">
        <v>2</v>
      </c>
      <c r="O47">
        <v>2</v>
      </c>
      <c r="P47">
        <f>SUM(OfficeForms.Table[[#This Row],[How do you rate the structured viva based on below parameters.Clarity of Objectives]:[How do you rate the structured viva based on below parameters.Overall Effectiveness]])</f>
        <v>15</v>
      </c>
      <c r="Q47">
        <v>3</v>
      </c>
      <c r="R47">
        <v>3</v>
      </c>
      <c r="S47">
        <v>3</v>
      </c>
      <c r="T47">
        <v>3</v>
      </c>
      <c r="U47">
        <v>3</v>
      </c>
      <c r="V47">
        <v>3</v>
      </c>
      <c r="W47">
        <v>3</v>
      </c>
      <c r="X47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48" spans="1:24" x14ac:dyDescent="0.35">
      <c r="A48">
        <v>47</v>
      </c>
      <c r="B48" s="2">
        <v>45470.639467592591</v>
      </c>
      <c r="C48" s="2">
        <v>45470.640682870369</v>
      </c>
      <c r="D48" t="s">
        <v>141</v>
      </c>
      <c r="E48" t="s">
        <v>39</v>
      </c>
      <c r="F48" t="s">
        <v>142</v>
      </c>
      <c r="G48" t="s">
        <v>142</v>
      </c>
      <c r="H48" t="s">
        <v>142</v>
      </c>
      <c r="I48">
        <v>2</v>
      </c>
      <c r="J48">
        <v>3</v>
      </c>
      <c r="K48">
        <v>3</v>
      </c>
      <c r="L48">
        <v>3</v>
      </c>
      <c r="M48">
        <v>3</v>
      </c>
      <c r="N48">
        <v>3</v>
      </c>
      <c r="O48">
        <v>3</v>
      </c>
      <c r="P48">
        <f>SUM(OfficeForms.Table[[#This Row],[How do you rate the structured viva based on below parameters.Clarity of Objectives]:[How do you rate the structured viva based on below parameters.Overall Effectiveness]])</f>
        <v>20</v>
      </c>
      <c r="Q48">
        <v>3</v>
      </c>
      <c r="R48">
        <v>3</v>
      </c>
      <c r="S48">
        <v>3</v>
      </c>
      <c r="T48">
        <v>3</v>
      </c>
      <c r="U48">
        <v>3</v>
      </c>
      <c r="V48">
        <v>3</v>
      </c>
      <c r="W48">
        <v>3</v>
      </c>
      <c r="X48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49" spans="1:24" x14ac:dyDescent="0.35">
      <c r="A49">
        <v>48</v>
      </c>
      <c r="B49" s="2">
        <v>45470.641250000001</v>
      </c>
      <c r="C49" s="2">
        <v>45470.641481481478</v>
      </c>
      <c r="D49" t="s">
        <v>143</v>
      </c>
      <c r="E49" t="s">
        <v>39</v>
      </c>
      <c r="I49">
        <v>3</v>
      </c>
      <c r="J49">
        <v>2</v>
      </c>
      <c r="K49">
        <v>2</v>
      </c>
      <c r="L49">
        <v>2</v>
      </c>
      <c r="M49">
        <v>2</v>
      </c>
      <c r="N49">
        <v>2</v>
      </c>
      <c r="O49">
        <v>2</v>
      </c>
      <c r="P49">
        <f>SUM(OfficeForms.Table[[#This Row],[How do you rate the structured viva based on below parameters.Clarity of Objectives]:[How do you rate the structured viva based on below parameters.Overall Effectiveness]])</f>
        <v>15</v>
      </c>
      <c r="Q49">
        <v>2</v>
      </c>
      <c r="R49">
        <v>2</v>
      </c>
      <c r="S49">
        <v>2</v>
      </c>
      <c r="T49">
        <v>2</v>
      </c>
      <c r="U49">
        <v>2</v>
      </c>
      <c r="V49">
        <v>2</v>
      </c>
      <c r="W49">
        <v>2</v>
      </c>
      <c r="X49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50" spans="1:24" x14ac:dyDescent="0.35">
      <c r="A50">
        <v>49</v>
      </c>
      <c r="B50" s="2">
        <v>45470.648229166669</v>
      </c>
      <c r="C50" s="2">
        <v>45470.648356481484</v>
      </c>
      <c r="D50" t="s">
        <v>144</v>
      </c>
      <c r="E50" t="s">
        <v>39</v>
      </c>
      <c r="I50">
        <v>2</v>
      </c>
      <c r="J50">
        <v>3</v>
      </c>
      <c r="K50">
        <v>3</v>
      </c>
      <c r="L50">
        <v>3</v>
      </c>
      <c r="M50">
        <v>3</v>
      </c>
      <c r="N50">
        <v>3</v>
      </c>
      <c r="O50">
        <v>3</v>
      </c>
      <c r="P50">
        <f>SUM(OfficeForms.Table[[#This Row],[How do you rate the structured viva based on below parameters.Clarity of Objectives]:[How do you rate the structured viva based on below parameters.Overall Effectiveness]])</f>
        <v>20</v>
      </c>
      <c r="Q50">
        <v>3</v>
      </c>
      <c r="R50">
        <v>3</v>
      </c>
      <c r="S50">
        <v>3</v>
      </c>
      <c r="T50">
        <v>3</v>
      </c>
      <c r="U50">
        <v>3</v>
      </c>
      <c r="V50">
        <v>3</v>
      </c>
      <c r="W50">
        <v>3</v>
      </c>
      <c r="X50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51" spans="1:24" x14ac:dyDescent="0.35">
      <c r="A51">
        <v>50</v>
      </c>
      <c r="B51" s="2">
        <v>45470.649282407408</v>
      </c>
      <c r="C51" s="2">
        <v>45470.649895833332</v>
      </c>
      <c r="D51" t="s">
        <v>145</v>
      </c>
      <c r="E51" t="s">
        <v>31</v>
      </c>
      <c r="I51">
        <v>3</v>
      </c>
      <c r="J51">
        <v>2</v>
      </c>
      <c r="K51">
        <v>2</v>
      </c>
      <c r="L51">
        <v>2</v>
      </c>
      <c r="M51">
        <v>2</v>
      </c>
      <c r="N51">
        <v>2</v>
      </c>
      <c r="O51">
        <v>2</v>
      </c>
      <c r="P51">
        <f>SUM(OfficeForms.Table[[#This Row],[How do you rate the structured viva based on below parameters.Clarity of Objectives]:[How do you rate the structured viva based on below parameters.Overall Effectiveness]])</f>
        <v>15</v>
      </c>
      <c r="Q51">
        <v>2</v>
      </c>
      <c r="R51">
        <v>2</v>
      </c>
      <c r="S51">
        <v>2</v>
      </c>
      <c r="T51">
        <v>2</v>
      </c>
      <c r="U51">
        <v>2</v>
      </c>
      <c r="V51">
        <v>2</v>
      </c>
      <c r="W51">
        <v>2</v>
      </c>
      <c r="X51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52" spans="1:24" x14ac:dyDescent="0.35">
      <c r="A52">
        <v>51</v>
      </c>
      <c r="B52" s="2">
        <v>45470.670601851853</v>
      </c>
      <c r="C52" s="2">
        <v>45470.671076388891</v>
      </c>
      <c r="D52" t="s">
        <v>146</v>
      </c>
      <c r="E52" t="s">
        <v>39</v>
      </c>
      <c r="F52" t="s">
        <v>73</v>
      </c>
      <c r="G52" t="s">
        <v>73</v>
      </c>
      <c r="H52" t="s">
        <v>73</v>
      </c>
      <c r="I52">
        <v>2</v>
      </c>
      <c r="J52">
        <v>3</v>
      </c>
      <c r="K52">
        <v>3</v>
      </c>
      <c r="L52">
        <v>3</v>
      </c>
      <c r="M52">
        <v>3</v>
      </c>
      <c r="N52">
        <v>3</v>
      </c>
      <c r="O52">
        <v>3</v>
      </c>
      <c r="P52">
        <f>SUM(OfficeForms.Table[[#This Row],[How do you rate the structured viva based on below parameters.Clarity of Objectives]:[How do you rate the structured viva based on below parameters.Overall Effectiveness]])</f>
        <v>20</v>
      </c>
      <c r="Q52">
        <v>3</v>
      </c>
      <c r="R52">
        <v>3</v>
      </c>
      <c r="S52">
        <v>3</v>
      </c>
      <c r="T52">
        <v>3</v>
      </c>
      <c r="U52">
        <v>3</v>
      </c>
      <c r="V52">
        <v>3</v>
      </c>
      <c r="W52">
        <v>3</v>
      </c>
      <c r="X52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53" spans="1:24" x14ac:dyDescent="0.35">
      <c r="A53">
        <v>52</v>
      </c>
      <c r="B53" s="2">
        <v>45470.680613425924</v>
      </c>
      <c r="C53" s="2">
        <v>45470.681250000001</v>
      </c>
      <c r="D53" t="s">
        <v>147</v>
      </c>
      <c r="E53" t="s">
        <v>39</v>
      </c>
      <c r="F53" t="s">
        <v>148</v>
      </c>
      <c r="G53" t="s">
        <v>149</v>
      </c>
      <c r="H53" t="s">
        <v>70</v>
      </c>
      <c r="I53">
        <v>4</v>
      </c>
      <c r="J53">
        <v>4</v>
      </c>
      <c r="K53">
        <v>4</v>
      </c>
      <c r="L53">
        <v>4</v>
      </c>
      <c r="M53">
        <v>4</v>
      </c>
      <c r="N53">
        <v>4</v>
      </c>
      <c r="O53">
        <v>4</v>
      </c>
      <c r="P53">
        <f>SUM(OfficeForms.Table[[#This Row],[How do you rate the structured viva based on below parameters.Clarity of Objectives]:[How do you rate the structured viva based on below parameters.Overall Effectiveness]])</f>
        <v>28</v>
      </c>
      <c r="Q53">
        <v>4</v>
      </c>
      <c r="R53">
        <v>4</v>
      </c>
      <c r="S53">
        <v>4</v>
      </c>
      <c r="T53">
        <v>4</v>
      </c>
      <c r="U53">
        <v>4</v>
      </c>
      <c r="V53">
        <v>4</v>
      </c>
      <c r="W53">
        <v>4</v>
      </c>
      <c r="X53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54" spans="1:24" x14ac:dyDescent="0.35">
      <c r="A54">
        <v>53</v>
      </c>
      <c r="B54" s="2">
        <v>45470.725462962961</v>
      </c>
      <c r="C54" s="2">
        <v>45470.726122685184</v>
      </c>
      <c r="D54" t="s">
        <v>150</v>
      </c>
      <c r="E54" t="s">
        <v>39</v>
      </c>
      <c r="I54">
        <v>3</v>
      </c>
      <c r="J54">
        <v>2</v>
      </c>
      <c r="K54">
        <v>4</v>
      </c>
      <c r="L54">
        <v>4</v>
      </c>
      <c r="M54">
        <v>4</v>
      </c>
      <c r="N54">
        <v>4</v>
      </c>
      <c r="O54">
        <v>4</v>
      </c>
      <c r="P54">
        <f>SUM(OfficeForms.Table[[#This Row],[How do you rate the structured viva based on below parameters.Clarity of Objectives]:[How do you rate the structured viva based on below parameters.Overall Effectiveness]])</f>
        <v>25</v>
      </c>
      <c r="Q54">
        <v>2</v>
      </c>
      <c r="R54">
        <v>4</v>
      </c>
      <c r="S54">
        <v>4</v>
      </c>
      <c r="T54">
        <v>3</v>
      </c>
      <c r="U54">
        <v>3</v>
      </c>
      <c r="V54">
        <v>4</v>
      </c>
      <c r="W54">
        <v>4</v>
      </c>
      <c r="X54" s="4">
        <f>SUM(OfficeForms.Table[[#This Row],[How do you rate the traditional viva based on below parameters.Clarity of Objectives]:[How do you rate the traditional viva based on below parameters.Overall Effectiveness]])</f>
        <v>24</v>
      </c>
    </row>
    <row r="55" spans="1:24" x14ac:dyDescent="0.35">
      <c r="A55">
        <v>54</v>
      </c>
      <c r="B55" s="2">
        <v>45471.577476851853</v>
      </c>
      <c r="C55" s="2">
        <v>45471.578287037039</v>
      </c>
      <c r="D55" t="s">
        <v>151</v>
      </c>
      <c r="E55" t="s">
        <v>22</v>
      </c>
      <c r="F55" t="s">
        <v>152</v>
      </c>
      <c r="G55" t="s">
        <v>153</v>
      </c>
      <c r="H55" t="s">
        <v>33</v>
      </c>
      <c r="I55">
        <v>3</v>
      </c>
      <c r="J55">
        <v>2</v>
      </c>
      <c r="K55">
        <v>2</v>
      </c>
      <c r="L55">
        <v>2</v>
      </c>
      <c r="M55">
        <v>2</v>
      </c>
      <c r="N55">
        <v>2</v>
      </c>
      <c r="O55">
        <v>2</v>
      </c>
      <c r="P55">
        <f>SUM(OfficeForms.Table[[#This Row],[How do you rate the structured viva based on below parameters.Clarity of Objectives]:[How do you rate the structured viva based on below parameters.Overall Effectiveness]])</f>
        <v>15</v>
      </c>
      <c r="Q55">
        <v>3</v>
      </c>
      <c r="R55">
        <v>3</v>
      </c>
      <c r="S55">
        <v>3</v>
      </c>
      <c r="T55">
        <v>3</v>
      </c>
      <c r="U55">
        <v>3</v>
      </c>
      <c r="V55">
        <v>3</v>
      </c>
      <c r="W55">
        <v>3</v>
      </c>
      <c r="X55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56" spans="1:24" x14ac:dyDescent="0.35">
      <c r="A56">
        <v>55</v>
      </c>
      <c r="B56" s="2">
        <v>45471.578831018516</v>
      </c>
      <c r="C56" s="2">
        <v>45471.579016203701</v>
      </c>
      <c r="D56" t="s">
        <v>154</v>
      </c>
      <c r="E56" t="s">
        <v>31</v>
      </c>
      <c r="I56">
        <v>2</v>
      </c>
      <c r="J56">
        <v>3</v>
      </c>
      <c r="K56">
        <v>3</v>
      </c>
      <c r="L56">
        <v>3</v>
      </c>
      <c r="M56">
        <v>3</v>
      </c>
      <c r="N56">
        <v>3</v>
      </c>
      <c r="O56">
        <v>3</v>
      </c>
      <c r="P56">
        <f>SUM(OfficeForms.Table[[#This Row],[How do you rate the structured viva based on below parameters.Clarity of Objectives]:[How do you rate the structured viva based on below parameters.Overall Effectiveness]])</f>
        <v>20</v>
      </c>
      <c r="Q56">
        <v>3</v>
      </c>
      <c r="R56">
        <v>3</v>
      </c>
      <c r="S56">
        <v>3</v>
      </c>
      <c r="T56">
        <v>3</v>
      </c>
      <c r="U56">
        <v>3</v>
      </c>
      <c r="V56">
        <v>3</v>
      </c>
      <c r="W56">
        <v>3</v>
      </c>
      <c r="X56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57" spans="1:24" x14ac:dyDescent="0.35">
      <c r="A57">
        <v>56</v>
      </c>
      <c r="B57" s="2">
        <v>45471.579675925925</v>
      </c>
      <c r="C57" s="2">
        <v>45471.580069444448</v>
      </c>
      <c r="D57" t="s">
        <v>155</v>
      </c>
      <c r="E57" t="s">
        <v>31</v>
      </c>
      <c r="F57" t="s">
        <v>156</v>
      </c>
      <c r="G57" t="s">
        <v>157</v>
      </c>
      <c r="H57" t="s">
        <v>142</v>
      </c>
      <c r="I57">
        <v>3</v>
      </c>
      <c r="J57">
        <v>2</v>
      </c>
      <c r="K57">
        <v>2</v>
      </c>
      <c r="L57">
        <v>2</v>
      </c>
      <c r="M57">
        <v>2</v>
      </c>
      <c r="N57">
        <v>2</v>
      </c>
      <c r="O57">
        <v>2</v>
      </c>
      <c r="P57">
        <f>SUM(OfficeForms.Table[[#This Row],[How do you rate the structured viva based on below parameters.Clarity of Objectives]:[How do you rate the structured viva based on below parameters.Overall Effectiveness]])</f>
        <v>15</v>
      </c>
      <c r="Q57">
        <v>2</v>
      </c>
      <c r="R57">
        <v>2</v>
      </c>
      <c r="S57">
        <v>2</v>
      </c>
      <c r="T57">
        <v>2</v>
      </c>
      <c r="U57">
        <v>2</v>
      </c>
      <c r="V57">
        <v>2</v>
      </c>
      <c r="W57">
        <v>2</v>
      </c>
      <c r="X57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58" spans="1:24" x14ac:dyDescent="0.35">
      <c r="A58">
        <v>57</v>
      </c>
      <c r="B58" s="2">
        <v>45471.580196759256</v>
      </c>
      <c r="C58" s="2">
        <v>45471.580300925925</v>
      </c>
      <c r="D58" t="s">
        <v>158</v>
      </c>
      <c r="E58" t="s">
        <v>31</v>
      </c>
      <c r="I58">
        <v>2</v>
      </c>
      <c r="J58">
        <v>3</v>
      </c>
      <c r="K58">
        <v>3</v>
      </c>
      <c r="L58">
        <v>3</v>
      </c>
      <c r="M58">
        <v>3</v>
      </c>
      <c r="N58">
        <v>3</v>
      </c>
      <c r="O58">
        <v>3</v>
      </c>
      <c r="P58">
        <f>SUM(OfficeForms.Table[[#This Row],[How do you rate the structured viva based on below parameters.Clarity of Objectives]:[How do you rate the structured viva based on below parameters.Overall Effectiveness]])</f>
        <v>20</v>
      </c>
      <c r="Q58">
        <v>3</v>
      </c>
      <c r="R58">
        <v>3</v>
      </c>
      <c r="S58">
        <v>3</v>
      </c>
      <c r="T58">
        <v>3</v>
      </c>
      <c r="U58">
        <v>3</v>
      </c>
      <c r="V58">
        <v>3</v>
      </c>
      <c r="W58">
        <v>3</v>
      </c>
      <c r="X58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59" spans="1:24" x14ac:dyDescent="0.35">
      <c r="A59">
        <v>58</v>
      </c>
      <c r="B59" s="2">
        <v>45471.590925925928</v>
      </c>
      <c r="C59" s="2">
        <v>45471.592523148145</v>
      </c>
      <c r="D59" t="s">
        <v>159</v>
      </c>
      <c r="E59" t="s">
        <v>22</v>
      </c>
      <c r="F59" t="s">
        <v>160</v>
      </c>
      <c r="G59" t="s">
        <v>161</v>
      </c>
      <c r="H59" t="s">
        <v>162</v>
      </c>
      <c r="I59">
        <v>2</v>
      </c>
      <c r="J59">
        <v>2</v>
      </c>
      <c r="K59">
        <v>2</v>
      </c>
      <c r="L59">
        <v>4</v>
      </c>
      <c r="M59">
        <v>2</v>
      </c>
      <c r="N59">
        <v>3</v>
      </c>
      <c r="O59">
        <v>2</v>
      </c>
      <c r="P59">
        <f>SUM(OfficeForms.Table[[#This Row],[How do you rate the structured viva based on below parameters.Clarity of Objectives]:[How do you rate the structured viva based on below parameters.Overall Effectiveness]])</f>
        <v>17</v>
      </c>
      <c r="Q59">
        <v>3</v>
      </c>
      <c r="R59">
        <v>3</v>
      </c>
      <c r="S59">
        <v>1</v>
      </c>
      <c r="T59">
        <v>1</v>
      </c>
      <c r="U59">
        <v>3</v>
      </c>
      <c r="V59">
        <v>2</v>
      </c>
      <c r="W59">
        <v>3</v>
      </c>
      <c r="X59" s="4">
        <f>SUM(OfficeForms.Table[[#This Row],[How do you rate the traditional viva based on below parameters.Clarity of Objectives]:[How do you rate the traditional viva based on below parameters.Overall Effectiveness]])</f>
        <v>16</v>
      </c>
    </row>
    <row r="60" spans="1:24" x14ac:dyDescent="0.35">
      <c r="A60">
        <v>59</v>
      </c>
      <c r="B60" s="2">
        <v>45471.605219907404</v>
      </c>
      <c r="C60" s="2">
        <v>45471.605624999997</v>
      </c>
      <c r="D60" t="s">
        <v>163</v>
      </c>
      <c r="E60" t="s">
        <v>22</v>
      </c>
      <c r="F60" t="s">
        <v>164</v>
      </c>
      <c r="G60" t="s">
        <v>33</v>
      </c>
      <c r="H60" t="s">
        <v>165</v>
      </c>
      <c r="I60">
        <v>2</v>
      </c>
      <c r="J60">
        <v>3</v>
      </c>
      <c r="K60">
        <v>3</v>
      </c>
      <c r="L60">
        <v>3</v>
      </c>
      <c r="M60">
        <v>3</v>
      </c>
      <c r="N60">
        <v>3</v>
      </c>
      <c r="O60">
        <v>3</v>
      </c>
      <c r="P60">
        <f>SUM(OfficeForms.Table[[#This Row],[How do you rate the structured viva based on below parameters.Clarity of Objectives]:[How do you rate the structured viva based on below parameters.Overall Effectiveness]])</f>
        <v>20</v>
      </c>
      <c r="Q60">
        <v>2</v>
      </c>
      <c r="R60">
        <v>2</v>
      </c>
      <c r="S60">
        <v>2</v>
      </c>
      <c r="T60">
        <v>2</v>
      </c>
      <c r="U60">
        <v>2</v>
      </c>
      <c r="V60">
        <v>2</v>
      </c>
      <c r="W60">
        <v>2</v>
      </c>
      <c r="X60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61" spans="1:24" x14ac:dyDescent="0.35">
      <c r="A61">
        <v>60</v>
      </c>
      <c r="B61" s="2">
        <v>45471.606689814813</v>
      </c>
      <c r="C61" s="2">
        <v>45471.60696759259</v>
      </c>
      <c r="D61" t="s">
        <v>166</v>
      </c>
      <c r="E61" t="s">
        <v>22</v>
      </c>
      <c r="I61">
        <v>2</v>
      </c>
      <c r="J61">
        <v>3</v>
      </c>
      <c r="K61">
        <v>3</v>
      </c>
      <c r="L61">
        <v>3</v>
      </c>
      <c r="M61">
        <v>3</v>
      </c>
      <c r="N61">
        <v>3</v>
      </c>
      <c r="O61">
        <v>3</v>
      </c>
      <c r="P61">
        <f>SUM(OfficeForms.Table[[#This Row],[How do you rate the structured viva based on below parameters.Clarity of Objectives]:[How do you rate the structured viva based on below parameters.Overall Effectiveness]])</f>
        <v>20</v>
      </c>
      <c r="Q61">
        <v>3</v>
      </c>
      <c r="R61">
        <v>3</v>
      </c>
      <c r="S61">
        <v>3</v>
      </c>
      <c r="T61">
        <v>3</v>
      </c>
      <c r="U61">
        <v>3</v>
      </c>
      <c r="V61">
        <v>3</v>
      </c>
      <c r="X61" s="4">
        <f>SUM(OfficeForms.Table[[#This Row],[How do you rate the traditional viva based on below parameters.Clarity of Objectives]:[How do you rate the traditional viva based on below parameters.Overall Effectiveness]])</f>
        <v>18</v>
      </c>
    </row>
    <row r="62" spans="1:24" x14ac:dyDescent="0.35">
      <c r="A62">
        <v>61</v>
      </c>
      <c r="B62" s="2">
        <v>45471.622731481482</v>
      </c>
      <c r="C62" s="2">
        <v>45471.62394675926</v>
      </c>
      <c r="D62" t="s">
        <v>167</v>
      </c>
      <c r="E62" t="s">
        <v>22</v>
      </c>
      <c r="F62" t="s">
        <v>168</v>
      </c>
      <c r="G62" t="s">
        <v>169</v>
      </c>
      <c r="I62">
        <v>3</v>
      </c>
      <c r="J62">
        <v>2</v>
      </c>
      <c r="K62">
        <v>2</v>
      </c>
      <c r="L62">
        <v>2</v>
      </c>
      <c r="M62">
        <v>2</v>
      </c>
      <c r="N62">
        <v>2</v>
      </c>
      <c r="O62">
        <v>2</v>
      </c>
      <c r="P62">
        <f>SUM(OfficeForms.Table[[#This Row],[How do you rate the structured viva based on below parameters.Clarity of Objectives]:[How do you rate the structured viva based on below parameters.Overall Effectiveness]])</f>
        <v>15</v>
      </c>
      <c r="Q62">
        <v>3</v>
      </c>
      <c r="R62">
        <v>3</v>
      </c>
      <c r="S62">
        <v>3</v>
      </c>
      <c r="T62">
        <v>3</v>
      </c>
      <c r="U62">
        <v>3</v>
      </c>
      <c r="V62">
        <v>3</v>
      </c>
      <c r="W62">
        <v>3</v>
      </c>
      <c r="X62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63" spans="1:24" x14ac:dyDescent="0.35">
      <c r="A63">
        <v>62</v>
      </c>
      <c r="B63" s="2">
        <v>45471.627280092594</v>
      </c>
      <c r="C63" s="2">
        <v>45471.627800925926</v>
      </c>
      <c r="D63" t="s">
        <v>170</v>
      </c>
      <c r="E63" t="s">
        <v>39</v>
      </c>
      <c r="I63">
        <v>3</v>
      </c>
      <c r="J63">
        <v>2</v>
      </c>
      <c r="K63">
        <v>2</v>
      </c>
      <c r="L63">
        <v>2</v>
      </c>
      <c r="M63">
        <v>2</v>
      </c>
      <c r="N63">
        <v>2</v>
      </c>
      <c r="O63">
        <v>2</v>
      </c>
      <c r="P63">
        <f>SUM(OfficeForms.Table[[#This Row],[How do you rate the structured viva based on below parameters.Clarity of Objectives]:[How do you rate the structured viva based on below parameters.Overall Effectiveness]])</f>
        <v>15</v>
      </c>
      <c r="Q63">
        <v>2</v>
      </c>
      <c r="R63">
        <v>2</v>
      </c>
      <c r="S63">
        <v>2</v>
      </c>
      <c r="T63">
        <v>2</v>
      </c>
      <c r="U63">
        <v>2</v>
      </c>
      <c r="V63">
        <v>2</v>
      </c>
      <c r="W63">
        <v>2</v>
      </c>
      <c r="X63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64" spans="1:24" x14ac:dyDescent="0.35">
      <c r="A64">
        <v>63</v>
      </c>
      <c r="B64" s="2">
        <v>45471.626504629632</v>
      </c>
      <c r="C64" s="2">
        <v>45471.628599537034</v>
      </c>
      <c r="D64" t="s">
        <v>171</v>
      </c>
      <c r="E64" t="s">
        <v>22</v>
      </c>
      <c r="I64">
        <v>3</v>
      </c>
      <c r="J64">
        <v>2</v>
      </c>
      <c r="K64">
        <v>4</v>
      </c>
      <c r="L64">
        <v>4</v>
      </c>
      <c r="M64">
        <v>4</v>
      </c>
      <c r="N64">
        <v>2</v>
      </c>
      <c r="O64">
        <v>2</v>
      </c>
      <c r="P64">
        <f>SUM(OfficeForms.Table[[#This Row],[How do you rate the structured viva based on below parameters.Clarity of Objectives]:[How do you rate the structured viva based on below parameters.Overall Effectiveness]])</f>
        <v>21</v>
      </c>
      <c r="Q64">
        <v>2</v>
      </c>
      <c r="R64">
        <v>2</v>
      </c>
      <c r="S64">
        <v>2</v>
      </c>
      <c r="T64">
        <v>4</v>
      </c>
      <c r="U64">
        <v>4</v>
      </c>
      <c r="V64">
        <v>2</v>
      </c>
      <c r="W64">
        <v>2</v>
      </c>
      <c r="X64" s="4">
        <f>SUM(OfficeForms.Table[[#This Row],[How do you rate the traditional viva based on below parameters.Clarity of Objectives]:[How do you rate the traditional viva based on below parameters.Overall Effectiveness]])</f>
        <v>18</v>
      </c>
    </row>
    <row r="65" spans="1:24" x14ac:dyDescent="0.35">
      <c r="A65">
        <v>64</v>
      </c>
      <c r="B65" s="2">
        <v>45471.631863425922</v>
      </c>
      <c r="C65" s="2">
        <v>45471.632094907407</v>
      </c>
      <c r="D65" t="s">
        <v>172</v>
      </c>
      <c r="E65" t="s">
        <v>39</v>
      </c>
      <c r="I65">
        <v>4</v>
      </c>
      <c r="J65">
        <v>4</v>
      </c>
      <c r="K65">
        <v>4</v>
      </c>
      <c r="L65">
        <v>4</v>
      </c>
      <c r="M65">
        <v>4</v>
      </c>
      <c r="N65">
        <v>4</v>
      </c>
      <c r="O65">
        <v>4</v>
      </c>
      <c r="P65">
        <f>SUM(OfficeForms.Table[[#This Row],[How do you rate the structured viva based on below parameters.Clarity of Objectives]:[How do you rate the structured viva based on below parameters.Overall Effectiveness]])</f>
        <v>28</v>
      </c>
      <c r="Q65">
        <v>4</v>
      </c>
      <c r="R65">
        <v>4</v>
      </c>
      <c r="S65">
        <v>4</v>
      </c>
      <c r="T65">
        <v>4</v>
      </c>
      <c r="U65">
        <v>4</v>
      </c>
      <c r="V65">
        <v>4</v>
      </c>
      <c r="W65">
        <v>4</v>
      </c>
      <c r="X65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66" spans="1:24" x14ac:dyDescent="0.35">
      <c r="A66">
        <v>65</v>
      </c>
      <c r="B66" s="2">
        <v>45471.633692129632</v>
      </c>
      <c r="C66" s="2">
        <v>45471.635092592594</v>
      </c>
      <c r="D66" t="s">
        <v>173</v>
      </c>
      <c r="E66" t="s">
        <v>31</v>
      </c>
      <c r="F66" t="s">
        <v>174</v>
      </c>
      <c r="G66" t="s">
        <v>175</v>
      </c>
      <c r="H66" t="s">
        <v>176</v>
      </c>
      <c r="I66">
        <v>3</v>
      </c>
      <c r="J66">
        <v>2</v>
      </c>
      <c r="K66">
        <v>2</v>
      </c>
      <c r="L66">
        <v>2</v>
      </c>
      <c r="M66">
        <v>2</v>
      </c>
      <c r="N66">
        <v>2</v>
      </c>
      <c r="O66">
        <v>2</v>
      </c>
      <c r="P66">
        <f>SUM(OfficeForms.Table[[#This Row],[How do you rate the structured viva based on below parameters.Clarity of Objectives]:[How do you rate the structured viva based on below parameters.Overall Effectiveness]])</f>
        <v>15</v>
      </c>
      <c r="Q66">
        <v>2</v>
      </c>
      <c r="R66">
        <v>2</v>
      </c>
      <c r="S66">
        <v>2</v>
      </c>
      <c r="T66">
        <v>2</v>
      </c>
      <c r="U66">
        <v>2</v>
      </c>
      <c r="V66">
        <v>2</v>
      </c>
      <c r="W66">
        <v>2</v>
      </c>
      <c r="X66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67" spans="1:24" x14ac:dyDescent="0.35">
      <c r="A67">
        <v>66</v>
      </c>
      <c r="B67" s="2">
        <v>45471.639085648145</v>
      </c>
      <c r="C67" s="2">
        <v>45471.639444444445</v>
      </c>
      <c r="D67" t="s">
        <v>177</v>
      </c>
      <c r="E67" t="s">
        <v>39</v>
      </c>
      <c r="F67" t="s">
        <v>51</v>
      </c>
      <c r="G67" t="s">
        <v>51</v>
      </c>
      <c r="H67" t="s">
        <v>73</v>
      </c>
      <c r="I67">
        <v>4</v>
      </c>
      <c r="J67">
        <v>4</v>
      </c>
      <c r="K67">
        <v>4</v>
      </c>
      <c r="L67">
        <v>4</v>
      </c>
      <c r="M67">
        <v>4</v>
      </c>
      <c r="O67">
        <v>4</v>
      </c>
      <c r="P67">
        <f>SUM(OfficeForms.Table[[#This Row],[How do you rate the structured viva based on below parameters.Clarity of Objectives]:[How do you rate the structured viva based on below parameters.Overall Effectiveness]])</f>
        <v>24</v>
      </c>
      <c r="Q67">
        <v>4</v>
      </c>
      <c r="R67">
        <v>4</v>
      </c>
      <c r="S67">
        <v>4</v>
      </c>
      <c r="T67">
        <v>4</v>
      </c>
      <c r="U67">
        <v>4</v>
      </c>
      <c r="V67">
        <v>4</v>
      </c>
      <c r="W67">
        <v>4</v>
      </c>
      <c r="X67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68" spans="1:24" x14ac:dyDescent="0.35">
      <c r="A68">
        <v>67</v>
      </c>
      <c r="B68" s="2">
        <v>45471.66814814815</v>
      </c>
      <c r="C68" s="2">
        <v>45471.668773148151</v>
      </c>
      <c r="D68" t="s">
        <v>178</v>
      </c>
      <c r="E68" t="s">
        <v>39</v>
      </c>
      <c r="F68" t="s">
        <v>179</v>
      </c>
      <c r="G68" t="s">
        <v>180</v>
      </c>
      <c r="H68" t="s">
        <v>181</v>
      </c>
      <c r="I68">
        <v>3</v>
      </c>
      <c r="J68">
        <v>2</v>
      </c>
      <c r="K68">
        <v>2</v>
      </c>
      <c r="L68">
        <v>2</v>
      </c>
      <c r="M68">
        <v>2</v>
      </c>
      <c r="N68">
        <v>2</v>
      </c>
      <c r="O68">
        <v>2</v>
      </c>
      <c r="P68">
        <f>SUM(OfficeForms.Table[[#This Row],[How do you rate the structured viva based on below parameters.Clarity of Objectives]:[How do you rate the structured viva based on below parameters.Overall Effectiveness]])</f>
        <v>15</v>
      </c>
      <c r="Q68">
        <v>2</v>
      </c>
      <c r="R68">
        <v>2</v>
      </c>
      <c r="S68">
        <v>2</v>
      </c>
      <c r="T68">
        <v>2</v>
      </c>
      <c r="U68">
        <v>2</v>
      </c>
      <c r="V68">
        <v>2</v>
      </c>
      <c r="W68">
        <v>2</v>
      </c>
      <c r="X68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69" spans="1:24" x14ac:dyDescent="0.35">
      <c r="A69">
        <v>68</v>
      </c>
      <c r="B69" s="2">
        <v>45471.681215277778</v>
      </c>
      <c r="C69" s="2">
        <v>45471.681620370371</v>
      </c>
      <c r="D69" t="s">
        <v>182</v>
      </c>
      <c r="E69" t="s">
        <v>39</v>
      </c>
      <c r="I69">
        <v>4</v>
      </c>
      <c r="J69">
        <v>4</v>
      </c>
      <c r="K69">
        <v>4</v>
      </c>
      <c r="L69">
        <v>4</v>
      </c>
      <c r="M69">
        <v>4</v>
      </c>
      <c r="N69">
        <v>4</v>
      </c>
      <c r="O69">
        <v>4</v>
      </c>
      <c r="P69">
        <f>SUM(OfficeForms.Table[[#This Row],[How do you rate the structured viva based on below parameters.Clarity of Objectives]:[How do you rate the structured viva based on below parameters.Overall Effectiveness]])</f>
        <v>28</v>
      </c>
      <c r="Q69">
        <v>2</v>
      </c>
      <c r="R69">
        <v>2</v>
      </c>
      <c r="S69">
        <v>4</v>
      </c>
      <c r="T69">
        <v>2</v>
      </c>
      <c r="U69">
        <v>2</v>
      </c>
      <c r="V69">
        <v>3</v>
      </c>
      <c r="W69">
        <v>2</v>
      </c>
      <c r="X69" s="4">
        <f>SUM(OfficeForms.Table[[#This Row],[How do you rate the traditional viva based on below parameters.Clarity of Objectives]:[How do you rate the traditional viva based on below parameters.Overall Effectiveness]])</f>
        <v>17</v>
      </c>
    </row>
    <row r="70" spans="1:24" x14ac:dyDescent="0.35">
      <c r="A70">
        <v>69</v>
      </c>
      <c r="B70" s="2">
        <v>45472.620023148149</v>
      </c>
      <c r="C70" s="2">
        <v>45472.62023148148</v>
      </c>
      <c r="D70" t="s">
        <v>183</v>
      </c>
      <c r="E70" t="s">
        <v>39</v>
      </c>
      <c r="F70" s="1" t="s">
        <v>184</v>
      </c>
      <c r="G70" s="1" t="s">
        <v>184</v>
      </c>
      <c r="H70" s="1" t="s">
        <v>184</v>
      </c>
      <c r="I70">
        <v>4</v>
      </c>
      <c r="J70">
        <v>4</v>
      </c>
      <c r="K70">
        <v>4</v>
      </c>
      <c r="L70">
        <v>4</v>
      </c>
      <c r="M70">
        <v>4</v>
      </c>
      <c r="N70">
        <v>4</v>
      </c>
      <c r="O70">
        <v>4</v>
      </c>
      <c r="P70">
        <f>SUM(OfficeForms.Table[[#This Row],[How do you rate the structured viva based on below parameters.Clarity of Objectives]:[How do you rate the structured viva based on below parameters.Overall Effectiveness]])</f>
        <v>28</v>
      </c>
      <c r="Q70">
        <v>4</v>
      </c>
      <c r="R70">
        <v>4</v>
      </c>
      <c r="S70">
        <v>4</v>
      </c>
      <c r="T70">
        <v>4</v>
      </c>
      <c r="U70">
        <v>4</v>
      </c>
      <c r="V70">
        <v>4</v>
      </c>
      <c r="W70">
        <v>4</v>
      </c>
      <c r="X70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71" spans="1:24" x14ac:dyDescent="0.35">
      <c r="A71">
        <v>70</v>
      </c>
      <c r="B71" s="2">
        <v>45472.621562499997</v>
      </c>
      <c r="C71" s="2">
        <v>45472.621840277781</v>
      </c>
      <c r="D71" t="s">
        <v>185</v>
      </c>
      <c r="E71" t="s">
        <v>39</v>
      </c>
      <c r="I71">
        <v>2</v>
      </c>
      <c r="J71">
        <v>3</v>
      </c>
      <c r="K71">
        <v>3</v>
      </c>
      <c r="L71">
        <v>3</v>
      </c>
      <c r="M71">
        <v>3</v>
      </c>
      <c r="N71">
        <v>3</v>
      </c>
      <c r="O71">
        <v>3</v>
      </c>
      <c r="P71">
        <f>SUM(OfficeForms.Table[[#This Row],[How do you rate the structured viva based on below parameters.Clarity of Objectives]:[How do you rate the structured viva based on below parameters.Overall Effectiveness]])</f>
        <v>20</v>
      </c>
      <c r="Q71">
        <v>3</v>
      </c>
      <c r="R71">
        <v>3</v>
      </c>
      <c r="S71">
        <v>3</v>
      </c>
      <c r="T71">
        <v>3</v>
      </c>
      <c r="U71">
        <v>3</v>
      </c>
      <c r="V71">
        <v>3</v>
      </c>
      <c r="W71">
        <v>3</v>
      </c>
      <c r="X71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72" spans="1:24" x14ac:dyDescent="0.35">
      <c r="A72">
        <v>71</v>
      </c>
      <c r="B72" s="2">
        <v>45472.618657407409</v>
      </c>
      <c r="C72" s="2">
        <v>45472.636284722219</v>
      </c>
      <c r="D72" t="s">
        <v>186</v>
      </c>
      <c r="E72" t="s">
        <v>31</v>
      </c>
      <c r="F72" t="s">
        <v>187</v>
      </c>
      <c r="G72" t="s">
        <v>73</v>
      </c>
      <c r="H72" t="s">
        <v>188</v>
      </c>
      <c r="I72">
        <v>4</v>
      </c>
      <c r="J72">
        <v>4</v>
      </c>
      <c r="K72">
        <v>4</v>
      </c>
      <c r="L72">
        <v>4</v>
      </c>
      <c r="M72">
        <v>4</v>
      </c>
      <c r="N72">
        <v>4</v>
      </c>
      <c r="O72">
        <v>4</v>
      </c>
      <c r="P72">
        <f>SUM(OfficeForms.Table[[#This Row],[How do you rate the structured viva based on below parameters.Clarity of Objectives]:[How do you rate the structured viva based on below parameters.Overall Effectiveness]])</f>
        <v>28</v>
      </c>
      <c r="Q72">
        <v>4</v>
      </c>
      <c r="R72">
        <v>4</v>
      </c>
      <c r="S72">
        <v>4</v>
      </c>
      <c r="T72">
        <v>4</v>
      </c>
      <c r="U72">
        <v>4</v>
      </c>
      <c r="V72">
        <v>4</v>
      </c>
      <c r="W72">
        <v>4</v>
      </c>
      <c r="X72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73" spans="1:24" x14ac:dyDescent="0.35">
      <c r="A73">
        <v>72</v>
      </c>
      <c r="B73" s="2">
        <v>45472.633831018517</v>
      </c>
      <c r="C73" s="2">
        <v>45472.637060185189</v>
      </c>
      <c r="D73" t="s">
        <v>189</v>
      </c>
      <c r="E73" t="s">
        <v>39</v>
      </c>
      <c r="F73" t="s">
        <v>190</v>
      </c>
      <c r="G73" t="s">
        <v>191</v>
      </c>
      <c r="H73" t="s">
        <v>192</v>
      </c>
      <c r="I73">
        <v>3</v>
      </c>
      <c r="J73">
        <v>2</v>
      </c>
      <c r="K73">
        <v>2</v>
      </c>
      <c r="L73">
        <v>2</v>
      </c>
      <c r="M73">
        <v>2</v>
      </c>
      <c r="N73">
        <v>2</v>
      </c>
      <c r="O73">
        <v>2</v>
      </c>
      <c r="P73">
        <f>SUM(OfficeForms.Table[[#This Row],[How do you rate the structured viva based on below parameters.Clarity of Objectives]:[How do you rate the structured viva based on below parameters.Overall Effectiveness]])</f>
        <v>15</v>
      </c>
      <c r="Q73">
        <v>2</v>
      </c>
      <c r="R73">
        <v>2</v>
      </c>
      <c r="S73">
        <v>2</v>
      </c>
      <c r="T73">
        <v>2</v>
      </c>
      <c r="U73">
        <v>2</v>
      </c>
      <c r="V73">
        <v>2</v>
      </c>
      <c r="W73">
        <v>2</v>
      </c>
      <c r="X73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74" spans="1:24" x14ac:dyDescent="0.35">
      <c r="A74">
        <v>73</v>
      </c>
      <c r="B74" s="2">
        <v>45472.655069444445</v>
      </c>
      <c r="C74" s="2">
        <v>45472.655532407407</v>
      </c>
      <c r="D74" t="s">
        <v>193</v>
      </c>
      <c r="E74" t="s">
        <v>39</v>
      </c>
      <c r="I74">
        <v>2</v>
      </c>
      <c r="J74">
        <v>3</v>
      </c>
      <c r="K74">
        <v>3</v>
      </c>
      <c r="L74">
        <v>3</v>
      </c>
      <c r="M74">
        <v>3</v>
      </c>
      <c r="N74">
        <v>3</v>
      </c>
      <c r="O74">
        <v>3</v>
      </c>
      <c r="P74">
        <f>SUM(OfficeForms.Table[[#This Row],[How do you rate the structured viva based on below parameters.Clarity of Objectives]:[How do you rate the structured viva based on below parameters.Overall Effectiveness]])</f>
        <v>20</v>
      </c>
      <c r="Q74">
        <v>3</v>
      </c>
      <c r="R74">
        <v>3</v>
      </c>
      <c r="S74">
        <v>3</v>
      </c>
      <c r="T74">
        <v>3</v>
      </c>
      <c r="U74">
        <v>3</v>
      </c>
      <c r="V74">
        <v>3</v>
      </c>
      <c r="W74">
        <v>3</v>
      </c>
      <c r="X74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75" spans="1:24" x14ac:dyDescent="0.35">
      <c r="A75">
        <v>74</v>
      </c>
      <c r="B75" s="2">
        <v>45472.661030092589</v>
      </c>
      <c r="C75" s="2">
        <v>45472.661319444444</v>
      </c>
      <c r="D75" t="s">
        <v>194</v>
      </c>
      <c r="E75" t="s">
        <v>39</v>
      </c>
      <c r="I75">
        <v>2</v>
      </c>
      <c r="J75">
        <v>3</v>
      </c>
      <c r="K75">
        <v>3</v>
      </c>
      <c r="L75">
        <v>3</v>
      </c>
      <c r="M75">
        <v>3</v>
      </c>
      <c r="N75">
        <v>3</v>
      </c>
      <c r="O75">
        <v>3</v>
      </c>
      <c r="P75">
        <f>SUM(OfficeForms.Table[[#This Row],[How do you rate the structured viva based on below parameters.Clarity of Objectives]:[How do you rate the structured viva based on below parameters.Overall Effectiveness]])</f>
        <v>20</v>
      </c>
      <c r="Q75">
        <v>3</v>
      </c>
      <c r="R75">
        <v>3</v>
      </c>
      <c r="S75">
        <v>3</v>
      </c>
      <c r="T75">
        <v>3</v>
      </c>
      <c r="U75">
        <v>3</v>
      </c>
      <c r="V75">
        <v>3</v>
      </c>
      <c r="W75">
        <v>3</v>
      </c>
      <c r="X75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76" spans="1:24" x14ac:dyDescent="0.35">
      <c r="A76">
        <v>75</v>
      </c>
      <c r="B76" s="2">
        <v>45472.66269675926</v>
      </c>
      <c r="C76" s="2">
        <v>45472.664409722223</v>
      </c>
      <c r="D76" t="s">
        <v>195</v>
      </c>
      <c r="E76" t="s">
        <v>22</v>
      </c>
      <c r="F76" t="s">
        <v>73</v>
      </c>
      <c r="G76" t="s">
        <v>73</v>
      </c>
      <c r="H76" t="s">
        <v>73</v>
      </c>
      <c r="I76">
        <v>3</v>
      </c>
      <c r="J76">
        <v>2</v>
      </c>
      <c r="K76">
        <v>2</v>
      </c>
      <c r="L76">
        <v>2</v>
      </c>
      <c r="M76">
        <v>2</v>
      </c>
      <c r="N76">
        <v>2</v>
      </c>
      <c r="O76">
        <v>2</v>
      </c>
      <c r="P76">
        <f>SUM(OfficeForms.Table[[#This Row],[How do you rate the structured viva based on below parameters.Clarity of Objectives]:[How do you rate the structured viva based on below parameters.Overall Effectiveness]])</f>
        <v>15</v>
      </c>
      <c r="Q76">
        <v>3</v>
      </c>
      <c r="R76">
        <v>3</v>
      </c>
      <c r="S76">
        <v>3</v>
      </c>
      <c r="T76">
        <v>3</v>
      </c>
      <c r="U76">
        <v>3</v>
      </c>
      <c r="V76">
        <v>3</v>
      </c>
      <c r="W76">
        <v>3</v>
      </c>
      <c r="X76" s="4">
        <f>SUM(OfficeForms.Table[[#This Row],[How do you rate the traditional viva based on below parameters.Clarity of Objectives]:[How do you rate the traditional viva based on below parameters.Overall Effectiveness]])</f>
        <v>21</v>
      </c>
    </row>
    <row r="77" spans="1:24" x14ac:dyDescent="0.35">
      <c r="A77">
        <v>76</v>
      </c>
      <c r="B77" s="2">
        <v>45472.668553240743</v>
      </c>
      <c r="C77" s="2">
        <v>45472.669791666667</v>
      </c>
      <c r="D77" t="s">
        <v>196</v>
      </c>
      <c r="E77" t="s">
        <v>39</v>
      </c>
      <c r="F77" t="s">
        <v>197</v>
      </c>
      <c r="G77" t="s">
        <v>198</v>
      </c>
      <c r="H77" t="s">
        <v>33</v>
      </c>
      <c r="I77">
        <v>3</v>
      </c>
      <c r="J77">
        <v>2</v>
      </c>
      <c r="K77">
        <v>2</v>
      </c>
      <c r="L77">
        <v>2</v>
      </c>
      <c r="M77">
        <v>2</v>
      </c>
      <c r="N77">
        <v>2</v>
      </c>
      <c r="O77">
        <v>2</v>
      </c>
      <c r="P77">
        <f>SUM(OfficeForms.Table[[#This Row],[How do you rate the structured viva based on below parameters.Clarity of Objectives]:[How do you rate the structured viva based on below parameters.Overall Effectiveness]])</f>
        <v>15</v>
      </c>
      <c r="Q77">
        <v>2</v>
      </c>
      <c r="R77">
        <v>2</v>
      </c>
      <c r="S77">
        <v>2</v>
      </c>
      <c r="T77">
        <v>2</v>
      </c>
      <c r="U77">
        <v>2</v>
      </c>
      <c r="V77">
        <v>2</v>
      </c>
      <c r="W77">
        <v>2</v>
      </c>
      <c r="X77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78" spans="1:24" x14ac:dyDescent="0.35">
      <c r="A78">
        <v>77</v>
      </c>
      <c r="B78" s="2">
        <v>45472.669432870367</v>
      </c>
      <c r="C78" s="2">
        <v>45472.673530092594</v>
      </c>
      <c r="D78" t="s">
        <v>199</v>
      </c>
      <c r="E78" t="s">
        <v>22</v>
      </c>
      <c r="F78" t="s">
        <v>59</v>
      </c>
      <c r="G78" t="s">
        <v>59</v>
      </c>
      <c r="H78" t="s">
        <v>59</v>
      </c>
      <c r="I78">
        <v>3</v>
      </c>
      <c r="J78">
        <v>2</v>
      </c>
      <c r="K78">
        <v>2</v>
      </c>
      <c r="L78">
        <v>2</v>
      </c>
      <c r="M78">
        <v>2</v>
      </c>
      <c r="N78">
        <v>2</v>
      </c>
      <c r="O78">
        <v>2</v>
      </c>
      <c r="P78">
        <f>SUM(OfficeForms.Table[[#This Row],[How do you rate the structured viva based on below parameters.Clarity of Objectives]:[How do you rate the structured viva based on below parameters.Overall Effectiveness]])</f>
        <v>15</v>
      </c>
      <c r="Q78">
        <v>2</v>
      </c>
      <c r="R78">
        <v>2</v>
      </c>
      <c r="S78">
        <v>2</v>
      </c>
      <c r="T78">
        <v>2</v>
      </c>
      <c r="U78">
        <v>2</v>
      </c>
      <c r="V78">
        <v>2</v>
      </c>
      <c r="W78">
        <v>2</v>
      </c>
      <c r="X78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79" spans="1:24" x14ac:dyDescent="0.35">
      <c r="A79">
        <v>78</v>
      </c>
      <c r="B79" s="2">
        <v>45472.67491898148</v>
      </c>
      <c r="C79" s="2">
        <v>45472.67559027778</v>
      </c>
      <c r="D79" t="s">
        <v>200</v>
      </c>
      <c r="E79" t="s">
        <v>22</v>
      </c>
      <c r="F79" t="s">
        <v>201</v>
      </c>
      <c r="G79" t="s">
        <v>202</v>
      </c>
      <c r="H79" t="s">
        <v>203</v>
      </c>
      <c r="I79">
        <v>2</v>
      </c>
      <c r="J79">
        <v>3</v>
      </c>
      <c r="K79">
        <v>3</v>
      </c>
      <c r="L79">
        <v>3</v>
      </c>
      <c r="M79">
        <v>3</v>
      </c>
      <c r="N79">
        <v>3</v>
      </c>
      <c r="O79">
        <v>3</v>
      </c>
      <c r="P79">
        <f>SUM(OfficeForms.Table[[#This Row],[How do you rate the structured viva based on below parameters.Clarity of Objectives]:[How do you rate the structured viva based on below parameters.Overall Effectiveness]])</f>
        <v>20</v>
      </c>
      <c r="Q79">
        <v>4</v>
      </c>
      <c r="R79">
        <v>4</v>
      </c>
      <c r="S79">
        <v>4</v>
      </c>
      <c r="T79">
        <v>4</v>
      </c>
      <c r="U79">
        <v>4</v>
      </c>
      <c r="V79">
        <v>4</v>
      </c>
      <c r="W79">
        <v>4</v>
      </c>
      <c r="X79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80" spans="1:24" x14ac:dyDescent="0.35">
      <c r="A80">
        <v>79</v>
      </c>
      <c r="B80" s="2">
        <v>45472.682291666664</v>
      </c>
      <c r="C80" s="2">
        <v>45472.682916666665</v>
      </c>
      <c r="D80" t="s">
        <v>204</v>
      </c>
      <c r="E80" t="s">
        <v>31</v>
      </c>
      <c r="F80" t="s">
        <v>205</v>
      </c>
      <c r="G80" t="s">
        <v>206</v>
      </c>
      <c r="I80">
        <v>3</v>
      </c>
      <c r="J80">
        <v>2</v>
      </c>
      <c r="K80">
        <v>2</v>
      </c>
      <c r="L80">
        <v>2</v>
      </c>
      <c r="M80">
        <v>2</v>
      </c>
      <c r="N80">
        <v>2</v>
      </c>
      <c r="O80">
        <v>2</v>
      </c>
      <c r="P80">
        <f>SUM(OfficeForms.Table[[#This Row],[How do you rate the structured viva based on below parameters.Clarity of Objectives]:[How do you rate the structured viva based on below parameters.Overall Effectiveness]])</f>
        <v>15</v>
      </c>
      <c r="Q80">
        <v>2</v>
      </c>
      <c r="R80">
        <v>2</v>
      </c>
      <c r="S80">
        <v>2</v>
      </c>
      <c r="T80">
        <v>2</v>
      </c>
      <c r="U80">
        <v>2</v>
      </c>
      <c r="V80">
        <v>2</v>
      </c>
      <c r="W80">
        <v>2</v>
      </c>
      <c r="X80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81" spans="1:27" x14ac:dyDescent="0.35">
      <c r="A81">
        <v>80</v>
      </c>
      <c r="B81" s="2">
        <v>45472.697060185186</v>
      </c>
      <c r="C81" s="2">
        <v>45472.698229166665</v>
      </c>
      <c r="D81" t="s">
        <v>207</v>
      </c>
      <c r="E81" t="s">
        <v>22</v>
      </c>
      <c r="F81" t="s">
        <v>208</v>
      </c>
      <c r="G81" t="s">
        <v>209</v>
      </c>
      <c r="H81" t="s">
        <v>210</v>
      </c>
      <c r="I81">
        <v>4</v>
      </c>
      <c r="J81">
        <v>4</v>
      </c>
      <c r="K81">
        <v>4</v>
      </c>
      <c r="L81">
        <v>4</v>
      </c>
      <c r="M81">
        <v>4</v>
      </c>
      <c r="N81">
        <v>4</v>
      </c>
      <c r="O81">
        <v>4</v>
      </c>
      <c r="P81">
        <f>SUM(OfficeForms.Table[[#This Row],[How do you rate the structured viva based on below parameters.Clarity of Objectives]:[How do you rate the structured viva based on below parameters.Overall Effectiveness]])</f>
        <v>28</v>
      </c>
      <c r="Q81">
        <v>2</v>
      </c>
      <c r="R81">
        <v>2</v>
      </c>
      <c r="S81">
        <v>2</v>
      </c>
      <c r="T81">
        <v>2</v>
      </c>
      <c r="U81">
        <v>2</v>
      </c>
      <c r="V81">
        <v>2</v>
      </c>
      <c r="W81">
        <v>2</v>
      </c>
      <c r="X81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82" spans="1:27" x14ac:dyDescent="0.35">
      <c r="A82">
        <v>81</v>
      </c>
      <c r="B82" s="2">
        <v>45484.438761574071</v>
      </c>
      <c r="C82" s="2">
        <v>45484.439108796294</v>
      </c>
      <c r="D82" t="s">
        <v>211</v>
      </c>
      <c r="E82" t="s">
        <v>39</v>
      </c>
      <c r="I82">
        <v>3</v>
      </c>
      <c r="J82">
        <v>2</v>
      </c>
      <c r="K82">
        <v>2</v>
      </c>
      <c r="L82">
        <v>2</v>
      </c>
      <c r="M82">
        <v>2</v>
      </c>
      <c r="N82">
        <v>2</v>
      </c>
      <c r="O82">
        <v>2</v>
      </c>
      <c r="P82">
        <f>SUM(OfficeForms.Table[[#This Row],[How do you rate the structured viva based on below parameters.Clarity of Objectives]:[How do you rate the structured viva based on below parameters.Overall Effectiveness]])</f>
        <v>15</v>
      </c>
      <c r="Q82">
        <v>2</v>
      </c>
      <c r="R82">
        <v>2</v>
      </c>
      <c r="S82">
        <v>2</v>
      </c>
      <c r="T82">
        <v>2</v>
      </c>
      <c r="U82">
        <v>2</v>
      </c>
      <c r="V82">
        <v>2</v>
      </c>
      <c r="W82">
        <v>2</v>
      </c>
      <c r="X82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83" spans="1:27" x14ac:dyDescent="0.35">
      <c r="A83">
        <v>82</v>
      </c>
      <c r="B83" s="2">
        <v>45484.444780092592</v>
      </c>
      <c r="C83" s="2">
        <v>45484.445243055554</v>
      </c>
      <c r="D83" t="s">
        <v>212</v>
      </c>
      <c r="E83" t="s">
        <v>39</v>
      </c>
      <c r="F83" t="s">
        <v>65</v>
      </c>
      <c r="G83" t="s">
        <v>65</v>
      </c>
      <c r="I83">
        <v>4</v>
      </c>
      <c r="J83">
        <v>4</v>
      </c>
      <c r="K83">
        <v>4</v>
      </c>
      <c r="L83">
        <v>4</v>
      </c>
      <c r="M83">
        <v>4</v>
      </c>
      <c r="N83">
        <v>4</v>
      </c>
      <c r="O83">
        <v>4</v>
      </c>
      <c r="P83">
        <f>SUM(OfficeForms.Table[[#This Row],[How do you rate the structured viva based on below parameters.Clarity of Objectives]:[How do you rate the structured viva based on below parameters.Overall Effectiveness]])</f>
        <v>28</v>
      </c>
      <c r="Q83">
        <v>4</v>
      </c>
      <c r="R83">
        <v>4</v>
      </c>
      <c r="S83">
        <v>4</v>
      </c>
      <c r="T83">
        <v>4</v>
      </c>
      <c r="U83">
        <v>4</v>
      </c>
      <c r="V83">
        <v>4</v>
      </c>
      <c r="W83">
        <v>4</v>
      </c>
      <c r="X83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84" spans="1:27" x14ac:dyDescent="0.35">
      <c r="A84">
        <v>83</v>
      </c>
      <c r="B84" s="2">
        <v>45484.452141203707</v>
      </c>
      <c r="C84" s="2">
        <v>45484.452361111114</v>
      </c>
      <c r="D84" t="s">
        <v>213</v>
      </c>
      <c r="E84" t="s">
        <v>39</v>
      </c>
      <c r="I84">
        <v>4</v>
      </c>
      <c r="J84">
        <v>4</v>
      </c>
      <c r="K84">
        <v>4</v>
      </c>
      <c r="L84">
        <v>4</v>
      </c>
      <c r="M84">
        <v>4</v>
      </c>
      <c r="N84">
        <v>4</v>
      </c>
      <c r="O84">
        <v>4</v>
      </c>
      <c r="P84">
        <f>SUM(OfficeForms.Table[[#This Row],[How do you rate the structured viva based on below parameters.Clarity of Objectives]:[How do you rate the structured viva based on below parameters.Overall Effectiveness]])</f>
        <v>28</v>
      </c>
      <c r="Q84">
        <v>4</v>
      </c>
      <c r="R84">
        <v>4</v>
      </c>
      <c r="S84">
        <v>4</v>
      </c>
      <c r="T84">
        <v>4</v>
      </c>
      <c r="U84">
        <v>4</v>
      </c>
      <c r="V84">
        <v>4</v>
      </c>
      <c r="W84">
        <v>4</v>
      </c>
      <c r="X84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85" spans="1:27" x14ac:dyDescent="0.35">
      <c r="A85">
        <v>84</v>
      </c>
      <c r="B85" s="2">
        <v>45484.455185185187</v>
      </c>
      <c r="C85" s="2">
        <v>45484.455972222226</v>
      </c>
      <c r="D85" t="s">
        <v>214</v>
      </c>
      <c r="E85" t="s">
        <v>39</v>
      </c>
      <c r="F85" t="s">
        <v>215</v>
      </c>
      <c r="G85" t="s">
        <v>216</v>
      </c>
      <c r="I85">
        <v>4</v>
      </c>
      <c r="J85">
        <v>4</v>
      </c>
      <c r="K85">
        <v>4</v>
      </c>
      <c r="L85">
        <v>4</v>
      </c>
      <c r="M85">
        <v>4</v>
      </c>
      <c r="N85">
        <v>4</v>
      </c>
      <c r="O85">
        <v>4</v>
      </c>
      <c r="P85">
        <f>SUM(OfficeForms.Table[[#This Row],[How do you rate the structured viva based on below parameters.Clarity of Objectives]:[How do you rate the structured viva based on below parameters.Overall Effectiveness]])</f>
        <v>28</v>
      </c>
      <c r="Q85">
        <v>4</v>
      </c>
      <c r="R85">
        <v>4</v>
      </c>
      <c r="S85">
        <v>4</v>
      </c>
      <c r="T85">
        <v>4</v>
      </c>
      <c r="U85">
        <v>4</v>
      </c>
      <c r="V85">
        <v>4</v>
      </c>
      <c r="W85">
        <v>4</v>
      </c>
      <c r="X85" s="4">
        <f>SUM(OfficeForms.Table[[#This Row],[How do you rate the traditional viva based on below parameters.Clarity of Objectives]:[How do you rate the traditional viva based on below parameters.Overall Effectiveness]])</f>
        <v>28</v>
      </c>
    </row>
    <row r="86" spans="1:27" x14ac:dyDescent="0.35">
      <c r="A86">
        <v>85</v>
      </c>
      <c r="B86" s="2">
        <v>45484.525335648148</v>
      </c>
      <c r="C86" s="2">
        <v>45484.527511574073</v>
      </c>
      <c r="D86" t="s">
        <v>217</v>
      </c>
      <c r="E86" t="s">
        <v>39</v>
      </c>
      <c r="F86" t="s">
        <v>218</v>
      </c>
      <c r="G86" t="s">
        <v>219</v>
      </c>
      <c r="H86" t="s">
        <v>220</v>
      </c>
      <c r="I86">
        <v>3</v>
      </c>
      <c r="J86">
        <v>2</v>
      </c>
      <c r="K86">
        <v>2</v>
      </c>
      <c r="L86">
        <v>3</v>
      </c>
      <c r="M86">
        <v>3</v>
      </c>
      <c r="N86">
        <v>3</v>
      </c>
      <c r="O86">
        <v>3</v>
      </c>
      <c r="P86">
        <f>SUM(OfficeForms.Table[[#This Row],[How do you rate the structured viva based on below parameters.Clarity of Objectives]:[How do you rate the structured viva based on below parameters.Overall Effectiveness]])</f>
        <v>19</v>
      </c>
      <c r="Q86">
        <v>3</v>
      </c>
      <c r="R86">
        <v>3</v>
      </c>
      <c r="S86">
        <v>2</v>
      </c>
      <c r="T86">
        <v>2</v>
      </c>
      <c r="U86">
        <v>2</v>
      </c>
      <c r="V86">
        <v>2</v>
      </c>
      <c r="W86">
        <v>2</v>
      </c>
      <c r="X86" s="4">
        <f>SUM(OfficeForms.Table[[#This Row],[How do you rate the traditional viva based on below parameters.Clarity of Objectives]:[How do you rate the traditional viva based on below parameters.Overall Effectiveness]])</f>
        <v>16</v>
      </c>
    </row>
    <row r="87" spans="1:27" x14ac:dyDescent="0.35">
      <c r="A87">
        <v>86</v>
      </c>
      <c r="B87" s="2">
        <v>45484.596342592595</v>
      </c>
      <c r="C87" s="2">
        <v>45484.597268518519</v>
      </c>
      <c r="D87" t="s">
        <v>221</v>
      </c>
      <c r="E87" t="s">
        <v>39</v>
      </c>
      <c r="F87" s="1" t="s">
        <v>222</v>
      </c>
      <c r="G87" s="1" t="s">
        <v>222</v>
      </c>
      <c r="H87" s="1" t="s">
        <v>222</v>
      </c>
      <c r="I87">
        <v>3</v>
      </c>
      <c r="J87">
        <v>2</v>
      </c>
      <c r="K87">
        <v>2</v>
      </c>
      <c r="L87">
        <v>2</v>
      </c>
      <c r="M87">
        <v>2</v>
      </c>
      <c r="N87">
        <v>2</v>
      </c>
      <c r="O87">
        <v>2</v>
      </c>
      <c r="P87">
        <f>SUM(OfficeForms.Table[[#This Row],[How do you rate the structured viva based on below parameters.Clarity of Objectives]:[How do you rate the structured viva based on below parameters.Overall Effectiveness]])</f>
        <v>15</v>
      </c>
      <c r="Q87">
        <v>2</v>
      </c>
      <c r="R87">
        <v>2</v>
      </c>
      <c r="S87">
        <v>2</v>
      </c>
      <c r="T87">
        <v>2</v>
      </c>
      <c r="U87">
        <v>2</v>
      </c>
      <c r="V87">
        <v>2</v>
      </c>
      <c r="W87">
        <v>2</v>
      </c>
      <c r="X87" s="4">
        <f>SUM(OfficeForms.Table[[#This Row],[How do you rate the traditional viva based on below parameters.Clarity of Objectives]:[How do you rate the traditional viva based on below parameters.Overall Effectiveness]])</f>
        <v>14</v>
      </c>
    </row>
    <row r="88" spans="1:27" s="3" customFormat="1" x14ac:dyDescent="0.35">
      <c r="I88" s="3">
        <f t="shared" ref="I88:X88" si="0">AVERAGE(I2:I87)</f>
        <v>2.8837209302325579</v>
      </c>
      <c r="J88" s="3">
        <f t="shared" si="0"/>
        <v>2.6046511627906979</v>
      </c>
      <c r="K88" s="3">
        <f t="shared" si="0"/>
        <v>2.6511627906976742</v>
      </c>
      <c r="L88" s="3">
        <f t="shared" si="0"/>
        <v>2.8255813953488373</v>
      </c>
      <c r="M88" s="3">
        <f t="shared" si="0"/>
        <v>2.7558139534883721</v>
      </c>
      <c r="N88" s="3">
        <f t="shared" si="0"/>
        <v>2.6941176470588237</v>
      </c>
      <c r="O88" s="3">
        <f t="shared" si="0"/>
        <v>2.7093023255813953</v>
      </c>
      <c r="P88" s="3">
        <f t="shared" si="0"/>
        <v>19.093023255813954</v>
      </c>
      <c r="Q88" s="3">
        <f t="shared" si="0"/>
        <v>2.7558139534883721</v>
      </c>
      <c r="R88" s="3">
        <f t="shared" si="0"/>
        <v>2.8023255813953489</v>
      </c>
      <c r="S88" s="3">
        <f t="shared" si="0"/>
        <v>2.8255813953488373</v>
      </c>
      <c r="T88" s="3">
        <f t="shared" si="0"/>
        <v>2.7647058823529411</v>
      </c>
      <c r="U88" s="3">
        <f t="shared" si="0"/>
        <v>2.8255813953488373</v>
      </c>
      <c r="V88" s="3">
        <f t="shared" si="0"/>
        <v>2.7674418604651163</v>
      </c>
      <c r="W88" s="3">
        <f t="shared" si="0"/>
        <v>2.7619047619047619</v>
      </c>
      <c r="X88" s="3">
        <f t="shared" si="0"/>
        <v>19.406976744186046</v>
      </c>
    </row>
    <row r="89" spans="1:27" s="3" customFormat="1" x14ac:dyDescent="0.35">
      <c r="I89" s="3">
        <f>STDEV(I2:I87)</f>
        <v>0.83198705661825134</v>
      </c>
      <c r="J89" s="3">
        <f>STDEV(J2:J87)</f>
        <v>0.93656531153109535</v>
      </c>
      <c r="K89" s="3">
        <f>STDEV(OfficeForms.Table[How do you rate the structured viva based on below parameters.Question Quality:])</f>
        <v>0.9173804376075726</v>
      </c>
      <c r="L89" s="3">
        <f>STDEV(OfficeForms.Table[How do you rate the structured viva based on below parameters.Fairness and Consistency among examiners])</f>
        <v>0.94796203032817339</v>
      </c>
      <c r="M89" s="3">
        <f>STDEV(OfficeForms.Table[How do you rate the structured viva based on below parameters.Student Engagement])</f>
        <v>0.95715321180145108</v>
      </c>
      <c r="N89" s="3">
        <f>STDEV(OfficeForms.Table[How do you rate the structured viva based on below parameters.Student Engagement])</f>
        <v>0.95715321180145108</v>
      </c>
      <c r="O89" s="3">
        <f>STDEV(OfficeForms.Table[How do you rate the structured viva based on below parameters.Opportunities for Reflection])</f>
        <v>0.92612260593967388</v>
      </c>
      <c r="P89" s="3">
        <f>STDEV(OfficeForms.Table[How do you rate the structured viva based on below parameters.Opportunities for Reflection])</f>
        <v>0.92612260593967388</v>
      </c>
      <c r="Q89" s="3">
        <f>STDEV(OfficeForms.Table[How do you rate the structured viva based on below parameters.Overall Effectiveness])</f>
        <v>0.94391274608928843</v>
      </c>
      <c r="R89" s="3">
        <f>STDEV(OfficeForms.Table[How do you rate the structured viva based on below parameters.Overall Effectiveness])</f>
        <v>0.94391274608928843</v>
      </c>
      <c r="S89" s="3">
        <f>STDEV(OfficeForms.Table[Structured viva score])</f>
        <v>5.7632260307752761</v>
      </c>
      <c r="T89" s="3">
        <f>STDEV(OfficeForms.Table[Structured viva score])</f>
        <v>5.7632260307752761</v>
      </c>
      <c r="U89" s="3">
        <f>STDEV(OfficeForms.Table[How do you rate the traditional viva based on below parameters.Clarity of Objectives])</f>
        <v>0.9066557360999874</v>
      </c>
      <c r="V89" s="3">
        <f>STDEV(OfficeForms.Table[How do you rate the traditional viva based on below parameters.Clarity of Objectives])</f>
        <v>0.9066557360999874</v>
      </c>
      <c r="W89" s="3">
        <f>STDEV(OfficeForms.Table[How do you rate the traditional viva based on below parameters.Coverage of Content])</f>
        <v>0.87876607931884942</v>
      </c>
      <c r="X89" s="3">
        <f>STDEV(OfficeForms.Table[How do you rate the traditional viva based on below parameters.Coverage of Content])</f>
        <v>0.87876607931884942</v>
      </c>
    </row>
    <row r="90" spans="1:27" s="3" customFormat="1" x14ac:dyDescent="0.35">
      <c r="I90" s="3">
        <f>SUM(I2:I87)</f>
        <v>248</v>
      </c>
      <c r="J90" s="3">
        <f t="shared" ref="J90:X90" si="1">SUM(J2:J87)</f>
        <v>224</v>
      </c>
      <c r="K90" s="3">
        <f t="shared" si="1"/>
        <v>228</v>
      </c>
      <c r="L90" s="3">
        <f t="shared" si="1"/>
        <v>243</v>
      </c>
      <c r="M90" s="3">
        <f t="shared" si="1"/>
        <v>237</v>
      </c>
      <c r="N90" s="3">
        <f t="shared" si="1"/>
        <v>229</v>
      </c>
      <c r="O90" s="3">
        <f t="shared" si="1"/>
        <v>233</v>
      </c>
      <c r="P90" s="3">
        <f t="shared" si="1"/>
        <v>1642</v>
      </c>
      <c r="Q90" s="3">
        <f t="shared" si="1"/>
        <v>237</v>
      </c>
      <c r="R90" s="3">
        <f t="shared" si="1"/>
        <v>241</v>
      </c>
      <c r="S90" s="3">
        <f t="shared" si="1"/>
        <v>243</v>
      </c>
      <c r="T90" s="3">
        <f t="shared" si="1"/>
        <v>235</v>
      </c>
      <c r="U90" s="3">
        <f t="shared" si="1"/>
        <v>243</v>
      </c>
      <c r="V90" s="3">
        <f t="shared" si="1"/>
        <v>238</v>
      </c>
      <c r="W90" s="3">
        <f t="shared" si="1"/>
        <v>232</v>
      </c>
      <c r="X90" s="3">
        <f t="shared" si="1"/>
        <v>1669</v>
      </c>
    </row>
    <row r="91" spans="1:27" s="3" customFormat="1" x14ac:dyDescent="0.35"/>
    <row r="92" spans="1:27" s="3" customFormat="1" x14ac:dyDescent="0.35"/>
    <row r="93" spans="1:27" s="3" customFormat="1" ht="15" thickBot="1" x14ac:dyDescent="0.4">
      <c r="H93" s="20" t="s">
        <v>225</v>
      </c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</row>
    <row r="94" spans="1:27" s="3" customFormat="1" ht="15" thickBot="1" x14ac:dyDescent="0.4"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2" t="s">
        <v>226</v>
      </c>
      <c r="Y94" s="22"/>
      <c r="Z94" s="22"/>
      <c r="AA94" s="22"/>
    </row>
    <row r="95" spans="1:27" ht="15" thickBot="1" x14ac:dyDescent="0.4">
      <c r="H95" s="23"/>
      <c r="I95" s="23"/>
      <c r="J95" s="23"/>
      <c r="K95" s="23"/>
      <c r="L95" s="23"/>
      <c r="M95" s="23"/>
      <c r="N95" s="23" t="s">
        <v>227</v>
      </c>
      <c r="O95" s="23"/>
      <c r="P95" s="23" t="s">
        <v>228</v>
      </c>
      <c r="Q95" s="23"/>
      <c r="R95" s="23" t="s">
        <v>229</v>
      </c>
      <c r="S95" s="23"/>
      <c r="T95" s="23" t="s">
        <v>230</v>
      </c>
      <c r="U95" s="23"/>
      <c r="V95" s="23" t="s">
        <v>231</v>
      </c>
      <c r="W95" s="23"/>
      <c r="X95" s="22" t="s">
        <v>232</v>
      </c>
      <c r="Y95" s="22"/>
      <c r="Z95" s="22" t="s">
        <v>233</v>
      </c>
      <c r="AA95" s="22"/>
    </row>
    <row r="96" spans="1:27" x14ac:dyDescent="0.35">
      <c r="H96" s="5" t="s">
        <v>234</v>
      </c>
      <c r="I96" s="5"/>
      <c r="J96" s="5" t="s">
        <v>235</v>
      </c>
      <c r="K96" s="5"/>
      <c r="L96" s="5" t="s">
        <v>236</v>
      </c>
      <c r="M96" s="5"/>
      <c r="N96" s="6">
        <v>1.494</v>
      </c>
      <c r="O96" s="5"/>
      <c r="P96" s="6">
        <v>88</v>
      </c>
      <c r="Q96" s="5"/>
      <c r="R96" s="6">
        <v>0.13900000000000001</v>
      </c>
      <c r="S96" s="5"/>
      <c r="T96" s="6">
        <v>0.24729999999999999</v>
      </c>
      <c r="U96" s="5"/>
      <c r="V96" s="6">
        <v>0.16550000000000001</v>
      </c>
      <c r="W96" s="5"/>
      <c r="X96" s="6">
        <v>-8.1600000000000006E-2</v>
      </c>
      <c r="Y96" s="5"/>
      <c r="Z96" s="6">
        <v>0.57625000000000004</v>
      </c>
      <c r="AA96" s="5"/>
    </row>
    <row r="97" spans="8:27" x14ac:dyDescent="0.35">
      <c r="H97" s="5" t="s">
        <v>237</v>
      </c>
      <c r="I97" s="5"/>
      <c r="J97" s="5" t="s">
        <v>238</v>
      </c>
      <c r="K97" s="5"/>
      <c r="L97" s="5" t="s">
        <v>236</v>
      </c>
      <c r="M97" s="5"/>
      <c r="N97" s="6">
        <v>-1.8260000000000001</v>
      </c>
      <c r="O97" s="5"/>
      <c r="P97" s="6">
        <v>88</v>
      </c>
      <c r="Q97" s="5"/>
      <c r="R97" s="6">
        <v>7.0999999999999994E-2</v>
      </c>
      <c r="S97" s="5"/>
      <c r="T97" s="6">
        <v>-0.38429999999999997</v>
      </c>
      <c r="U97" s="5"/>
      <c r="V97" s="6">
        <v>0.21049999999999999</v>
      </c>
      <c r="W97" s="5"/>
      <c r="X97" s="6">
        <v>-0.80249999999999999</v>
      </c>
      <c r="Y97" s="5"/>
      <c r="Z97" s="6">
        <v>3.397E-2</v>
      </c>
      <c r="AA97" s="5"/>
    </row>
    <row r="98" spans="8:27" x14ac:dyDescent="0.35">
      <c r="H98" s="5" t="s">
        <v>239</v>
      </c>
      <c r="I98" s="5"/>
      <c r="J98" s="5" t="s">
        <v>240</v>
      </c>
      <c r="K98" s="5"/>
      <c r="L98" s="5" t="s">
        <v>236</v>
      </c>
      <c r="M98" s="5"/>
      <c r="N98" s="6">
        <v>-2.0390000000000001</v>
      </c>
      <c r="O98" s="5"/>
      <c r="P98" s="6">
        <v>88</v>
      </c>
      <c r="Q98" s="5"/>
      <c r="R98" s="6">
        <v>4.3999999999999997E-2</v>
      </c>
      <c r="S98" s="5"/>
      <c r="T98" s="6">
        <v>-0.39350000000000002</v>
      </c>
      <c r="U98" s="5"/>
      <c r="V98" s="6">
        <v>0.193</v>
      </c>
      <c r="W98" s="5"/>
      <c r="X98" s="6">
        <v>-0.77700000000000002</v>
      </c>
      <c r="Y98" s="5"/>
      <c r="Z98" s="6">
        <v>-9.9699999999999997E-3</v>
      </c>
      <c r="AA98" s="5"/>
    </row>
    <row r="99" spans="8:27" ht="16" x14ac:dyDescent="0.35">
      <c r="H99" s="5" t="s">
        <v>241</v>
      </c>
      <c r="I99" s="5"/>
      <c r="J99" s="5" t="s">
        <v>242</v>
      </c>
      <c r="K99" s="5"/>
      <c r="L99" s="5" t="s">
        <v>236</v>
      </c>
      <c r="M99" s="5"/>
      <c r="N99" s="6">
        <v>0.71899999999999997</v>
      </c>
      <c r="O99" s="5"/>
      <c r="P99" s="6">
        <v>87</v>
      </c>
      <c r="Q99" s="5"/>
      <c r="R99" s="6">
        <v>0.47399999999999998</v>
      </c>
      <c r="S99" s="5"/>
      <c r="T99" s="6">
        <v>0.1052</v>
      </c>
      <c r="U99" s="5"/>
      <c r="V99" s="6">
        <v>0.1464</v>
      </c>
      <c r="W99" s="5"/>
      <c r="X99" s="6">
        <v>-0.18579999999999999</v>
      </c>
      <c r="Y99" s="5"/>
      <c r="Z99" s="6">
        <v>0.39628000000000002</v>
      </c>
      <c r="AA99" s="5"/>
    </row>
    <row r="100" spans="8:27" x14ac:dyDescent="0.35">
      <c r="H100" s="5" t="s">
        <v>243</v>
      </c>
      <c r="I100" s="5"/>
      <c r="J100" s="5" t="s">
        <v>244</v>
      </c>
      <c r="K100" s="5"/>
      <c r="L100" s="5" t="s">
        <v>236</v>
      </c>
      <c r="M100" s="5"/>
      <c r="N100" s="6">
        <v>-1.159</v>
      </c>
      <c r="O100" s="5"/>
      <c r="P100" s="6">
        <v>88</v>
      </c>
      <c r="Q100" s="5"/>
      <c r="R100" s="6">
        <v>0.25</v>
      </c>
      <c r="S100" s="5"/>
      <c r="T100" s="6">
        <v>-0.1351</v>
      </c>
      <c r="U100" s="5"/>
      <c r="V100" s="6">
        <v>0.11650000000000001</v>
      </c>
      <c r="W100" s="5"/>
      <c r="X100" s="6">
        <v>-0.36670000000000003</v>
      </c>
      <c r="Y100" s="5"/>
      <c r="Z100" s="6">
        <v>9.6560000000000007E-2</v>
      </c>
      <c r="AA100" s="5"/>
    </row>
    <row r="101" spans="8:27" x14ac:dyDescent="0.35">
      <c r="H101" s="5" t="s">
        <v>245</v>
      </c>
      <c r="I101" s="5"/>
      <c r="J101" s="5" t="s">
        <v>246</v>
      </c>
      <c r="K101" s="5"/>
      <c r="L101" s="5" t="s">
        <v>236</v>
      </c>
      <c r="M101" s="5"/>
      <c r="N101" s="6">
        <v>-1.18</v>
      </c>
      <c r="O101" s="5"/>
      <c r="P101" s="6">
        <v>87</v>
      </c>
      <c r="Q101" s="5"/>
      <c r="R101" s="6">
        <v>0.24099999999999999</v>
      </c>
      <c r="S101" s="5"/>
      <c r="T101" s="6">
        <v>-0.15939999999999999</v>
      </c>
      <c r="U101" s="5"/>
      <c r="V101" s="6">
        <v>0.1351</v>
      </c>
      <c r="W101" s="5"/>
      <c r="X101" s="6">
        <v>-0.42799999999999999</v>
      </c>
      <c r="Y101" s="5"/>
      <c r="Z101" s="6">
        <v>0.10913</v>
      </c>
      <c r="AA101" s="5"/>
    </row>
    <row r="102" spans="8:27" x14ac:dyDescent="0.35">
      <c r="H102" s="5" t="s">
        <v>247</v>
      </c>
      <c r="I102" s="5"/>
      <c r="J102" s="5" t="s">
        <v>248</v>
      </c>
      <c r="K102" s="5"/>
      <c r="L102" s="5" t="s">
        <v>236</v>
      </c>
      <c r="M102" s="5"/>
      <c r="N102" s="6">
        <v>-0.37</v>
      </c>
      <c r="O102" s="5"/>
      <c r="P102" s="6">
        <v>86</v>
      </c>
      <c r="Q102" s="5"/>
      <c r="R102" s="6">
        <v>0.71199999999999997</v>
      </c>
      <c r="S102" s="5"/>
      <c r="T102" s="6">
        <v>-3.4500000000000003E-2</v>
      </c>
      <c r="U102" s="5"/>
      <c r="V102" s="6">
        <v>9.3100000000000002E-2</v>
      </c>
      <c r="W102" s="5"/>
      <c r="X102" s="6">
        <v>-0.21959999999999999</v>
      </c>
      <c r="Y102" s="5"/>
      <c r="Z102" s="6">
        <v>0.15067</v>
      </c>
      <c r="AA102" s="5"/>
    </row>
    <row r="103" spans="8:27" ht="15" thickBot="1" x14ac:dyDescent="0.4">
      <c r="H103" s="7" t="s">
        <v>249</v>
      </c>
      <c r="I103" s="7"/>
      <c r="J103" s="7" t="s">
        <v>250</v>
      </c>
      <c r="K103" s="7"/>
      <c r="L103" s="7" t="s">
        <v>236</v>
      </c>
      <c r="M103" s="7"/>
      <c r="N103" s="8">
        <v>-0.95599999999999996</v>
      </c>
      <c r="O103" s="7"/>
      <c r="P103" s="8">
        <v>88</v>
      </c>
      <c r="Q103" s="7"/>
      <c r="R103" s="8">
        <v>0.34200000000000003</v>
      </c>
      <c r="S103" s="7"/>
      <c r="T103" s="8">
        <v>-0.60980000000000001</v>
      </c>
      <c r="U103" s="7"/>
      <c r="V103" s="8">
        <v>0.6381</v>
      </c>
      <c r="W103" s="7"/>
      <c r="X103" s="8">
        <v>-1.8778999999999999</v>
      </c>
      <c r="Y103" s="7"/>
      <c r="Z103" s="8">
        <v>0.65832000000000002</v>
      </c>
      <c r="AA103" s="7"/>
    </row>
    <row r="104" spans="8:27" x14ac:dyDescent="0.35">
      <c r="H104" s="24" t="s">
        <v>251</v>
      </c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</row>
    <row r="105" spans="8:27" x14ac:dyDescent="0.35"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</row>
    <row r="106" spans="8:27" x14ac:dyDescent="0.35">
      <c r="X106"/>
    </row>
    <row r="107" spans="8:27" x14ac:dyDescent="0.35">
      <c r="H107" s="9"/>
      <c r="I107" s="17" t="s">
        <v>252</v>
      </c>
      <c r="J107" s="18"/>
      <c r="K107" s="19"/>
      <c r="L107" s="17" t="s">
        <v>253</v>
      </c>
      <c r="M107" s="18"/>
      <c r="N107" s="19"/>
      <c r="X107"/>
    </row>
    <row r="108" spans="8:27" x14ac:dyDescent="0.35">
      <c r="H108" s="9"/>
      <c r="I108" s="11" t="s">
        <v>26</v>
      </c>
      <c r="J108" s="11" t="s">
        <v>27</v>
      </c>
      <c r="K108" s="11" t="s">
        <v>255</v>
      </c>
      <c r="L108" s="11" t="s">
        <v>254</v>
      </c>
      <c r="M108" s="11" t="s">
        <v>27</v>
      </c>
      <c r="N108" s="11" t="s">
        <v>256</v>
      </c>
    </row>
    <row r="109" spans="8:27" x14ac:dyDescent="0.35">
      <c r="H109" s="10" t="s">
        <v>257</v>
      </c>
      <c r="I109" s="11">
        <v>48.8</v>
      </c>
      <c r="J109" s="11">
        <v>23.3</v>
      </c>
      <c r="K109" s="11">
        <f>I109+J109</f>
        <v>72.099999999999994</v>
      </c>
      <c r="L109" s="11">
        <v>24.4</v>
      </c>
      <c r="M109" s="11">
        <v>34.9</v>
      </c>
      <c r="N109" s="11">
        <f>L109+M109</f>
        <v>59.3</v>
      </c>
    </row>
    <row r="110" spans="8:27" x14ac:dyDescent="0.35">
      <c r="H110" s="10" t="s">
        <v>258</v>
      </c>
      <c r="I110" s="11">
        <v>24.4</v>
      </c>
      <c r="J110" s="11">
        <v>50</v>
      </c>
      <c r="K110" s="11">
        <f t="shared" ref="K110:K115" si="2">I110+J110</f>
        <v>74.400000000000006</v>
      </c>
      <c r="L110" s="11">
        <v>25.6</v>
      </c>
      <c r="M110" s="11">
        <v>36</v>
      </c>
      <c r="N110" s="11">
        <f t="shared" ref="N110:N115" si="3">L110+M110</f>
        <v>61.6</v>
      </c>
    </row>
    <row r="111" spans="8:27" x14ac:dyDescent="0.35">
      <c r="H111" s="10" t="s">
        <v>259</v>
      </c>
      <c r="I111" s="11">
        <v>24.4</v>
      </c>
      <c r="J111" s="11">
        <v>47.7</v>
      </c>
      <c r="K111" s="11">
        <f t="shared" si="2"/>
        <v>72.099999999999994</v>
      </c>
      <c r="L111" s="11">
        <v>27.9</v>
      </c>
      <c r="M111" s="11">
        <v>33.700000000000003</v>
      </c>
      <c r="N111" s="11">
        <f t="shared" si="3"/>
        <v>61.6</v>
      </c>
    </row>
    <row r="112" spans="8:27" x14ac:dyDescent="0.35">
      <c r="H112" s="10" t="s">
        <v>260</v>
      </c>
      <c r="I112" s="11">
        <v>32.6</v>
      </c>
      <c r="J112" s="11">
        <v>40.700000000000003</v>
      </c>
      <c r="K112" s="11">
        <f t="shared" si="2"/>
        <v>73.300000000000011</v>
      </c>
      <c r="L112" s="11">
        <v>25.9</v>
      </c>
      <c r="M112" s="11">
        <v>35.299999999999997</v>
      </c>
      <c r="N112" s="11">
        <f t="shared" si="3"/>
        <v>61.199999999999996</v>
      </c>
    </row>
    <row r="113" spans="8:17" x14ac:dyDescent="0.35">
      <c r="H113" s="10" t="s">
        <v>261</v>
      </c>
      <c r="I113" s="11">
        <v>30.2</v>
      </c>
      <c r="J113" s="11">
        <v>43</v>
      </c>
      <c r="K113" s="11">
        <f t="shared" si="2"/>
        <v>73.2</v>
      </c>
      <c r="L113" s="11">
        <v>26.7</v>
      </c>
      <c r="M113" s="11">
        <v>34.9</v>
      </c>
      <c r="N113" s="11">
        <f t="shared" si="3"/>
        <v>61.599999999999994</v>
      </c>
    </row>
    <row r="114" spans="8:17" x14ac:dyDescent="0.35">
      <c r="H114" s="10" t="s">
        <v>262</v>
      </c>
      <c r="I114" s="11">
        <v>25.9</v>
      </c>
      <c r="J114" s="11">
        <v>44.7</v>
      </c>
      <c r="K114" s="11">
        <f t="shared" si="2"/>
        <v>70.599999999999994</v>
      </c>
      <c r="L114" s="11">
        <v>25.6</v>
      </c>
      <c r="M114" s="11">
        <v>37.200000000000003</v>
      </c>
      <c r="N114" s="11">
        <f t="shared" si="3"/>
        <v>62.800000000000004</v>
      </c>
    </row>
    <row r="115" spans="8:17" x14ac:dyDescent="0.35">
      <c r="H115" s="10" t="s">
        <v>263</v>
      </c>
      <c r="I115" s="11">
        <v>27.9</v>
      </c>
      <c r="J115" s="11">
        <v>45.3</v>
      </c>
      <c r="K115" s="11">
        <f t="shared" si="2"/>
        <v>73.199999999999989</v>
      </c>
      <c r="L115" s="11">
        <v>25</v>
      </c>
      <c r="M115" s="11">
        <v>36.9</v>
      </c>
      <c r="N115" s="11">
        <f t="shared" si="3"/>
        <v>61.9</v>
      </c>
    </row>
    <row r="116" spans="8:17" x14ac:dyDescent="0.35">
      <c r="H116" s="10" t="s">
        <v>264</v>
      </c>
      <c r="I116" s="11"/>
      <c r="J116" s="11"/>
      <c r="K116" s="11"/>
      <c r="L116" s="11"/>
      <c r="M116" s="11"/>
      <c r="N116" s="11"/>
      <c r="P116" s="9" t="s">
        <v>267</v>
      </c>
      <c r="Q116" s="9" t="s">
        <v>269</v>
      </c>
    </row>
    <row r="117" spans="8:17" x14ac:dyDescent="0.35">
      <c r="P117" s="9" t="s">
        <v>265</v>
      </c>
      <c r="Q117" s="15">
        <v>0.16</v>
      </c>
    </row>
    <row r="118" spans="8:17" x14ac:dyDescent="0.35">
      <c r="H118" s="9"/>
      <c r="I118" s="12" t="s">
        <v>252</v>
      </c>
      <c r="J118" s="13"/>
      <c r="K118" s="14"/>
      <c r="L118" s="12" t="s">
        <v>253</v>
      </c>
      <c r="M118" s="13"/>
      <c r="N118" s="14"/>
      <c r="P118" s="9" t="s">
        <v>266</v>
      </c>
      <c r="Q118" s="15">
        <v>0.28000000000000003</v>
      </c>
    </row>
    <row r="119" spans="8:17" x14ac:dyDescent="0.35">
      <c r="H119" s="9"/>
      <c r="I119" s="11" t="s">
        <v>26</v>
      </c>
      <c r="J119" s="11" t="s">
        <v>27</v>
      </c>
      <c r="K119" s="11" t="s">
        <v>255</v>
      </c>
      <c r="L119" s="11" t="s">
        <v>254</v>
      </c>
      <c r="M119" s="11" t="s">
        <v>27</v>
      </c>
      <c r="N119" s="11" t="s">
        <v>256</v>
      </c>
      <c r="P119" s="11" t="s">
        <v>268</v>
      </c>
      <c r="Q119" s="15">
        <v>0.56000000000000005</v>
      </c>
    </row>
    <row r="120" spans="8:17" x14ac:dyDescent="0.35">
      <c r="H120" s="10" t="s">
        <v>257</v>
      </c>
      <c r="I120" s="11">
        <v>48.8</v>
      </c>
      <c r="J120" s="11">
        <v>23.3</v>
      </c>
      <c r="K120" s="11">
        <f>I120+J120</f>
        <v>72.099999999999994</v>
      </c>
      <c r="L120" s="11">
        <v>24.4</v>
      </c>
      <c r="M120" s="11">
        <v>34.9</v>
      </c>
      <c r="N120" s="11">
        <f>L120+M120</f>
        <v>59.3</v>
      </c>
    </row>
    <row r="121" spans="8:17" x14ac:dyDescent="0.35">
      <c r="H121" s="10" t="s">
        <v>258</v>
      </c>
      <c r="I121" s="11">
        <v>24.4</v>
      </c>
      <c r="J121" s="11">
        <v>50</v>
      </c>
      <c r="K121" s="11">
        <f t="shared" ref="K121:K126" si="4">I121+J121</f>
        <v>74.400000000000006</v>
      </c>
      <c r="L121" s="11">
        <v>25.6</v>
      </c>
      <c r="M121" s="11">
        <v>36</v>
      </c>
      <c r="N121" s="11">
        <f t="shared" ref="N121:N126" si="5">L121+M121</f>
        <v>61.6</v>
      </c>
    </row>
    <row r="122" spans="8:17" x14ac:dyDescent="0.35">
      <c r="H122" s="10" t="s">
        <v>259</v>
      </c>
      <c r="I122" s="11">
        <v>24.4</v>
      </c>
      <c r="J122" s="11">
        <v>47.7</v>
      </c>
      <c r="K122" s="11">
        <f t="shared" si="4"/>
        <v>72.099999999999994</v>
      </c>
      <c r="L122" s="11">
        <v>27.9</v>
      </c>
      <c r="M122" s="11">
        <v>33.700000000000003</v>
      </c>
      <c r="N122" s="11">
        <f t="shared" si="5"/>
        <v>61.6</v>
      </c>
    </row>
    <row r="123" spans="8:17" x14ac:dyDescent="0.35">
      <c r="H123" s="10" t="s">
        <v>260</v>
      </c>
      <c r="I123" s="11">
        <v>32.6</v>
      </c>
      <c r="J123" s="11">
        <v>40.700000000000003</v>
      </c>
      <c r="K123" s="11">
        <f t="shared" si="4"/>
        <v>73.300000000000011</v>
      </c>
      <c r="L123" s="11">
        <v>25.9</v>
      </c>
      <c r="M123" s="11">
        <v>35.299999999999997</v>
      </c>
      <c r="N123" s="11">
        <f t="shared" si="5"/>
        <v>61.199999999999996</v>
      </c>
    </row>
    <row r="124" spans="8:17" x14ac:dyDescent="0.35">
      <c r="H124" s="10" t="s">
        <v>261</v>
      </c>
      <c r="I124" s="11">
        <v>30.2</v>
      </c>
      <c r="J124" s="11">
        <v>43</v>
      </c>
      <c r="K124" s="11">
        <f t="shared" si="4"/>
        <v>73.2</v>
      </c>
      <c r="L124" s="11">
        <v>26.7</v>
      </c>
      <c r="M124" s="11">
        <v>34.9</v>
      </c>
      <c r="N124" s="11">
        <f t="shared" si="5"/>
        <v>61.599999999999994</v>
      </c>
    </row>
    <row r="125" spans="8:17" x14ac:dyDescent="0.35">
      <c r="H125" s="10" t="s">
        <v>262</v>
      </c>
      <c r="I125" s="11">
        <v>25.9</v>
      </c>
      <c r="J125" s="11">
        <v>44.7</v>
      </c>
      <c r="K125" s="11">
        <f t="shared" si="4"/>
        <v>70.599999999999994</v>
      </c>
      <c r="L125" s="11">
        <v>25.6</v>
      </c>
      <c r="M125" s="11">
        <v>37.200000000000003</v>
      </c>
      <c r="N125" s="11">
        <f t="shared" si="5"/>
        <v>62.800000000000004</v>
      </c>
    </row>
    <row r="126" spans="8:17" x14ac:dyDescent="0.35">
      <c r="H126" s="10" t="s">
        <v>263</v>
      </c>
      <c r="I126" s="11">
        <v>27.9</v>
      </c>
      <c r="J126" s="11">
        <v>45.3</v>
      </c>
      <c r="K126" s="11">
        <f t="shared" si="4"/>
        <v>73.199999999999989</v>
      </c>
      <c r="L126" s="11">
        <v>25</v>
      </c>
      <c r="M126" s="11">
        <v>36.9</v>
      </c>
      <c r="N126" s="11">
        <f t="shared" si="5"/>
        <v>61.9</v>
      </c>
    </row>
    <row r="128" spans="8:17" x14ac:dyDescent="0.35">
      <c r="H128" s="9"/>
      <c r="I128" s="9" t="s">
        <v>266</v>
      </c>
      <c r="J128" s="9" t="s">
        <v>265</v>
      </c>
    </row>
    <row r="129" spans="8:10" x14ac:dyDescent="0.35">
      <c r="H129" s="10" t="s">
        <v>257</v>
      </c>
      <c r="I129" s="9">
        <v>72.099999999999994</v>
      </c>
      <c r="J129" s="9">
        <v>59.3</v>
      </c>
    </row>
    <row r="130" spans="8:10" x14ac:dyDescent="0.35">
      <c r="H130" s="10" t="s">
        <v>258</v>
      </c>
      <c r="I130" s="9">
        <v>74.400000000000006</v>
      </c>
      <c r="J130" s="9">
        <v>61.6</v>
      </c>
    </row>
    <row r="131" spans="8:10" x14ac:dyDescent="0.35">
      <c r="H131" s="10" t="s">
        <v>259</v>
      </c>
      <c r="I131" s="9">
        <v>72.099999999999994</v>
      </c>
      <c r="J131" s="9">
        <v>61.6</v>
      </c>
    </row>
    <row r="132" spans="8:10" x14ac:dyDescent="0.35">
      <c r="H132" s="10" t="s">
        <v>260</v>
      </c>
      <c r="I132" s="9">
        <v>73.300000000000011</v>
      </c>
      <c r="J132" s="9">
        <v>61.199999999999996</v>
      </c>
    </row>
    <row r="133" spans="8:10" x14ac:dyDescent="0.35">
      <c r="H133" s="10" t="s">
        <v>261</v>
      </c>
      <c r="I133" s="9">
        <v>73.2</v>
      </c>
      <c r="J133" s="9">
        <v>61.599999999999994</v>
      </c>
    </row>
    <row r="134" spans="8:10" x14ac:dyDescent="0.35">
      <c r="H134" s="10" t="s">
        <v>262</v>
      </c>
      <c r="I134" s="9">
        <v>70.599999999999994</v>
      </c>
      <c r="J134" s="9">
        <v>62.800000000000004</v>
      </c>
    </row>
    <row r="135" spans="8:10" x14ac:dyDescent="0.35">
      <c r="H135" s="10" t="s">
        <v>263</v>
      </c>
      <c r="I135" s="9">
        <v>73.199999999999989</v>
      </c>
      <c r="J135" s="9">
        <v>61.9</v>
      </c>
    </row>
  </sheetData>
  <mergeCells count="17">
    <mergeCell ref="H104:AA104"/>
    <mergeCell ref="H105:AA105"/>
    <mergeCell ref="I107:K107"/>
    <mergeCell ref="L107:N107"/>
    <mergeCell ref="H93:AA93"/>
    <mergeCell ref="H94:W94"/>
    <mergeCell ref="X94:AA94"/>
    <mergeCell ref="H95:I95"/>
    <mergeCell ref="J95:K95"/>
    <mergeCell ref="L95:M95"/>
    <mergeCell ref="N95:O95"/>
    <mergeCell ref="P95:Q95"/>
    <mergeCell ref="R95:S95"/>
    <mergeCell ref="T95:U95"/>
    <mergeCell ref="V95:W95"/>
    <mergeCell ref="X95:Y95"/>
    <mergeCell ref="Z95:AA95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MAHE</dc:creator>
  <cp:keywords/>
  <dc:description/>
  <cp:lastModifiedBy>Kavita Rasalkar [MAHE-MTMC]</cp:lastModifiedBy>
  <cp:revision/>
  <dcterms:created xsi:type="dcterms:W3CDTF">2024-07-24T11:19:53Z</dcterms:created>
  <dcterms:modified xsi:type="dcterms:W3CDTF">2024-12-18T10:49:40Z</dcterms:modified>
  <cp:category/>
  <cp:contentStatus/>
</cp:coreProperties>
</file>