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CBCE7179-B4F3-47E4-91A4-13EF9EA86A74}" xr6:coauthVersionLast="47" xr6:coauthVersionMax="47" xr10:uidLastSave="{00000000-0000-0000-0000-000000000000}"/>
  <bookViews>
    <workbookView xWindow="-110" yWindow="-110" windowWidth="19420" windowHeight="11620" tabRatio="791" activeTab="1" xr2:uid="{4502BE38-E15E-495B-B665-E21BD496BCDE}"/>
  </bookViews>
  <sheets>
    <sheet name="Lv cells first mating pair 18S" sheetId="1" r:id="rId1"/>
    <sheet name="Lv cells second mating pair 18S" sheetId="3" r:id="rId2"/>
    <sheet name="Lv Ovary Cells 18S" sheetId="4" r:id="rId3"/>
    <sheet name="Sp cells 18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6" i="3"/>
  <c r="E25" i="3"/>
  <c r="E24" i="3"/>
  <c r="E23" i="3"/>
  <c r="E22" i="3"/>
  <c r="E21" i="3"/>
  <c r="E20" i="3"/>
  <c r="E19" i="3"/>
  <c r="E5" i="5"/>
  <c r="E4" i="5"/>
  <c r="E6" i="5"/>
  <c r="E3" i="5"/>
  <c r="E6" i="4"/>
  <c r="C6" i="4"/>
  <c r="E18" i="3"/>
  <c r="E4" i="4"/>
  <c r="E5" i="4"/>
  <c r="E3" i="4"/>
  <c r="E15" i="3"/>
  <c r="E16" i="3"/>
  <c r="E17" i="3"/>
  <c r="E9" i="1"/>
  <c r="E10" i="1"/>
  <c r="E11" i="1"/>
  <c r="E12" i="1"/>
  <c r="E6" i="1"/>
  <c r="E7" i="1"/>
  <c r="E8" i="1"/>
  <c r="E14" i="3"/>
  <c r="E13" i="3"/>
  <c r="E12" i="3"/>
  <c r="E11" i="3"/>
  <c r="E9" i="3"/>
  <c r="E10" i="3"/>
  <c r="E4" i="3"/>
  <c r="E5" i="3"/>
  <c r="E6" i="3"/>
  <c r="E7" i="3"/>
  <c r="E3" i="3"/>
  <c r="E8" i="3"/>
</calcChain>
</file>

<file path=xl/sharedStrings.xml><?xml version="1.0" encoding="utf-8"?>
<sst xmlns="http://schemas.openxmlformats.org/spreadsheetml/2006/main" count="182" uniqueCount="70">
  <si>
    <t>Sample ID</t>
  </si>
  <si>
    <t>Days in Culture</t>
  </si>
  <si>
    <t>Sequence Output</t>
  </si>
  <si>
    <t>TCTCAAAGATTAAGCCATGCATGTCTTCGTGCAAGCTCCTCGAGCGAAACTGCGGATGGCTCATTAAATCAGTTATGGTTCATTGGATCGAGTCCCCCGGACATGGATAACTGTGGTAATTCTAGAGCTAATACATGCGTCCAAGCGCTGACTCTCCAGAAGGCGTGCTTTTATTAGGAAAAAGACCAGCCCGGCTCCGGCCGGTACCACTGGTGAACTCTGGATAACACAGCCGATCGCACGGCCCTCGCGCCGGCGACGGATCCTTCGAATGTCTGCCCTATCAACTTTCGATGGTACGTTATGCGCCTACCATGGTCGTCACGGGTAACGGAGAATCAGGGTTCGATTCCGGAGAGGGAGCCTGAGAAACGGCTACCACATCCAAGGAAGGCAG</t>
  </si>
  <si>
    <t>TCTCAAAGATTAAGCCATGCATGTCTTCGTGCAAGCTCCTCGAGCGAAACTGCGGATGGCTCATTAAATCAGTTATGGTTCATTGGATCGAGTCCCCCGGACAC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AGGAAGGCAG</t>
  </si>
  <si>
    <t>TCTCAAAGATTAAGCCATGCACGTCTTCGTGCAAGCTCCTCGAGCGAAACTGCGGATGGCTCATTAAATCAGTTATGGTTCATTGGATCGAGTCCCCCGGACATGGATAACTGTGGTAATTCTAGAGCTAATACATGCGTCCAAGCGCCGACTCTCCAGAAGGCGTGCTTTTATTAGGAAAAAGACCAGCCCGGCTCCGACCGGTACCACTGGTGAACTCTGGATAACACAGCCGATCGCACGGCCCTCGCGCCGGCGACGGATCCTTCGAATGTCTGCCCTATCAACTTTCGATGGTACGTTATGCGCCTACCATGGTCGTCACGGGTAACGGAGAATCAGGGTTCGATTCCGGAGAGGGAGCCTGAGAAACGGCTACCACATCCAAGGAAGGCAG</t>
  </si>
  <si>
    <t>TCTCAAAGATTAAGCCATGCATGTCTTCGTGCAAGCTCCTCGAGCGAAACTGCGGATGGCTCATTAAATCAGTTATGGTTCATTGGATCGAGTCCCCCGGACATGGATAACTGTGGTAATTCTAGAGCTAATACATGCGTCCAAGCGCCGACTCTCCAGAAGGCGTGCTTTTATTAGGAAAAAGACCAGCCCGGCTCCGGCCGGTACCACTGGTGAACTCTGGATAACACAGCCGATCGCACGGCCCTCGCGCCGGCGACGGATCCTTCGAATGTCTGCCCTATCAACATTCGATGGTACGTTATGCGCCTACCATGGTCGTCACGGGTAACGGAGAATCAGGGTTCGATTCCGGAGAGGGAGCCTGAGAAACGGCTACCACATCCAAGGAAGGCAG</t>
  </si>
  <si>
    <t>TAAGCCATGCATGTCTTCGTGCAAGCTCCTCGAGCGAAACTGCGGAGGGCTCATTAAATCAGTTACGGTTCATTGGATCGAG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</t>
  </si>
  <si>
    <t>TAAGCCATGCATGTCTTCGTGCAAGCTCCTCGAGCGAAACTGCGGATGGCTCATTAAATCAGTTATGGTTCATTGGATCGAGTCCCCCGGACATGGATAACTGTGGTAATTCTAGAGCTAATACATGCGTCCAAGCGCCGACTCTCCAGAAGGCGTGCTTTTATTAGGAAAAAGACCAGCCCGGCTCCGGCCGGTACCACTGGTGAACCCTGGATAACATAGCCGATCGCACGGCCCTCGCGCCGGCGACGGATCCTTCGAATGTCTGCCCTATCAACTTTCGATGGTACGTTATGCGCCTACCATGGTCGTCACGGGTAACGGAGAATCAGGGTTCGATTCCGGAGAGGGAGCCTGAGAAACGGCTACCACATCCA</t>
  </si>
  <si>
    <t>AAGCCATGCATGTCTTCGTGCAAGCTCCTCGAGCGAAACTGCGGATGGCTCATTAAATCAGTTATGGTTCATTGGATCGAGTCCCCCGGACATGGATAACTGTGGTAATTCTAGAGCTAATGCATGCGTCCAAGCGCCGACTCTCCAGAAGGCGTGCTTTTATTAGGAAAAAGACCAGCCCGGCTCCGGCCGGTACCACTGGTGAACTCTGGATAACACAGCCGATCGCACGGCCCTCGCGCCGGCGACGGATCCTTCGAATGTCTGCCCTATCAACTTTCGATGGTACGTTATGCGCCTACCATGGTCGTCACGGGTAACGGAGAATCAGGGTTCGATTCCGGAGAGGGAGCCTGAGAAACGGCTACCACATCCA</t>
  </si>
  <si>
    <t>TAAGCCGTGCATGTCTTCGTGCAAGCTCCTCGAGCGAAACTGCGGATGGCTCATTAAATCAGTTATGGTTCATTGGATCGAG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</t>
  </si>
  <si>
    <t>TAAGCCATGCATGTCTTCGTGCAAGCTCCTCGAGCGAAACTGCGGATGGCTCATTAAATCAGTTATGGTTCATTGGATCGAGTCCCCCGGACATGGATAACTGTGGTAATTCTAGAGCTAATACATGTGTCCAAGCGCCGACTCTCCAGAAGGCGTGCTTTTATTAGGAAAAAGACCAGCCCGGCTCCGGCCGGTACCACTGGTGAACTCTGGATAACACAGCCGATCGCACGGCCCTCGCGCCGGCGACGGATCCTTCGAATGTCTGCCCTATCAACTTTCGATGGTACGTTATGCGCCTACCATGGTCGTCACGGGTAACGGAGAATCAGGGTTCGATTCCGGAGAGGGAGCCTGAGAAACGGCTACCACACCA</t>
  </si>
  <si>
    <t>TAAGCCATGCATGTCTTCGTGCAAGCTCCTCGAGCGAAACTGCAGATGGCTCATTAAATCAGTTATGGTTCATTGGATCGAGTCCCCCGGGCATGGATAACTGTGGTAATTCTAGAGCTAATACATGCGTCCAAGCGCCGACTCTCCAGAAGGCGTGCTTTTATTGGGAAAAAGACCAGCCCGGCTCCGGCCGGTACCACTGGTGAACTCTGGATAACACAGCCGATCGCACGGCCCTCGCGCCGGCGACGGATCCTTCGAATGTCTGCCCTATCAACTTTCGATGGTACGTTATGCGCCTACCATGGTCGTCACGGGTAACGGAGAATCAGGGTTCGATTCCGGAGAGGGAGCCTGAGAAACGGCTACCACATCCA</t>
  </si>
  <si>
    <t>TAAGCCATGCATGTCTTCGTGCAAGCTCCTCGAGCGAAACTGCGGATGGCTCATTAAATCAGTTATGGTTCATTGGATCGAGTCCCCCGGACATGGATAACTGTGGTAATTCTAGAGCTAATACATGCGTCCAAGCGCCGACTCTCCAGAAGGCGTGCTTTTATTAGGAAAGAGACCAGCCCGGCTCCGGCCGGTACCACTGGTGAACTCTGGATAACACAGCCGATCGCACGGCCCTCGCGCCGGCGACGGATCCTTCGAATGTCTGCCCTATCAACTTTCGATGGTACGTTATGCGCCTACCATGGTCGTCACGGGTAACGGAGAATCAGGGTTCGATTCCGGAGAGGGAGCCTGAGAAACGGCTACCACATCCA</t>
  </si>
  <si>
    <t>TAAGCCATGCATGTCTTCGTGCAAGCTCCTCGAGCGAAACTGCGGATGGCTCATTAAATCAGTTATGGTTCATTGGATCGAA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</t>
  </si>
  <si>
    <t>TAAGCCATGCATGTCTTCGTGCAAGCTCCTCGAGCGAAACTGCGGATGGCTCATTAAATCAGTTATGGTTCATTGAATCGAG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</t>
  </si>
  <si>
    <t>PREDICTED: Lytechinus variegatus small subunit ribosomal RNA (LOC121405624), rRNA</t>
  </si>
  <si>
    <t>GCTTGTCTCAAAGATTAAGCCATGCATGTCTTCGTGCAAGCTCCTCGAGCGAAACTGCGGATGGCTCATTAAATCAGTTATGGTTCATTGGATCGAG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AGGAAGGCAGCAGGC</t>
  </si>
  <si>
    <t>Query Cover</t>
  </si>
  <si>
    <t xml:space="preserve">Percent Identity </t>
  </si>
  <si>
    <t>E-value</t>
  </si>
  <si>
    <t>AAAGATTAAGCCATGCATGTCTTCGTGCAAGCTCCTCGAGCGAAACTGCGGACGGCTCATTAAATCAGTTATGGTTCATTGGATCGAGTCCCCCGGACATGGATAACTGTGGTAATTCTAGAGCTAATACATGCGTCCAAGCGCCGACTCTCCAGAAGGCGTGCTTTTATTAGGAAAAAGACCAGCCCGGCTCCGGCCGGTACCACTGGTGAACTCTGGATAACACAGCCGATCGCACGGCCCTCGCGCCGGCGACGGATCCTTCGAATGTCTGCCCTATCAACTTTCGATGGTACGTTATGCGCCTACCATGGTCGTCACGGGTAACGGAGAATCAGGGTTCGATTCCGGAGAGGGAGCCTGAGAAACGGCTACCACATCCAAGGAAG</t>
  </si>
  <si>
    <t>AAAGATTAAGCCATGCATGTCTTCGTGCAAGCTCCTCGAGCGAAACTGCGGATGGCTCATTAAATCAGTTATGGTTCATTGGATCGAGTCCCCCGGACATGGATAACTGTGGTAATTCTAGAGCTAATACATGCGTCCAAGCGCCGACTCTCCAGGAGGCGTGCTTTTATTAGGAAAAAGACCAGCCCGGCTCCGGCCGGTACCACTGGTGAACTCTGGATAACACAGCCGATCGCACGGCCCTCGCGCCGGCGACGGATCCTTCGAATGTCTGCCCTATCAACTTTCGATGGTACGTTATGCGCCTACCATGGTCGTCACGGGTAACGGAGAATCAGGGTTCGACTCCGGAGAGGGAGCCTGAGAAACGGCTACCACATCCAAGGAAG</t>
  </si>
  <si>
    <t>AAAGATTAAGCCATGCATGTCTTCGTGCAAGCTCCTCGAGCGAAACTGCGGATGGCTCATTAAATCAGTTATGGTTCATTGGATCGAGTCCCCCGGACATGGATAACTGTGGTAATTCTAGAGCTAATACATGCGTCCAAGCGCCGACTCTCCAGAAGGCGTGCTTTTATTAGGAAAAAGACCAGCCCGGCTCCGGCCGGTACCACTGGTGAACTCTGGATACACAGCCGATCGCACGGCCCTCGCGCCGGCGACGGATCCTTCGAATGTCTGCCCTATCAACTTTCGATGGTACGTTATGCGCCTACCATGGTCGTCACGGGTAGCGGAGAATCAGGGTTCGATTCCGGAGAGGGAGCCTGAGAAACGGCTACCACATCCAAGGAAG</t>
  </si>
  <si>
    <t>AAAGATTAAGCCATGCATGTCTTCGTGCAAGCTCCTCGAGCGAAACTACGGATGGCTCATTAAATCAGTTATGGTTTATTGGATCGAGTCCCCCGGACATGGATAACTGTGGTAATTCTAGAGCTAATACATGCGTCCAAGCGCCGACTCTCCAGAAGGCGTGCTTTTATTAGGAAAAAGACCAGCCCGGCTCCGGCCGGTACCACTGGTGAACTCTGGATAACACAGCCGATCGCACGGACCTCGCGCCGGCGACGGATCCTTCGAATGTCTGCCCTATCAACTTTCGATGGTACGTTATGCGCCTACCATGGTCGTCACGGGTAACGGAGAATCAGGGTTCGATTCCGGAGAGGGAGCCTGAGAAACGGCTACCACATCCAAGGAAG</t>
  </si>
  <si>
    <t>AAAGATTAAGCCATGCATGTCTTCGTGCAAGCTCCTCGAGCGAAACTGCGGATGGCTCATTAAATCAGTTATGGTTCATTGGATCGAGTCCCCCGGACATGGATAACTGTGGTAATTCTAGAGCTAATACATGCGTCCAAGCGCCGACTCTCCGGAAGGCGTGCTTTTATTAGGAAAAAGACCAGCCCGGCTCCGGCCGGTACCACTGGTGAACTCTGGATAACACAGCCGATCGCACGGCCCTCGCGCCGGCGACGGATCCTTCGAATGTCTGCCCTATCAACTTTCGATGGTACGTTATGCGCCTACCATGGTCGTCACGGGTAACGGAGAATCAGGGTTCGATTCCGGAGAGGGAGTCTGAGAAACGGCTACCACATCCAAGGAAG</t>
  </si>
  <si>
    <t>AAAGATTAAGCCATGCATGTCTTCGTGCAAGCTCCTCGAGCGAAACTGCGGATGGCTCATTAAATCAGTTATGGTTCATTGGATCGAGTCCCCCGGACATGGATAACTGTGGTAATTCTAGAGCTAATACATGCGTCCAAGCGCCGACTCTCCAGAAGGCGTGCTTTGATTAGGAAAAAGACCAGCCCGGCTCCGGCCGGTACCACTGGTGAACTCTGGATAACACAGCCGATCGCACGGCCCTCGCGCCGGCGACGGATCCTTCGAATGTCTGCCCTATCAACTTTCGATGGTACGTTATGCGCCTACCATGGTCGTCACGGGTAACGGAGAATCAGGGTTCGATTCCGGAGAGGGAGCCTAAGAAACGGCTACCACATCCAAGGAAG</t>
  </si>
  <si>
    <t>AAAGATTAAGCCATGCATGTCTTCGTGCAAGCTCCTCGAGCGAAACTGCGGATGGCTCATTAAATCAGTTATGGTTCATTGGATCGAGTCCCCCGGACATGGATAACTGTGGTAATTCTAGAGCTAATACATGCGTCCAAGCGCCGACTCTCCAGAAGGCGTGCTTTTATTAGGAAAAAGACCAGCCCGGCTCCGGCCGGTACCACTAGTGAACTCTGGATAACACAGCCGATCGCACGGCCCTCGCGCCGGCGACGGAACCTTCGAATGTCTGCCCTATCAACTTTCGATGGTACGTTATGCGCCTACCATGGTCGTCACGGGTAACGGAGAATCAGGGTTCGATTCCGGAGAGGGAGCCTGAGAAACGGCTACCACATCCAAGGAAG</t>
  </si>
  <si>
    <t>Percent of reads that form the predominant read</t>
  </si>
  <si>
    <t>Number of merged reads that form the predominant read</t>
  </si>
  <si>
    <t>Number of merged 
paired-end reads</t>
  </si>
  <si>
    <t>Number of merged paired-end reads</t>
  </si>
  <si>
    <t>Top blast hit from merged_uniq0.9.fasta file</t>
  </si>
  <si>
    <t>AAAGATTAAGCCATGCATGTCTTCGTGCAAGCTCCTCGAGCGAAACTGCGGATGGCTCATTAAATCAGTTATGGTTCATTGGATCGAGTCCCCCGGACATGGATAACTGTGGTAATTCTAGAGCTAATACATGCGTCCAAGCGCCGACTCTCCAGAAGGCGTGCTTTTATTAGGAAAAAGACCAGCCCGGCTCCGGCCGGTACCACTGGTGAACTCTGGATAACACAGCCGATCGCACGGCCCTCGCGCCGGCGACGGATCCTTCGAATGTCTGCCCTATCAACTTTCGATGGTACGTGATGCGCCTACCATGGTCGTCACGGGTAACGGAGAATCAGGGTTCGATTCCGGAGAGGGAGCCTGAGAAACGGCTACCACATCCAAG</t>
  </si>
  <si>
    <t>AAAGATTAAGCCATGCATGTCTTCGTGCAAGCTCCTCGAGCGAAACTGCGGATGGCTCATTAAATCAGTTATGGTTCATTGGATCGAGTCCCCCGGACATGGATAACTGTGGTAATTCTAGAGCTAATACATGCGTCCAAGCGCCGACTCTCCAGAAGGCGTGCTTTTATTAGGAAAAAGACTAGCCCGGCTCCGGCCGGCACCACTGGTGAACTCTGGATAACGCAGCCGATCGCACGGCCCTCGCGCCGGCGACGGATCCTTCGAATGTCTGCCCTATCAACTTTCGATGGTACGTTATGCGCCTACCATGGTCGTCACGGGTATCGGAGAATCAGGGTTCGATTCCGGAGAGGGAGCCTGAGAAACGGCTACCACATCCAAGGAAG</t>
  </si>
  <si>
    <t>TAAGCCATGCATGTCTTCGTGCAAGCTCCTCGAGCGAAACTGCGGATGGCTCATTAAATCAGTTATGGTTCATTGGATCGAGTCCCCCGGACATGGATAACTGTGGTAATTCTAGAGCTAATACATGCGTCCAAGCGCCGACTCTCCAGAAGGCGTGCTTTTATTAGGAAAAAGACCAGCCCGGCTCCGGCCGGTACAACTGGTGAACTCTGGATAACACAGCCGATCGCACGGCCCTCGCGCCGGCGACGGATCCTTCGAATGTCTGCCCTATCAACTTTCGATGGTACGTTATGCGCCTACCATGGTCGTCACGGGTAACGGAGAATCAGGGTTCGATTCCGGAGAGGGAGCCTGAGAAACGGCTACCACATCCA</t>
  </si>
  <si>
    <t>TAAGCCATGCATGTCTTCGTGCAAGCTCCTCGAGCGAAACTGCGGATGGCCCATTAAATCAGTTATGGTTCATTGGATCGAGTCCCCCGGACATGGATAACTGTGGTAATTCTAGAGCTAATACATGCGTCCAAGCGCCGACTCTCCAGAAGGCGTGCTTTTATTAGGAAAAAGACCAGCCCGGCTCCGGCCGGTACCACTGGTGAACTCTGGATAACACAGCCGATCGCACGGCCCTCGCGCCGGCGACGGATCCTTCGAATGTCTGCCCTATCAACTTTCGATGGTACGTTATGCGCCTACCATGGTCGTAACGGGTAACGGAGAATCAGGGTTCGATTCCGGAGAGGGAGCCTGAGAAACGGCTACCACATCCAAGG</t>
  </si>
  <si>
    <t>TAAGCCATGCATGTCTTCGTGCAAGCTCCTCGAGCGAAACTGCGGATGGCTCATTAAATCAGTTATGGTCCATTGGATCGAGTCCCCCGGACATGGATAACTGTGGTAATTCTAGAGCTAATACATGCGTCCAAGCGCCGACTCTCCAGAAGGCGTGCTTTTATTAGGAAAAAGACCGGCCCGGCTCCGGCCGGTACCACTGGTGAACTCTGGATAACACAGCCGATCGCACGGCCCTCGCGCCGGCGACGGATCCTTCGAATGTCTGCCCTATCAACTTTCGATGGTACGTTATGCGCCTACCATGGTCGTCACGGGTAACGGAGAATCAGGGTTCGATTCCGGAGAGGGAGCCTGAGAAACGGCTACCACATCCAAGG</t>
  </si>
  <si>
    <t>Ovary1</t>
  </si>
  <si>
    <t>Lv EB UM 3-5% FBS</t>
  </si>
  <si>
    <t>Lv UM 3% FBS</t>
  </si>
  <si>
    <t xml:space="preserve">Lv UM 3-5% FBS </t>
  </si>
  <si>
    <t>Lv UM 10% FBS</t>
  </si>
  <si>
    <t>Lv UM 15% FBS</t>
  </si>
  <si>
    <t xml:space="preserve">Lv UM 3% FBS </t>
  </si>
  <si>
    <t>Lv UM 5% FBS</t>
  </si>
  <si>
    <t>LV UM 5% FBS</t>
  </si>
  <si>
    <t>LV UM 10% FBS</t>
  </si>
  <si>
    <t>LV UM 15% FBS</t>
  </si>
  <si>
    <t>Ovary 2 - OVA-F flask</t>
  </si>
  <si>
    <t>Ovary 2 OVA-P plate</t>
  </si>
  <si>
    <r>
      <t xml:space="preserve">Table S3. Genetic validation of </t>
    </r>
    <r>
      <rPr>
        <b/>
        <i/>
        <sz val="12"/>
        <color theme="1"/>
        <rFont val="Arial"/>
        <family val="2"/>
      </rPr>
      <t xml:space="preserve">L. variegatus </t>
    </r>
    <r>
      <rPr>
        <b/>
        <sz val="12"/>
        <color theme="1"/>
        <rFont val="Arial"/>
        <family val="2"/>
      </rPr>
      <t>embryo cell cultures from the first mating pair with 18S targeted amplicon sequencing</t>
    </r>
  </si>
  <si>
    <r>
      <t xml:space="preserve">Table S3. Genetic validation of </t>
    </r>
    <r>
      <rPr>
        <b/>
        <i/>
        <sz val="12"/>
        <color theme="1"/>
        <rFont val="Arial"/>
        <family val="2"/>
      </rPr>
      <t xml:space="preserve">L. variegatus </t>
    </r>
    <r>
      <rPr>
        <b/>
        <sz val="12"/>
        <color theme="1"/>
        <rFont val="Arial"/>
        <family val="2"/>
      </rPr>
      <t>embryo cell cultures from the second mating pair with 18S targeted amplicon sequencing</t>
    </r>
  </si>
  <si>
    <r>
      <t xml:space="preserve">Table S3. Genetic validation of </t>
    </r>
    <r>
      <rPr>
        <b/>
        <i/>
        <sz val="12"/>
        <color theme="1"/>
        <rFont val="Arial"/>
        <family val="2"/>
      </rPr>
      <t xml:space="preserve">L. variegatus </t>
    </r>
    <r>
      <rPr>
        <b/>
        <sz val="12"/>
        <color theme="1"/>
        <rFont val="Arial"/>
        <family val="2"/>
      </rPr>
      <t>ovary cell cultures with 18S targeted amplicon sequencing</t>
    </r>
  </si>
  <si>
    <r>
      <t xml:space="preserve">Table S3. Genetic validation of </t>
    </r>
    <r>
      <rPr>
        <b/>
        <i/>
        <sz val="12"/>
        <color theme="1"/>
        <rFont val="Arial"/>
        <family val="2"/>
      </rPr>
      <t>S. purpuratus</t>
    </r>
    <r>
      <rPr>
        <b/>
        <sz val="12"/>
        <color theme="1"/>
        <rFont val="Arial"/>
        <family val="2"/>
      </rPr>
      <t xml:space="preserve"> embryo cell cultures with 18S targeted amplicon sequencing</t>
    </r>
  </si>
  <si>
    <t>Sp-G1 10% FBS</t>
  </si>
  <si>
    <t>Sp-G2 10% FBS</t>
  </si>
  <si>
    <t>Sp-G1 15% FBS</t>
  </si>
  <si>
    <t>Sp-G2 15% FBS</t>
  </si>
  <si>
    <t>Lv Ovary 7</t>
  </si>
  <si>
    <t>PREDICTED: Lytechinus variegatus small subunit ribosomal RNA (LOC121405619), rRNA</t>
  </si>
  <si>
    <t>PREDICTED: Strongylocentrotus purpuratus small subunit ribosomal RNA (LOC115922030), rRNA</t>
  </si>
  <si>
    <t>TAAGCCATGCATGTCTAAGTACAAGCTCGTCTCGAGCGAAACTGCGGATGGCTCATTAAATCAGCTATGGTTCATTGGAT
CGAGTCCCCCCGACATGGATAACTGTGGTAATTCTAGAGCTAATACATGCGTCCAAGCGCCGACTTTCCAGAAGGCGTGC
TTTTATTAGGAACAAGACCAGCCCGGTCTCGGCCGGCCACACTGGTGAACTCTGGATAACACAGCCGATCGCACGGTCTT
TGCACCGGCGACGGATCCTTCGAATGTCTGCCCTATCAACTTTCGATGGTACGTTATGCGCCTACCATGGTCGTCACGGG
TAACGGAGAATCAGGGTTCGATTCCGGAGAGGGAGCCTGAGAAACGGCTACCACATCCAAGG</t>
  </si>
  <si>
    <t>TAAGCCATGCATGTCTAAGTACAAGCTCGTCTCGAGCGAAACTGCGGATGGCTCATTAAATCAGTTATGGTTCATTGGAT
CGAGTCCCCCCGACATGGATAACTGTGGTAATTCTAGAGCTAATACATGCGTCCAAGCGCCGACTTTCCAGAAGGCGTGC
TTTTATTAGGAACAAGACCAGCCCGGTCTCGGCCGGCCACACTGGTGAACTCTGGATAACACAGCCGATCGCACGGTCTT
TGCACCGGCGACGGATCCTTCGAATGTCTGCCCTATCAACTTTCGATGGTACGTTATGCGCCTACCATGGTCGTCACGGG
TAACGGAGAATCAGGGTTCGATTCCGGAGAGGGAGCCTGAGAAACGGCCACCACATCCAAGG</t>
  </si>
  <si>
    <t>TAAGCCATGCATGTCTAAGTACAAGCTCGTCTCGGGCGAAACTGCGGATGGCTCATTAAATCAGTTATGGTTCATTGGAT
CGAGTCCCCTCGACATGGATAACTGTGGTAATTCTAGAGCTAATACATGCGTCCAAGCGCCGACTTTCCAGAAGGCGTGC
TTTTATTAGGAACAAGACCAGCCCGGTCTCGGCCGGCCACACTGGTGAACTCTGGATAACACAGCCGATCGCACGGTCTT
TGCACCGGCGACGGATCCTTCGAATGTCTGCCCTATCAACTTTCGATGGTACGTTATGCGCCTACCATGGTCGTCACGGG
TAACGGAGAATCAGGGTTCGATTCCGGAGAGGGAGCCTGAGAAACGGCTACCACATCCAAGG</t>
  </si>
  <si>
    <t>TAAGCCATGCATGTCTAAGTACAAGCTCGTCTCGAGCGAAACTGCGGATGGCTCATTAAATCAGTTATGGTTCATTGGAT
CGAGTCCCCCCGACATGGATAACTGTGGTAATTCTAGAGCTAATACATGCGTCCAAGCGCCGACTTTCCAGAAGGCGTGC
TTTTATTAGGAACAAGACCAGCCCGGTCTCGGCCGGCCACACTGGTGAACTCTGGATAACACAGCCGATCGCACGGTCTT
TGCACCGGCGACGGATCCTTCGAATGTCTGCCCTATCAACTTTCGATGGTACGTTATGCGCCTACCATGGTCGTCACGGG
TAACGGAGAATCAGGGTTCGATGCCGGAGAGGGAGCCTGAGAAACGGCTACCACATCCAAGG</t>
  </si>
  <si>
    <t>TAAGCCTTGCATGTCTTCGTGCAAGCTCCTCGAGCGAAACTGCGGATGGCTCATTAAATCAGTTATGGTTCATTGGATCG
AGTCCCCCGGACATGGATAACTGTGGTAATTCTAGAGCTAATACATGCGTCCAAGCGCCGACTCTCCAGAAGGCGTGCTT
TTATTAGGAAAAAGACCAGCCCGGCTCCGGCCGGTACCACTGGTGAACTCTGGATAACACAGCCGATCGCACGACCCTCG
CGCCGGCGACGGATCCTTCGAATGTCTGCCCTATCAACTTTCGATGGTACGTTATGCGCCTACCATGGTCGTCACGGGTA
ACGGAGAATCAGGGTTCGATTCCGGAGAGGGAGCCTGAGAAACGGCTACCACATCCAAGG</t>
  </si>
  <si>
    <t>TAAGCCATGCATGTCTTCGTGCAAGCTCCTCGAGCGAAACTGCGGATGGCTCATTAAATCAGTTATGGTTCATTGGATCGAGTCCCCCGGACATGGATAACTGTGGTAATTCTAGAGCTAATACACGCGTCCAAGCGCCGACTCTCCAGAAGGCGTGCTTTTATTAGGAAAAAGACCAGCCCGGCTCCGGCCGGTACCACTGGTGAACTCTGGATAACACAGCCGATCGCACGGCCCTCGCGCCGGCGACGGATCCTTCGAATGTCTGCCCTATCAACTTTCGATGGTACGTTATGCGCCTACCATGGTCGTCACGGGTAACGGAGAATCAGGGTTCGATTCCGGAGAGGGAGCCTGAGAAACGGCTACCACATCCAAGG</t>
  </si>
  <si>
    <t>TAAGCCATGCATGTCTTCGTGCAAGCTCCTCGAGCGAAACTGCGGATGGCTCATTAAATCAGTTATGGTTCATTGGATCGAGTCCCCCGGACATGGATAACTGTGGTAATTCTAGAGCTAATACATGCGTCCAAGCGCCGACTCTCCAGAAGGCGTGCTTTTATTAGGAAAAAGACCAGCCCGGCTCCGGCCGGTACCACTGGTGAACTCTGGATAACACAGCCGATCGCACGGCCCTCGCGCCGGCGACGGATCCTTCGAATGTCTGCCCTATCAACTTTCGATGGAACGTTATGCGCCTACCATGGTCGTCACGGGTAACGGAGAATCAGGGTTCGATTCCGGAGAGGGAGCCTGAGAAACGGCTACCACATCCAAG</t>
  </si>
  <si>
    <t>TAAGCCATGCATGTCTTCGTGCAAGCTCCTCGAGCGAAACTGCGGATGGCTCATTAAATCAGTTATGGTTCATTGGATCGAGTCCCCCGGACATGGATAACTGTGGTAATTCTAGAGCTAATACATGCGTCCAAGCGCCGACTCTCCAGAAGGCGTGCTTTTATTAGGAAAAAGACCAGCCCGGCTCCGGCCGGTACCACTGGTGAACTCTGGATAACACAGCCGATCGCACGGCCCTCGCGCCGGCGACGGATCCTTCGAATGTCTGCCCAATCAACTTTCGATGGTACGTTATGCGCCTACCATGGTCGTCACGGGTAACGGAGAATCAGGGTTCGATTCCGGAGAGGGAGCCTGAGAAACGGCTACCACATCCA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</si>
</sst>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0"/>
      <color rgb="FF333333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1212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4" fillId="0" borderId="1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" fillId="0" borderId="16" xfId="0" applyFont="1" applyBorder="1" applyAlignment="1">
      <alignment wrapText="1"/>
    </xf>
    <xf numFmtId="0" fontId="4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vertical="center"/>
    </xf>
    <xf numFmtId="10" fontId="5" fillId="0" borderId="15" xfId="0" applyNumberFormat="1" applyFont="1" applyBorder="1" applyAlignment="1">
      <alignment vertical="center"/>
    </xf>
    <xf numFmtId="10" fontId="4" fillId="0" borderId="20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9" fontId="5" fillId="0" borderId="20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0" fontId="5" fillId="0" borderId="20" xfId="0" applyNumberFormat="1" applyFont="1" applyBorder="1" applyAlignment="1">
      <alignment vertical="center"/>
    </xf>
    <xf numFmtId="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0" fontId="4" fillId="0" borderId="1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10" fontId="4" fillId="0" borderId="7" xfId="1" applyNumberFormat="1" applyFont="1" applyFill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0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0" fontId="4" fillId="0" borderId="13" xfId="1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0" fontId="5" fillId="0" borderId="13" xfId="0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65C7-1AF2-4897-919C-6BC72C16CA76}">
  <dimension ref="A1:J20"/>
  <sheetViews>
    <sheetView zoomScale="83" workbookViewId="0"/>
  </sheetViews>
  <sheetFormatPr defaultColWidth="8.81640625" defaultRowHeight="12.5" x14ac:dyDescent="0.25"/>
  <cols>
    <col min="1" max="1" width="16.54296875" style="40" customWidth="1"/>
    <col min="2" max="2" width="15.1796875" style="40" customWidth="1"/>
    <col min="3" max="3" width="17.1796875" style="40" customWidth="1"/>
    <col min="4" max="5" width="20.6328125" style="40" customWidth="1"/>
    <col min="6" max="6" width="75.36328125" style="40" bestFit="1" customWidth="1"/>
    <col min="7" max="7" width="13.54296875" style="40" bestFit="1" customWidth="1"/>
    <col min="8" max="8" width="8.1796875" style="40" bestFit="1" customWidth="1"/>
    <col min="9" max="9" width="17.453125" style="40" bestFit="1" customWidth="1"/>
    <col min="10" max="10" width="126.81640625" style="40" customWidth="1"/>
    <col min="11" max="16384" width="8.81640625" style="40"/>
  </cols>
  <sheetData>
    <row r="1" spans="1:10" ht="16" thickBot="1" x14ac:dyDescent="0.3">
      <c r="A1" s="94" t="s">
        <v>51</v>
      </c>
    </row>
    <row r="2" spans="1:10" ht="48" customHeight="1" thickBot="1" x14ac:dyDescent="0.3">
      <c r="A2" s="45" t="s">
        <v>0</v>
      </c>
      <c r="B2" s="44" t="s">
        <v>1</v>
      </c>
      <c r="C2" s="46" t="s">
        <v>31</v>
      </c>
      <c r="D2" s="46" t="s">
        <v>29</v>
      </c>
      <c r="E2" s="46" t="s">
        <v>28</v>
      </c>
      <c r="F2" s="46" t="s">
        <v>32</v>
      </c>
      <c r="G2" s="44" t="s">
        <v>18</v>
      </c>
      <c r="H2" s="44" t="s">
        <v>20</v>
      </c>
      <c r="I2" s="44" t="s">
        <v>19</v>
      </c>
      <c r="J2" s="47" t="s">
        <v>2</v>
      </c>
    </row>
    <row r="3" spans="1:10" ht="37" customHeight="1" thickBot="1" x14ac:dyDescent="0.3">
      <c r="A3" s="78" t="s">
        <v>40</v>
      </c>
      <c r="B3" s="49">
        <v>3</v>
      </c>
      <c r="C3" s="49"/>
      <c r="D3" s="50">
        <v>1887</v>
      </c>
      <c r="E3" s="58"/>
      <c r="F3" s="51" t="s">
        <v>16</v>
      </c>
      <c r="G3" s="56">
        <v>1</v>
      </c>
      <c r="H3" s="51">
        <v>0</v>
      </c>
      <c r="I3" s="56">
        <v>1</v>
      </c>
      <c r="J3" s="52" t="s">
        <v>17</v>
      </c>
    </row>
    <row r="4" spans="1:10" ht="37" customHeight="1" thickBot="1" x14ac:dyDescent="0.3">
      <c r="A4" s="78" t="s">
        <v>40</v>
      </c>
      <c r="B4" s="49">
        <v>82</v>
      </c>
      <c r="C4" s="49"/>
      <c r="D4" s="50">
        <v>3075</v>
      </c>
      <c r="E4" s="58"/>
      <c r="F4" s="51" t="s">
        <v>16</v>
      </c>
      <c r="G4" s="56">
        <v>1</v>
      </c>
      <c r="H4" s="51">
        <v>0</v>
      </c>
      <c r="I4" s="56">
        <v>1</v>
      </c>
      <c r="J4" s="52" t="s">
        <v>17</v>
      </c>
    </row>
    <row r="5" spans="1:10" ht="37" customHeight="1" thickBot="1" x14ac:dyDescent="0.3">
      <c r="A5" s="78" t="s">
        <v>44</v>
      </c>
      <c r="B5" s="49">
        <v>110</v>
      </c>
      <c r="C5" s="49"/>
      <c r="D5" s="50">
        <v>2706</v>
      </c>
      <c r="E5" s="58"/>
      <c r="F5" s="51" t="s">
        <v>16</v>
      </c>
      <c r="G5" s="56">
        <v>1</v>
      </c>
      <c r="H5" s="51">
        <v>0</v>
      </c>
      <c r="I5" s="56">
        <v>1</v>
      </c>
      <c r="J5" s="52" t="s">
        <v>17</v>
      </c>
    </row>
    <row r="6" spans="1:10" ht="37" customHeight="1" thickBot="1" x14ac:dyDescent="0.3">
      <c r="A6" s="48" t="s">
        <v>39</v>
      </c>
      <c r="B6" s="48">
        <v>173</v>
      </c>
      <c r="C6" s="48">
        <v>1946</v>
      </c>
      <c r="D6" s="50">
        <v>1933</v>
      </c>
      <c r="E6" s="58">
        <f t="shared" ref="E6:E7" si="0">D6/C6</f>
        <v>0.99331963001027745</v>
      </c>
      <c r="F6" s="51" t="s">
        <v>16</v>
      </c>
      <c r="G6" s="56">
        <v>1</v>
      </c>
      <c r="H6" s="59">
        <v>0</v>
      </c>
      <c r="I6" s="57">
        <v>0.99739999999999995</v>
      </c>
      <c r="J6" s="53" t="s">
        <v>33</v>
      </c>
    </row>
    <row r="7" spans="1:10" ht="37" customHeight="1" thickBot="1" x14ac:dyDescent="0.3">
      <c r="A7" s="54" t="s">
        <v>40</v>
      </c>
      <c r="B7" s="49">
        <v>229</v>
      </c>
      <c r="C7" s="49">
        <v>1998</v>
      </c>
      <c r="D7" s="50">
        <v>1982</v>
      </c>
      <c r="E7" s="58">
        <f t="shared" si="0"/>
        <v>0.99199199199199195</v>
      </c>
      <c r="F7" s="51" t="s">
        <v>16</v>
      </c>
      <c r="G7" s="56">
        <v>1</v>
      </c>
      <c r="H7" s="59">
        <v>0</v>
      </c>
      <c r="I7" s="57">
        <v>0.98970000000000002</v>
      </c>
      <c r="J7" s="53" t="s">
        <v>34</v>
      </c>
    </row>
    <row r="8" spans="1:10" ht="37" customHeight="1" x14ac:dyDescent="0.25">
      <c r="A8" s="112" t="s">
        <v>40</v>
      </c>
      <c r="B8" s="113">
        <v>369</v>
      </c>
      <c r="C8" s="113">
        <v>3824</v>
      </c>
      <c r="D8" s="114">
        <v>3820</v>
      </c>
      <c r="E8" s="58">
        <f>D8/C8</f>
        <v>0.9989539748953975</v>
      </c>
      <c r="F8" s="61" t="s">
        <v>16</v>
      </c>
      <c r="G8" s="62">
        <v>1</v>
      </c>
      <c r="H8" s="63">
        <v>0</v>
      </c>
      <c r="I8" s="64">
        <v>0.99470000000000003</v>
      </c>
      <c r="J8" s="115" t="s">
        <v>11</v>
      </c>
    </row>
    <row r="9" spans="1:10" ht="37" customHeight="1" x14ac:dyDescent="0.25">
      <c r="A9" s="1" t="s">
        <v>39</v>
      </c>
      <c r="B9" s="43">
        <v>369</v>
      </c>
      <c r="C9" s="43">
        <v>3520</v>
      </c>
      <c r="D9" s="4">
        <v>3488</v>
      </c>
      <c r="E9" s="74">
        <f t="shared" ref="E9:E12" si="1">D9/C9</f>
        <v>0.99090909090909096</v>
      </c>
      <c r="F9" s="5" t="s">
        <v>16</v>
      </c>
      <c r="G9" s="75">
        <v>1</v>
      </c>
      <c r="H9" s="76">
        <v>0</v>
      </c>
      <c r="I9" s="77">
        <v>0.99729999999999996</v>
      </c>
      <c r="J9" s="42" t="s">
        <v>14</v>
      </c>
    </row>
    <row r="10" spans="1:10" ht="37" customHeight="1" x14ac:dyDescent="0.25">
      <c r="A10" s="42" t="s">
        <v>41</v>
      </c>
      <c r="B10" s="43">
        <v>369</v>
      </c>
      <c r="C10" s="43">
        <v>3330</v>
      </c>
      <c r="D10" s="4">
        <v>3325</v>
      </c>
      <c r="E10" s="74">
        <f t="shared" si="1"/>
        <v>0.99849849849849848</v>
      </c>
      <c r="F10" s="5" t="s">
        <v>16</v>
      </c>
      <c r="G10" s="75">
        <v>1</v>
      </c>
      <c r="H10" s="76">
        <v>0</v>
      </c>
      <c r="I10" s="77">
        <v>0.99729999999999996</v>
      </c>
      <c r="J10" s="42" t="s">
        <v>15</v>
      </c>
    </row>
    <row r="11" spans="1:10" ht="37" customHeight="1" x14ac:dyDescent="0.25">
      <c r="A11" s="73" t="s">
        <v>42</v>
      </c>
      <c r="B11" s="43">
        <v>369</v>
      </c>
      <c r="C11" s="43">
        <v>821</v>
      </c>
      <c r="D11" s="4">
        <v>783</v>
      </c>
      <c r="E11" s="74">
        <f t="shared" si="1"/>
        <v>0.95371498172959801</v>
      </c>
      <c r="F11" s="5" t="s">
        <v>16</v>
      </c>
      <c r="G11" s="75">
        <v>1</v>
      </c>
      <c r="H11" s="76">
        <v>0</v>
      </c>
      <c r="I11" s="77">
        <v>0.99199999999999999</v>
      </c>
      <c r="J11" s="42" t="s">
        <v>12</v>
      </c>
    </row>
    <row r="12" spans="1:10" ht="37" customHeight="1" thickBot="1" x14ac:dyDescent="0.3">
      <c r="A12" s="65" t="s">
        <v>43</v>
      </c>
      <c r="B12" s="116">
        <v>369</v>
      </c>
      <c r="C12" s="116">
        <v>1744</v>
      </c>
      <c r="D12" s="14">
        <v>1738</v>
      </c>
      <c r="E12" s="117">
        <f t="shared" si="1"/>
        <v>0.99655963302752293</v>
      </c>
      <c r="F12" s="17" t="s">
        <v>16</v>
      </c>
      <c r="G12" s="118">
        <v>1</v>
      </c>
      <c r="H12" s="119">
        <v>0</v>
      </c>
      <c r="I12" s="120">
        <v>0.99199999999999999</v>
      </c>
      <c r="J12" s="66" t="s">
        <v>13</v>
      </c>
    </row>
    <row r="13" spans="1:10" ht="14.5" customHeight="1" x14ac:dyDescent="0.25"/>
    <row r="14" spans="1:10" ht="14.5" customHeight="1" x14ac:dyDescent="0.25"/>
    <row r="15" spans="1:10" ht="14.5" customHeight="1" x14ac:dyDescent="0.25"/>
    <row r="16" spans="1:10" ht="14.5" customHeight="1" x14ac:dyDescent="0.25"/>
    <row r="17" ht="14.5" customHeight="1" x14ac:dyDescent="0.25"/>
    <row r="18" ht="14.5" customHeight="1" x14ac:dyDescent="0.25"/>
    <row r="19" ht="14.5" customHeight="1" x14ac:dyDescent="0.25"/>
    <row r="20" ht="14.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C862-360A-4E78-A6B2-CA1D13240AE4}">
  <dimension ref="A1:J30"/>
  <sheetViews>
    <sheetView tabSelected="1" zoomScale="80" zoomScaleNormal="80" workbookViewId="0">
      <pane ySplit="2" topLeftCell="A21" activePane="bottomLeft" state="frozen"/>
      <selection pane="bottomLeft" activeCell="A2" sqref="A2"/>
    </sheetView>
  </sheetViews>
  <sheetFormatPr defaultColWidth="8.81640625" defaultRowHeight="12.5" x14ac:dyDescent="0.25"/>
  <cols>
    <col min="1" max="1" width="15.6328125" style="40" customWidth="1"/>
    <col min="2" max="2" width="16.1796875" style="40" bestFit="1" customWidth="1"/>
    <col min="3" max="3" width="17.1796875" style="40" bestFit="1" customWidth="1"/>
    <col min="4" max="5" width="20.6328125" style="40" customWidth="1"/>
    <col min="6" max="6" width="77.36328125" style="41" bestFit="1" customWidth="1"/>
    <col min="7" max="7" width="13.54296875" style="40" bestFit="1" customWidth="1"/>
    <col min="8" max="8" width="8.1796875" style="40" bestFit="1" customWidth="1"/>
    <col min="9" max="9" width="17.453125" style="40" bestFit="1" customWidth="1"/>
    <col min="10" max="10" width="126.81640625" style="40" customWidth="1"/>
    <col min="11" max="11" width="92.90625" style="40" bestFit="1" customWidth="1"/>
    <col min="12" max="16384" width="8.81640625" style="40"/>
  </cols>
  <sheetData>
    <row r="1" spans="1:10" ht="16" thickBot="1" x14ac:dyDescent="0.3">
      <c r="A1" s="94" t="s">
        <v>52</v>
      </c>
    </row>
    <row r="2" spans="1:10" s="39" customFormat="1" ht="48" customHeight="1" thickBot="1" x14ac:dyDescent="0.3">
      <c r="A2" s="3" t="s">
        <v>0</v>
      </c>
      <c r="B2" s="2" t="s">
        <v>1</v>
      </c>
      <c r="C2" s="37" t="s">
        <v>30</v>
      </c>
      <c r="D2" s="37" t="s">
        <v>29</v>
      </c>
      <c r="E2" s="37" t="s">
        <v>28</v>
      </c>
      <c r="F2" s="2" t="s">
        <v>32</v>
      </c>
      <c r="G2" s="2" t="s">
        <v>18</v>
      </c>
      <c r="H2" s="2" t="s">
        <v>20</v>
      </c>
      <c r="I2" s="2" t="s">
        <v>19</v>
      </c>
      <c r="J2" s="38" t="s">
        <v>2</v>
      </c>
    </row>
    <row r="3" spans="1:10" ht="37" customHeight="1" x14ac:dyDescent="0.25">
      <c r="A3" s="11" t="s">
        <v>40</v>
      </c>
      <c r="B3" s="11">
        <v>22</v>
      </c>
      <c r="C3" s="18">
        <v>1725</v>
      </c>
      <c r="D3" s="18">
        <v>1716</v>
      </c>
      <c r="E3" s="19">
        <f>D3/C3</f>
        <v>0.99478260869565216</v>
      </c>
      <c r="F3" s="16" t="s">
        <v>16</v>
      </c>
      <c r="G3" s="20">
        <v>1</v>
      </c>
      <c r="H3" s="21">
        <v>0</v>
      </c>
      <c r="I3" s="19">
        <v>0.99739999999999995</v>
      </c>
      <c r="J3" s="22" t="s">
        <v>21</v>
      </c>
    </row>
    <row r="4" spans="1:10" ht="37" customHeight="1" x14ac:dyDescent="0.25">
      <c r="A4" s="4" t="s">
        <v>45</v>
      </c>
      <c r="B4" s="4">
        <v>22</v>
      </c>
      <c r="C4" s="6">
        <v>1744</v>
      </c>
      <c r="D4" s="6">
        <v>1734</v>
      </c>
      <c r="E4" s="7">
        <f t="shared" ref="E4:E7" si="0">D4/C4</f>
        <v>0.99426605504587151</v>
      </c>
      <c r="F4" s="5" t="s">
        <v>16</v>
      </c>
      <c r="G4" s="8">
        <v>1</v>
      </c>
      <c r="H4" s="9">
        <v>0</v>
      </c>
      <c r="I4" s="7">
        <v>0.99490000000000001</v>
      </c>
      <c r="J4" s="23" t="s">
        <v>22</v>
      </c>
    </row>
    <row r="5" spans="1:10" ht="37" customHeight="1" x14ac:dyDescent="0.25">
      <c r="A5" s="4" t="s">
        <v>42</v>
      </c>
      <c r="B5" s="4">
        <v>22</v>
      </c>
      <c r="C5" s="6">
        <v>1620</v>
      </c>
      <c r="D5" s="6">
        <v>1613</v>
      </c>
      <c r="E5" s="7">
        <f t="shared" si="0"/>
        <v>0.99567901234567902</v>
      </c>
      <c r="F5" s="5" t="s">
        <v>16</v>
      </c>
      <c r="G5" s="8">
        <v>1</v>
      </c>
      <c r="H5" s="9">
        <v>0</v>
      </c>
      <c r="I5" s="7">
        <v>0.99490000000000001</v>
      </c>
      <c r="J5" s="23" t="s">
        <v>23</v>
      </c>
    </row>
    <row r="6" spans="1:10" ht="37" customHeight="1" thickBot="1" x14ac:dyDescent="0.3">
      <c r="A6" s="14" t="s">
        <v>43</v>
      </c>
      <c r="B6" s="14">
        <v>22</v>
      </c>
      <c r="C6" s="24">
        <v>1769</v>
      </c>
      <c r="D6" s="24">
        <v>1764</v>
      </c>
      <c r="E6" s="25">
        <f t="shared" si="0"/>
        <v>0.99717354437535333</v>
      </c>
      <c r="F6" s="17" t="s">
        <v>16</v>
      </c>
      <c r="G6" s="26">
        <v>1</v>
      </c>
      <c r="H6" s="27">
        <v>0</v>
      </c>
      <c r="I6" s="25">
        <v>0.99229999999999996</v>
      </c>
      <c r="J6" s="15" t="s">
        <v>24</v>
      </c>
    </row>
    <row r="7" spans="1:10" ht="37" customHeight="1" x14ac:dyDescent="0.25">
      <c r="A7" s="11" t="s">
        <v>40</v>
      </c>
      <c r="B7" s="11">
        <v>112</v>
      </c>
      <c r="C7" s="18">
        <v>2017</v>
      </c>
      <c r="D7" s="18">
        <v>2007</v>
      </c>
      <c r="E7" s="19">
        <f t="shared" si="0"/>
        <v>0.99504214179474471</v>
      </c>
      <c r="F7" s="16" t="s">
        <v>16</v>
      </c>
      <c r="G7" s="20">
        <v>1</v>
      </c>
      <c r="H7" s="21">
        <v>0</v>
      </c>
      <c r="I7" s="19">
        <v>0.99490000000000001</v>
      </c>
      <c r="J7" s="22" t="s">
        <v>27</v>
      </c>
    </row>
    <row r="8" spans="1:10" ht="37" customHeight="1" x14ac:dyDescent="0.25">
      <c r="A8" s="4" t="s">
        <v>45</v>
      </c>
      <c r="B8" s="4">
        <v>112</v>
      </c>
      <c r="C8" s="6">
        <v>1810</v>
      </c>
      <c r="D8" s="6">
        <v>1805</v>
      </c>
      <c r="E8" s="7">
        <f>D8/C8</f>
        <v>0.99723756906077343</v>
      </c>
      <c r="F8" s="5" t="s">
        <v>16</v>
      </c>
      <c r="G8" s="8">
        <v>1</v>
      </c>
      <c r="H8" s="9">
        <v>0</v>
      </c>
      <c r="I8" s="7">
        <v>0.99739999999999995</v>
      </c>
      <c r="J8" s="23" t="s">
        <v>21</v>
      </c>
    </row>
    <row r="9" spans="1:10" ht="37" customHeight="1" x14ac:dyDescent="0.25">
      <c r="A9" s="4" t="s">
        <v>42</v>
      </c>
      <c r="B9" s="4">
        <v>112</v>
      </c>
      <c r="C9" s="6">
        <v>1485</v>
      </c>
      <c r="D9" s="6">
        <v>1479</v>
      </c>
      <c r="E9" s="7">
        <f t="shared" ref="E9:E10" si="1">D9/C9</f>
        <v>0.99595959595959593</v>
      </c>
      <c r="F9" s="5" t="s">
        <v>16</v>
      </c>
      <c r="G9" s="8">
        <v>1</v>
      </c>
      <c r="H9" s="9">
        <v>0</v>
      </c>
      <c r="I9" s="7">
        <v>0.99490000000000001</v>
      </c>
      <c r="J9" s="23" t="s">
        <v>26</v>
      </c>
    </row>
    <row r="10" spans="1:10" ht="37" customHeight="1" thickBot="1" x14ac:dyDescent="0.3">
      <c r="A10" s="14" t="s">
        <v>43</v>
      </c>
      <c r="B10" s="14">
        <v>112</v>
      </c>
      <c r="C10" s="24">
        <v>758</v>
      </c>
      <c r="D10" s="24">
        <v>754</v>
      </c>
      <c r="E10" s="25">
        <f t="shared" si="1"/>
        <v>0.99472295514511877</v>
      </c>
      <c r="F10" s="17" t="s">
        <v>16</v>
      </c>
      <c r="G10" s="26">
        <v>1</v>
      </c>
      <c r="H10" s="27">
        <v>0</v>
      </c>
      <c r="I10" s="25">
        <v>0.99490000000000001</v>
      </c>
      <c r="J10" s="15" t="s">
        <v>25</v>
      </c>
    </row>
    <row r="11" spans="1:10" ht="37" customHeight="1" thickBot="1" x14ac:dyDescent="0.3">
      <c r="A11" s="11" t="s">
        <v>40</v>
      </c>
      <c r="B11" s="11">
        <v>334</v>
      </c>
      <c r="C11" s="11">
        <v>2174</v>
      </c>
      <c r="D11" s="11">
        <v>2165</v>
      </c>
      <c r="E11" s="28">
        <f>D11/C11</f>
        <v>0.99586016559337631</v>
      </c>
      <c r="F11" s="16" t="s">
        <v>16</v>
      </c>
      <c r="G11" s="29">
        <v>1</v>
      </c>
      <c r="H11" s="30">
        <v>0</v>
      </c>
      <c r="I11" s="31">
        <v>0.99470000000000003</v>
      </c>
      <c r="J11" s="12" t="s">
        <v>7</v>
      </c>
    </row>
    <row r="12" spans="1:10" ht="37" customHeight="1" x14ac:dyDescent="0.25">
      <c r="A12" s="4" t="s">
        <v>45</v>
      </c>
      <c r="B12" s="4">
        <v>334</v>
      </c>
      <c r="C12" s="4">
        <v>2897</v>
      </c>
      <c r="D12" s="4">
        <v>2880</v>
      </c>
      <c r="E12" s="32">
        <f>D12/C12</f>
        <v>0.99413186054539182</v>
      </c>
      <c r="F12" s="5" t="s">
        <v>16</v>
      </c>
      <c r="G12" s="29">
        <v>1</v>
      </c>
      <c r="H12" s="30">
        <v>0</v>
      </c>
      <c r="I12" s="31">
        <v>0.99470000000000003</v>
      </c>
      <c r="J12" s="13" t="s">
        <v>8</v>
      </c>
    </row>
    <row r="13" spans="1:10" ht="37" customHeight="1" x14ac:dyDescent="0.25">
      <c r="A13" s="4" t="s">
        <v>42</v>
      </c>
      <c r="B13" s="4">
        <v>334</v>
      </c>
      <c r="C13" s="4">
        <v>2122</v>
      </c>
      <c r="D13" s="4">
        <v>2113</v>
      </c>
      <c r="E13" s="32">
        <f>D13/C13</f>
        <v>0.99575871819038642</v>
      </c>
      <c r="F13" s="5" t="s">
        <v>16</v>
      </c>
      <c r="G13" s="33">
        <v>1</v>
      </c>
      <c r="H13" s="34">
        <v>0</v>
      </c>
      <c r="I13" s="35">
        <v>0.99729999999999996</v>
      </c>
      <c r="J13" s="13" t="s">
        <v>9</v>
      </c>
    </row>
    <row r="14" spans="1:10" ht="37" customHeight="1" thickBot="1" x14ac:dyDescent="0.3">
      <c r="A14" s="10" t="s">
        <v>43</v>
      </c>
      <c r="B14" s="10">
        <v>334</v>
      </c>
      <c r="C14" s="10">
        <v>4148</v>
      </c>
      <c r="D14" s="10">
        <v>4140</v>
      </c>
      <c r="E14" s="79">
        <f>D14/C14</f>
        <v>0.99807135969141758</v>
      </c>
      <c r="F14" s="68" t="s">
        <v>16</v>
      </c>
      <c r="G14" s="80">
        <v>1</v>
      </c>
      <c r="H14" s="81">
        <v>0</v>
      </c>
      <c r="I14" s="82">
        <v>0.99729999999999996</v>
      </c>
      <c r="J14" s="83" t="s">
        <v>10</v>
      </c>
    </row>
    <row r="15" spans="1:10" ht="37" customHeight="1" x14ac:dyDescent="0.25">
      <c r="A15" s="87" t="s">
        <v>40</v>
      </c>
      <c r="B15" s="11">
        <v>487</v>
      </c>
      <c r="C15" s="11">
        <v>1106</v>
      </c>
      <c r="D15" s="11">
        <v>1095</v>
      </c>
      <c r="E15" s="28">
        <f t="shared" ref="E15:E17" si="2">D15/C15</f>
        <v>0.99005424954792043</v>
      </c>
      <c r="F15" s="16" t="s">
        <v>16</v>
      </c>
      <c r="G15" s="29">
        <v>1</v>
      </c>
      <c r="H15" s="30">
        <v>0</v>
      </c>
      <c r="I15" s="31">
        <v>0.99750000000000005</v>
      </c>
      <c r="J15" s="12" t="s">
        <v>4</v>
      </c>
    </row>
    <row r="16" spans="1:10" ht="37" customHeight="1" x14ac:dyDescent="0.25">
      <c r="A16" s="88" t="s">
        <v>45</v>
      </c>
      <c r="B16" s="4">
        <v>487</v>
      </c>
      <c r="C16" s="4">
        <v>1048</v>
      </c>
      <c r="D16" s="4">
        <v>1037</v>
      </c>
      <c r="E16" s="32">
        <f t="shared" si="2"/>
        <v>0.9895038167938931</v>
      </c>
      <c r="F16" s="5" t="s">
        <v>16</v>
      </c>
      <c r="G16" s="84">
        <v>1</v>
      </c>
      <c r="H16" s="85">
        <v>0</v>
      </c>
      <c r="I16" s="86">
        <v>0.995</v>
      </c>
      <c r="J16" s="13" t="s">
        <v>5</v>
      </c>
    </row>
    <row r="17" spans="1:10" ht="37" customHeight="1" x14ac:dyDescent="0.25">
      <c r="A17" s="88" t="s">
        <v>42</v>
      </c>
      <c r="B17" s="4">
        <v>487</v>
      </c>
      <c r="C17" s="4">
        <v>1029</v>
      </c>
      <c r="D17" s="4">
        <v>1010</v>
      </c>
      <c r="E17" s="32">
        <f t="shared" si="2"/>
        <v>0.98153547133138974</v>
      </c>
      <c r="F17" s="5" t="s">
        <v>16</v>
      </c>
      <c r="G17" s="84">
        <v>1</v>
      </c>
      <c r="H17" s="85">
        <v>0</v>
      </c>
      <c r="I17" s="86">
        <v>0.99750000000000005</v>
      </c>
      <c r="J17" s="13" t="s">
        <v>3</v>
      </c>
    </row>
    <row r="18" spans="1:10" ht="37" customHeight="1" thickBot="1" x14ac:dyDescent="0.3">
      <c r="A18" s="89" t="s">
        <v>43</v>
      </c>
      <c r="B18" s="14">
        <v>487</v>
      </c>
      <c r="C18" s="14">
        <v>1165</v>
      </c>
      <c r="D18" s="14">
        <v>1155</v>
      </c>
      <c r="E18" s="36">
        <f>D18/C18</f>
        <v>0.99141630901287559</v>
      </c>
      <c r="F18" s="17" t="s">
        <v>16</v>
      </c>
      <c r="G18" s="90">
        <v>1</v>
      </c>
      <c r="H18" s="91">
        <v>0</v>
      </c>
      <c r="I18" s="92">
        <v>0.99750000000000005</v>
      </c>
      <c r="J18" s="15" t="s">
        <v>6</v>
      </c>
    </row>
    <row r="19" spans="1:10" ht="37" customHeight="1" x14ac:dyDescent="0.25">
      <c r="A19" s="87" t="s">
        <v>40</v>
      </c>
      <c r="B19" s="55">
        <v>543</v>
      </c>
      <c r="C19" s="11">
        <v>29713</v>
      </c>
      <c r="D19" s="11">
        <v>29704</v>
      </c>
      <c r="E19" s="28">
        <f>D19/C19</f>
        <v>0.99969710227846398</v>
      </c>
      <c r="F19" s="109" t="s">
        <v>60</v>
      </c>
      <c r="G19" s="29">
        <v>1</v>
      </c>
      <c r="H19" s="30">
        <v>0</v>
      </c>
      <c r="I19" s="31">
        <v>0.99739999999999995</v>
      </c>
      <c r="J19" s="22" t="s">
        <v>67</v>
      </c>
    </row>
    <row r="20" spans="1:10" ht="37" customHeight="1" x14ac:dyDescent="0.25">
      <c r="A20" s="88" t="s">
        <v>45</v>
      </c>
      <c r="B20" s="42">
        <v>543</v>
      </c>
      <c r="C20" s="4">
        <v>38658</v>
      </c>
      <c r="D20" s="4">
        <v>38655</v>
      </c>
      <c r="E20" s="32">
        <f t="shared" ref="E20:E30" si="3">D20/C20</f>
        <v>0.99992239639919289</v>
      </c>
      <c r="F20" s="110" t="s">
        <v>60</v>
      </c>
      <c r="G20" s="33">
        <v>1</v>
      </c>
      <c r="H20" s="34">
        <v>0</v>
      </c>
      <c r="I20" s="35">
        <v>0.99739999999999995</v>
      </c>
      <c r="J20" s="23" t="s">
        <v>68</v>
      </c>
    </row>
    <row r="21" spans="1:10" ht="37" customHeight="1" x14ac:dyDescent="0.25">
      <c r="A21" s="88" t="s">
        <v>42</v>
      </c>
      <c r="B21" s="42">
        <v>543</v>
      </c>
      <c r="C21" s="4">
        <v>19580</v>
      </c>
      <c r="D21" s="4">
        <v>19579</v>
      </c>
      <c r="E21" s="32">
        <f t="shared" si="3"/>
        <v>0.99994892747701736</v>
      </c>
      <c r="F21" s="110" t="s">
        <v>60</v>
      </c>
      <c r="G21" s="33">
        <v>1</v>
      </c>
      <c r="H21" s="34">
        <v>0</v>
      </c>
      <c r="I21" s="35">
        <v>0.99739999999999995</v>
      </c>
      <c r="J21" s="23" t="s">
        <v>68</v>
      </c>
    </row>
    <row r="22" spans="1:10" ht="37" customHeight="1" thickBot="1" x14ac:dyDescent="0.3">
      <c r="A22" s="89" t="s">
        <v>43</v>
      </c>
      <c r="B22" s="66">
        <v>543</v>
      </c>
      <c r="C22" s="14">
        <v>18707</v>
      </c>
      <c r="D22" s="14">
        <v>18707</v>
      </c>
      <c r="E22" s="36">
        <f t="shared" si="3"/>
        <v>1</v>
      </c>
      <c r="F22" s="14" t="s">
        <v>60</v>
      </c>
      <c r="G22" s="65">
        <v>1</v>
      </c>
      <c r="H22" s="14">
        <v>0</v>
      </c>
      <c r="I22" s="67">
        <v>0.99739999999999995</v>
      </c>
      <c r="J22" s="15" t="s">
        <v>69</v>
      </c>
    </row>
    <row r="23" spans="1:10" ht="37" customHeight="1" x14ac:dyDescent="0.25">
      <c r="A23" s="106" t="s">
        <v>40</v>
      </c>
      <c r="B23" s="107">
        <v>857</v>
      </c>
      <c r="C23" s="108">
        <v>4228</v>
      </c>
      <c r="D23" s="108">
        <v>4228</v>
      </c>
      <c r="E23" s="28">
        <f t="shared" si="3"/>
        <v>1</v>
      </c>
      <c r="F23" s="109" t="s">
        <v>60</v>
      </c>
      <c r="G23" s="29">
        <v>1</v>
      </c>
      <c r="H23" s="30">
        <v>0</v>
      </c>
      <c r="I23" s="31">
        <v>0.99739999999999995</v>
      </c>
      <c r="J23" s="22" t="s">
        <v>67</v>
      </c>
    </row>
    <row r="24" spans="1:10" ht="37" customHeight="1" x14ac:dyDescent="0.25">
      <c r="A24" s="88" t="s">
        <v>46</v>
      </c>
      <c r="B24" s="42">
        <v>857</v>
      </c>
      <c r="C24" s="4">
        <v>42635</v>
      </c>
      <c r="D24" s="4">
        <v>42632</v>
      </c>
      <c r="E24" s="32">
        <f t="shared" si="3"/>
        <v>0.99992963527618151</v>
      </c>
      <c r="F24" s="110" t="s">
        <v>60</v>
      </c>
      <c r="G24" s="33">
        <v>1</v>
      </c>
      <c r="H24" s="34">
        <v>0</v>
      </c>
      <c r="I24" s="35">
        <v>0.99739999999999995</v>
      </c>
      <c r="J24" s="23" t="s">
        <v>68</v>
      </c>
    </row>
    <row r="25" spans="1:10" ht="37" customHeight="1" x14ac:dyDescent="0.25">
      <c r="A25" s="88" t="s">
        <v>47</v>
      </c>
      <c r="B25" s="42">
        <v>857</v>
      </c>
      <c r="C25" s="4">
        <v>15607</v>
      </c>
      <c r="D25" s="4">
        <v>15604</v>
      </c>
      <c r="E25" s="32">
        <f t="shared" si="3"/>
        <v>0.99980777856090219</v>
      </c>
      <c r="F25" s="110" t="s">
        <v>60</v>
      </c>
      <c r="G25" s="33">
        <v>1</v>
      </c>
      <c r="H25" s="34">
        <v>0</v>
      </c>
      <c r="I25" s="35">
        <v>0.99739999999999995</v>
      </c>
      <c r="J25" s="23" t="s">
        <v>68</v>
      </c>
    </row>
    <row r="26" spans="1:10" ht="37" customHeight="1" thickBot="1" x14ac:dyDescent="0.3">
      <c r="A26" s="93" t="s">
        <v>48</v>
      </c>
      <c r="B26" s="60">
        <v>857</v>
      </c>
      <c r="C26" s="10">
        <v>11639</v>
      </c>
      <c r="D26" s="10">
        <v>11638</v>
      </c>
      <c r="E26" s="36">
        <f t="shared" si="3"/>
        <v>0.99991408196580467</v>
      </c>
      <c r="F26" s="14" t="s">
        <v>60</v>
      </c>
      <c r="G26" s="65">
        <v>1</v>
      </c>
      <c r="H26" s="14">
        <v>0</v>
      </c>
      <c r="I26" s="67">
        <v>0.99739999999999995</v>
      </c>
      <c r="J26" s="15" t="s">
        <v>69</v>
      </c>
    </row>
    <row r="27" spans="1:10" ht="37" customHeight="1" x14ac:dyDescent="0.25">
      <c r="A27" s="87" t="s">
        <v>40</v>
      </c>
      <c r="B27" s="55">
        <v>1012</v>
      </c>
      <c r="C27" s="11">
        <v>9035</v>
      </c>
      <c r="D27" s="11">
        <v>9035</v>
      </c>
      <c r="E27" s="28">
        <f t="shared" si="3"/>
        <v>1</v>
      </c>
      <c r="F27" s="109" t="s">
        <v>60</v>
      </c>
      <c r="G27" s="29">
        <v>1</v>
      </c>
      <c r="H27" s="30">
        <v>0</v>
      </c>
      <c r="I27" s="31">
        <v>0.99739999999999995</v>
      </c>
      <c r="J27" s="22" t="s">
        <v>67</v>
      </c>
    </row>
    <row r="28" spans="1:10" ht="37" customHeight="1" x14ac:dyDescent="0.25">
      <c r="A28" s="88" t="s">
        <v>46</v>
      </c>
      <c r="B28" s="42">
        <v>1012</v>
      </c>
      <c r="C28" s="4">
        <v>11523</v>
      </c>
      <c r="D28" s="4">
        <v>11522</v>
      </c>
      <c r="E28" s="32">
        <f t="shared" si="3"/>
        <v>0.99991321704417258</v>
      </c>
      <c r="F28" s="110" t="s">
        <v>60</v>
      </c>
      <c r="G28" s="33">
        <v>1</v>
      </c>
      <c r="H28" s="34">
        <v>0</v>
      </c>
      <c r="I28" s="35">
        <v>0.99739999999999995</v>
      </c>
      <c r="J28" s="23" t="s">
        <v>68</v>
      </c>
    </row>
    <row r="29" spans="1:10" ht="37" customHeight="1" x14ac:dyDescent="0.25">
      <c r="A29" s="88" t="s">
        <v>47</v>
      </c>
      <c r="B29" s="42">
        <v>1012</v>
      </c>
      <c r="C29" s="4">
        <v>12720</v>
      </c>
      <c r="D29" s="4">
        <v>12720</v>
      </c>
      <c r="E29" s="32">
        <f t="shared" si="3"/>
        <v>1</v>
      </c>
      <c r="F29" s="110" t="s">
        <v>60</v>
      </c>
      <c r="G29" s="33">
        <v>1</v>
      </c>
      <c r="H29" s="34">
        <v>0</v>
      </c>
      <c r="I29" s="35">
        <v>0.99739999999999995</v>
      </c>
      <c r="J29" s="23" t="s">
        <v>68</v>
      </c>
    </row>
    <row r="30" spans="1:10" ht="37" customHeight="1" thickBot="1" x14ac:dyDescent="0.3">
      <c r="A30" s="89" t="s">
        <v>48</v>
      </c>
      <c r="B30" s="66">
        <v>1012</v>
      </c>
      <c r="C30" s="14">
        <v>10812</v>
      </c>
      <c r="D30" s="14">
        <v>10812</v>
      </c>
      <c r="E30" s="36">
        <f t="shared" si="3"/>
        <v>1</v>
      </c>
      <c r="F30" s="14" t="s">
        <v>60</v>
      </c>
      <c r="G30" s="65">
        <v>1</v>
      </c>
      <c r="H30" s="14">
        <v>0</v>
      </c>
      <c r="I30" s="67">
        <v>0.99739999999999995</v>
      </c>
      <c r="J30" s="15" t="s">
        <v>69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CD26-46E9-4455-B1F1-2993E25B49AB}">
  <dimension ref="A1:J6"/>
  <sheetViews>
    <sheetView zoomScale="80" zoomScaleNormal="80" workbookViewId="0">
      <selection activeCell="A2" sqref="A2"/>
    </sheetView>
  </sheetViews>
  <sheetFormatPr defaultRowHeight="14.5" x14ac:dyDescent="0.35"/>
  <cols>
    <col min="1" max="1" width="10.08984375" bestFit="1" customWidth="1"/>
    <col min="2" max="2" width="14.54296875" bestFit="1" customWidth="1"/>
    <col min="3" max="3" width="16.08984375" bestFit="1" customWidth="1"/>
    <col min="4" max="4" width="18" bestFit="1" customWidth="1"/>
    <col min="5" max="5" width="17.08984375" bestFit="1" customWidth="1"/>
    <col min="6" max="6" width="76.54296875" bestFit="1" customWidth="1"/>
    <col min="7" max="7" width="12.08984375" bestFit="1" customWidth="1"/>
    <col min="8" max="8" width="7.453125" bestFit="1" customWidth="1"/>
    <col min="9" max="9" width="15.54296875" bestFit="1" customWidth="1"/>
    <col min="10" max="10" width="127.453125" customWidth="1"/>
  </cols>
  <sheetData>
    <row r="1" spans="1:10" ht="15.5" x14ac:dyDescent="0.35">
      <c r="A1" s="94" t="s">
        <v>53</v>
      </c>
    </row>
    <row r="2" spans="1:10" s="39" customFormat="1" ht="48" customHeight="1" x14ac:dyDescent="0.25">
      <c r="A2" s="70" t="s">
        <v>0</v>
      </c>
      <c r="B2" s="70" t="s">
        <v>1</v>
      </c>
      <c r="C2" s="71" t="s">
        <v>30</v>
      </c>
      <c r="D2" s="71" t="s">
        <v>29</v>
      </c>
      <c r="E2" s="71" t="s">
        <v>28</v>
      </c>
      <c r="F2" s="70" t="s">
        <v>32</v>
      </c>
      <c r="G2" s="70" t="s">
        <v>18</v>
      </c>
      <c r="H2" s="70" t="s">
        <v>20</v>
      </c>
      <c r="I2" s="70" t="s">
        <v>19</v>
      </c>
      <c r="J2" s="72" t="s">
        <v>2</v>
      </c>
    </row>
    <row r="3" spans="1:10" ht="58" x14ac:dyDescent="0.35">
      <c r="A3" s="95" t="s">
        <v>38</v>
      </c>
      <c r="B3" s="95">
        <v>135</v>
      </c>
      <c r="C3" s="95">
        <v>947</v>
      </c>
      <c r="D3" s="95">
        <v>946</v>
      </c>
      <c r="E3" s="96">
        <f>D3/C3</f>
        <v>0.99894403379091867</v>
      </c>
      <c r="F3" s="95" t="s">
        <v>16</v>
      </c>
      <c r="G3" s="97">
        <v>1</v>
      </c>
      <c r="H3" s="95">
        <v>0</v>
      </c>
      <c r="I3" s="98">
        <v>0.99729999999999996</v>
      </c>
      <c r="J3" s="100" t="s">
        <v>35</v>
      </c>
    </row>
    <row r="4" spans="1:10" ht="58" x14ac:dyDescent="0.35">
      <c r="A4" s="99" t="s">
        <v>49</v>
      </c>
      <c r="B4" s="95">
        <v>135</v>
      </c>
      <c r="C4" s="95">
        <v>56</v>
      </c>
      <c r="D4" s="95">
        <v>50</v>
      </c>
      <c r="E4" s="96">
        <f t="shared" ref="E4:E5" si="0">D4/C4</f>
        <v>0.8928571428571429</v>
      </c>
      <c r="F4" s="95" t="s">
        <v>16</v>
      </c>
      <c r="G4" s="97">
        <v>1</v>
      </c>
      <c r="H4" s="95">
        <v>0</v>
      </c>
      <c r="I4" s="98">
        <v>0.99470000000000003</v>
      </c>
      <c r="J4" s="101" t="s">
        <v>36</v>
      </c>
    </row>
    <row r="5" spans="1:10" ht="58" x14ac:dyDescent="0.35">
      <c r="A5" s="99" t="s">
        <v>50</v>
      </c>
      <c r="B5" s="95">
        <v>135</v>
      </c>
      <c r="C5" s="95">
        <v>35</v>
      </c>
      <c r="D5" s="95">
        <v>34</v>
      </c>
      <c r="E5" s="96">
        <f t="shared" si="0"/>
        <v>0.97142857142857142</v>
      </c>
      <c r="F5" s="95" t="s">
        <v>16</v>
      </c>
      <c r="G5" s="97">
        <v>1</v>
      </c>
      <c r="H5" s="95">
        <v>0</v>
      </c>
      <c r="I5" s="98">
        <v>0.99470000000000003</v>
      </c>
      <c r="J5" s="101" t="s">
        <v>37</v>
      </c>
    </row>
    <row r="6" spans="1:10" ht="82.5" customHeight="1" x14ac:dyDescent="0.35">
      <c r="A6" s="69" t="s">
        <v>59</v>
      </c>
      <c r="B6" s="69">
        <v>112</v>
      </c>
      <c r="C6" s="69">
        <f>16047+2</f>
        <v>16049</v>
      </c>
      <c r="D6" s="69">
        <v>16047</v>
      </c>
      <c r="E6" s="104">
        <f>D6/C6</f>
        <v>0.99987538164371614</v>
      </c>
      <c r="F6" s="69" t="s">
        <v>60</v>
      </c>
      <c r="G6" s="84">
        <v>1</v>
      </c>
      <c r="H6" s="69">
        <v>0</v>
      </c>
      <c r="I6" s="86">
        <v>0.99470000000000003</v>
      </c>
      <c r="J6" s="10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6117-6497-439B-A313-29C31BE7898B}">
  <sheetPr codeName="Sheet1"/>
  <dimension ref="A1:J6"/>
  <sheetViews>
    <sheetView zoomScale="80" zoomScaleNormal="80" workbookViewId="0">
      <selection activeCell="A2" sqref="A2"/>
    </sheetView>
  </sheetViews>
  <sheetFormatPr defaultRowHeight="14.5" x14ac:dyDescent="0.35"/>
  <cols>
    <col min="1" max="1" width="13.90625" customWidth="1"/>
    <col min="2" max="2" width="14.54296875" bestFit="1" customWidth="1"/>
    <col min="3" max="3" width="16.08984375" bestFit="1" customWidth="1"/>
    <col min="4" max="4" width="18" bestFit="1" customWidth="1"/>
    <col min="5" max="5" width="17.08984375" bestFit="1" customWidth="1"/>
    <col min="6" max="6" width="81.1796875" customWidth="1"/>
    <col min="7" max="7" width="14.26953125" customWidth="1"/>
    <col min="8" max="8" width="9.54296875" customWidth="1"/>
    <col min="9" max="9" width="18.1796875" customWidth="1"/>
    <col min="10" max="10" width="97.26953125" customWidth="1"/>
  </cols>
  <sheetData>
    <row r="1" spans="1:10" ht="15.5" x14ac:dyDescent="0.35">
      <c r="A1" s="111" t="s">
        <v>54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s="39" customFormat="1" ht="48" customHeight="1" x14ac:dyDescent="0.25">
      <c r="A2" s="70" t="s">
        <v>0</v>
      </c>
      <c r="B2" s="70" t="s">
        <v>1</v>
      </c>
      <c r="C2" s="71" t="s">
        <v>30</v>
      </c>
      <c r="D2" s="71" t="s">
        <v>29</v>
      </c>
      <c r="E2" s="71" t="s">
        <v>28</v>
      </c>
      <c r="F2" s="70" t="s">
        <v>32</v>
      </c>
      <c r="G2" s="70" t="s">
        <v>18</v>
      </c>
      <c r="H2" s="70" t="s">
        <v>20</v>
      </c>
      <c r="I2" s="70" t="s">
        <v>19</v>
      </c>
      <c r="J2" s="70" t="s">
        <v>2</v>
      </c>
    </row>
    <row r="3" spans="1:10" ht="72.5" x14ac:dyDescent="0.35">
      <c r="A3" s="69" t="s">
        <v>55</v>
      </c>
      <c r="B3" s="69">
        <v>58</v>
      </c>
      <c r="C3" s="69">
        <v>22939</v>
      </c>
      <c r="D3" s="69">
        <v>22939</v>
      </c>
      <c r="E3" s="102">
        <f>D3/C3</f>
        <v>1</v>
      </c>
      <c r="F3" s="69" t="s">
        <v>61</v>
      </c>
      <c r="G3" s="103">
        <v>1</v>
      </c>
      <c r="H3" s="69">
        <v>0</v>
      </c>
      <c r="I3" s="104">
        <v>0.99739999999999995</v>
      </c>
      <c r="J3" s="105" t="s">
        <v>62</v>
      </c>
    </row>
    <row r="4" spans="1:10" ht="72.5" x14ac:dyDescent="0.35">
      <c r="A4" s="69" t="s">
        <v>56</v>
      </c>
      <c r="B4" s="69">
        <v>58</v>
      </c>
      <c r="C4" s="69">
        <v>31797</v>
      </c>
      <c r="D4" s="69">
        <v>31797</v>
      </c>
      <c r="E4" s="102">
        <f>D4/C4</f>
        <v>1</v>
      </c>
      <c r="F4" s="69" t="s">
        <v>61</v>
      </c>
      <c r="G4" s="103">
        <v>1</v>
      </c>
      <c r="H4" s="69">
        <v>0</v>
      </c>
      <c r="I4" s="104">
        <v>0.99739999999999995</v>
      </c>
      <c r="J4" s="105" t="s">
        <v>63</v>
      </c>
    </row>
    <row r="5" spans="1:10" ht="72.5" x14ac:dyDescent="0.35">
      <c r="A5" s="69" t="s">
        <v>57</v>
      </c>
      <c r="B5" s="69">
        <v>58</v>
      </c>
      <c r="C5" s="69">
        <v>6731</v>
      </c>
      <c r="D5" s="69">
        <v>6731</v>
      </c>
      <c r="E5" s="102">
        <f>D5/C5</f>
        <v>1</v>
      </c>
      <c r="F5" s="69" t="s">
        <v>61</v>
      </c>
      <c r="G5" s="103">
        <v>1</v>
      </c>
      <c r="H5" s="69">
        <v>0</v>
      </c>
      <c r="I5" s="104">
        <v>0.99480000000000002</v>
      </c>
      <c r="J5" s="105" t="s">
        <v>64</v>
      </c>
    </row>
    <row r="6" spans="1:10" ht="72.5" x14ac:dyDescent="0.35">
      <c r="A6" s="69" t="s">
        <v>58</v>
      </c>
      <c r="B6" s="69">
        <v>58</v>
      </c>
      <c r="C6" s="69">
        <v>6017</v>
      </c>
      <c r="D6" s="69">
        <v>6017</v>
      </c>
      <c r="E6" s="104">
        <f>D6/C6</f>
        <v>1</v>
      </c>
      <c r="F6" s="69" t="s">
        <v>61</v>
      </c>
      <c r="G6" s="103">
        <v>1</v>
      </c>
      <c r="H6" s="69">
        <v>0</v>
      </c>
      <c r="I6" s="86">
        <v>0.99739999999999995</v>
      </c>
      <c r="J6" s="105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5953db-1610-4105-8b0e-077c3160c6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CBA0678456344AF6B5804395A912B" ma:contentTypeVersion="10" ma:contentTypeDescription="Create a new document." ma:contentTypeScope="" ma:versionID="3779e99d20409868feb4d1d5845c3b41">
  <xsd:schema xmlns:xsd="http://www.w3.org/2001/XMLSchema" xmlns:xs="http://www.w3.org/2001/XMLSchema" xmlns:p="http://schemas.microsoft.com/office/2006/metadata/properties" xmlns:ns3="c45953db-1610-4105-8b0e-077c3160c67b" xmlns:ns4="61f9ca9e-d26c-4d94-8438-151fe0363d47" targetNamespace="http://schemas.microsoft.com/office/2006/metadata/properties" ma:root="true" ma:fieldsID="06070002bfe9b95fcfd86832734dce69" ns3:_="" ns4:_="">
    <xsd:import namespace="c45953db-1610-4105-8b0e-077c3160c67b"/>
    <xsd:import namespace="61f9ca9e-d26c-4d94-8438-151fe0363d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953db-1610-4105-8b0e-077c3160c6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9ca9e-d26c-4d94-8438-151fe0363d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F5B477-CFCF-47EC-97F3-035166A02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EE99A8-8D1A-4E2E-9EC1-950D78A6A403}">
  <ds:schemaRefs>
    <ds:schemaRef ds:uri="http://schemas.microsoft.com/office/2006/metadata/properties"/>
    <ds:schemaRef ds:uri="61f9ca9e-d26c-4d94-8438-151fe0363d47"/>
    <ds:schemaRef ds:uri="http://schemas.microsoft.com/office/2006/documentManagement/types"/>
    <ds:schemaRef ds:uri="http://purl.org/dc/dcmitype/"/>
    <ds:schemaRef ds:uri="c45953db-1610-4105-8b0e-077c3160c67b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C6BA71D-DD2B-459E-8574-803629801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953db-1610-4105-8b0e-077c3160c67b"/>
    <ds:schemaRef ds:uri="61f9ca9e-d26c-4d94-8438-151fe0363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Lv cells first mating pair 18S</vt:lpstr>
      <vt:lpstr>Lv cells second mating pair 18S</vt:lpstr>
      <vt:lpstr>Lv Ovary Cells 18S</vt:lpstr>
      <vt:lpstr>Sp cells 18S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Reanna McAtee</dc:creator>
  <cp:lastModifiedBy>Andrea Bodnar</cp:lastModifiedBy>
  <cp:lastPrinted>2024-05-15T13:56:00Z</cp:lastPrinted>
  <dcterms:created xsi:type="dcterms:W3CDTF">2024-02-09T19:18:15Z</dcterms:created>
  <dcterms:modified xsi:type="dcterms:W3CDTF">2024-12-17T16:29:31Z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0x010100BE4CBA0678456344AF6B5804395A912B</vt:lpwstr>
  </property>
</Properties>
</file>