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e/Documents/Ute/Publications/2023_PYE_ring_trial/Manuscript/01_finalized_version_incl_co_author_comments/"/>
    </mc:Choice>
  </mc:AlternateContent>
  <xr:revisionPtr revIDLastSave="0" documentId="13_ncr:1_{86E9984F-755D-1040-9BB1-C4639DF152A3}" xr6:coauthVersionLast="47" xr6:coauthVersionMax="47" xr10:uidLastSave="{00000000-0000-0000-0000-000000000000}"/>
  <bookViews>
    <workbookView xWindow="0" yWindow="500" windowWidth="32540" windowHeight="18140" xr2:uid="{00000000-000D-0000-FFFF-FFFF00000000}"/>
  </bookViews>
  <sheets>
    <sheet name="Legend" sheetId="3" r:id="rId1"/>
    <sheet name="DDA_ID" sheetId="2" r:id="rId2"/>
    <sheet name="DIA_ID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" i="4"/>
  <c r="I3" i="2"/>
  <c r="I4" i="2"/>
  <c r="I5" i="2"/>
  <c r="I6" i="2"/>
  <c r="I7" i="2"/>
  <c r="I8" i="2"/>
  <c r="I9" i="2"/>
  <c r="I10" i="2"/>
  <c r="I11" i="2"/>
  <c r="I12" i="2"/>
  <c r="I13" i="2"/>
  <c r="I14" i="2"/>
  <c r="I15" i="2"/>
  <c r="I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2" i="2"/>
  <c r="M2" i="2" l="1"/>
  <c r="M3" i="4"/>
  <c r="M2" i="4"/>
  <c r="M3" i="2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3" i="2"/>
  <c r="F4" i="2"/>
  <c r="F5" i="2"/>
  <c r="F6" i="2"/>
  <c r="F7" i="2"/>
  <c r="F8" i="2"/>
  <c r="F9" i="2"/>
  <c r="F10" i="2"/>
  <c r="F11" i="2"/>
  <c r="F12" i="2"/>
  <c r="F13" i="2"/>
  <c r="F14" i="2"/>
  <c r="F15" i="2"/>
  <c r="F2" i="2"/>
</calcChain>
</file>

<file path=xl/sharedStrings.xml><?xml version="1.0" encoding="utf-8"?>
<sst xmlns="http://schemas.openxmlformats.org/spreadsheetml/2006/main" count="59" uniqueCount="35">
  <si>
    <t>A_evo_ex</t>
  </si>
  <si>
    <t>A_ulti_ex</t>
  </si>
  <si>
    <t>B_ulti_HF</t>
  </si>
  <si>
    <t>B_ulti_HFX</t>
  </si>
  <si>
    <t>C_nE_tTOF</t>
  </si>
  <si>
    <t>D_ulti_ecl</t>
  </si>
  <si>
    <t>D_Vanq_ex</t>
  </si>
  <si>
    <t>E_ulti_lumos</t>
  </si>
  <si>
    <t>E_Vanq_ex</t>
  </si>
  <si>
    <t>F_Vanq_ecl</t>
  </si>
  <si>
    <t>G_nLC_tTOF</t>
  </si>
  <si>
    <t>G_ulti_ex</t>
  </si>
  <si>
    <t>H_ulti_ecl</t>
  </si>
  <si>
    <t>H_ulti_ex</t>
  </si>
  <si>
    <t>Identified across all runs [%]</t>
  </si>
  <si>
    <t>No. of proteins identified in all runs</t>
  </si>
  <si>
    <t>Gradient Length [min]</t>
  </si>
  <si>
    <t>Lab_Setup</t>
  </si>
  <si>
    <t>Total no. of identified proteins</t>
  </si>
  <si>
    <t>I_nLC_ex</t>
  </si>
  <si>
    <t>J_nLC_tTOF</t>
  </si>
  <si>
    <t>K_Mclass_zTOF</t>
  </si>
  <si>
    <t>L_nAcqu_tTOF</t>
  </si>
  <si>
    <t>L_nE_tTOF</t>
  </si>
  <si>
    <t>L_ulti_ex</t>
  </si>
  <si>
    <t>L_ulti_ex_FAIMS</t>
  </si>
  <si>
    <r>
      <rPr>
        <b/>
        <sz val="12"/>
        <color theme="1"/>
        <rFont val="Calibri"/>
        <family val="2"/>
        <scheme val="minor"/>
      </rPr>
      <t>Supplementary Table 2.</t>
    </r>
    <r>
      <rPr>
        <sz val="12"/>
        <color theme="1"/>
        <rFont val="Calibri"/>
        <family val="2"/>
        <scheme val="minor"/>
      </rPr>
      <t xml:space="preserve"> Number of identified peptides and proteins for each experimental LC-MS setup in PYE1.</t>
    </r>
  </si>
  <si>
    <t>Protein ID count_per_GL</t>
  </si>
  <si>
    <t>No. of peptides identified in all runs</t>
  </si>
  <si>
    <t>Proteins identified across all runs [%]</t>
  </si>
  <si>
    <t>Total no. of identified peptides</t>
  </si>
  <si>
    <t>Peptide ID count_per_GL</t>
  </si>
  <si>
    <t>Peptides identified across all runs [%]</t>
  </si>
  <si>
    <t xml:space="preserve">avg no. of proteins </t>
  </si>
  <si>
    <t>avg no. of peptides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</si>
</sst>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18" fillId="0" borderId="10" xfId="0" applyFont="1" applyBorder="1" applyAlignment="1">
      <alignment vertical="center"/>
    </xf>
    <xf numFmtId="0" fontId="16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E94F-3C20-5A40-998A-A89F8ED75CA3}">
  <dimension ref="A1"/>
  <sheetViews>
    <sheetView tabSelected="1" workbookViewId="0">
      <selection activeCell="F27" sqref="F27"/>
    </sheetView>
  </sheetViews>
  <sheetFormatPr baseColWidth="10" defaultRowHeight="16" x14ac:dyDescent="0.2"/>
  <cols>
    <col min="1" max="1" width="97.33203125" customWidth="1"/>
  </cols>
  <sheetData>
    <row r="1" spans="1:1" ht="157" customHeight="1" x14ac:dyDescent="0.2">
      <c r="A1" s="2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zoomScale="90" zoomScaleNormal="90" workbookViewId="0">
      <selection activeCell="G26" sqref="G26"/>
    </sheetView>
  </sheetViews>
  <sheetFormatPr baseColWidth="10" defaultRowHeight="16" x14ac:dyDescent="0.2"/>
  <cols>
    <col min="1" max="1" width="17.83203125" customWidth="1"/>
    <col min="2" max="2" width="22.83203125" customWidth="1"/>
    <col min="3" max="3" width="37.5" customWidth="1"/>
    <col min="4" max="4" width="31.83203125" bestFit="1" customWidth="1"/>
    <col min="5" max="5" width="25.83203125" bestFit="1" customWidth="1"/>
    <col min="6" max="6" width="29.5" bestFit="1" customWidth="1"/>
    <col min="7" max="7" width="37" bestFit="1" customWidth="1"/>
    <col min="8" max="8" width="34.1640625" customWidth="1"/>
    <col min="9" max="9" width="27.83203125" customWidth="1"/>
    <col min="10" max="10" width="38.33203125" customWidth="1"/>
    <col min="12" max="13" width="20.1640625" customWidth="1"/>
  </cols>
  <sheetData>
    <row r="1" spans="1:13" ht="26" customHeight="1" thickBot="1" x14ac:dyDescent="0.25">
      <c r="A1" s="3" t="s">
        <v>17</v>
      </c>
      <c r="B1" s="3" t="s">
        <v>16</v>
      </c>
      <c r="C1" s="3" t="s">
        <v>15</v>
      </c>
      <c r="D1" s="3" t="s">
        <v>18</v>
      </c>
      <c r="E1" s="3" t="s">
        <v>27</v>
      </c>
      <c r="F1" s="3" t="s">
        <v>14</v>
      </c>
      <c r="G1" s="3" t="s">
        <v>28</v>
      </c>
      <c r="H1" s="3" t="s">
        <v>30</v>
      </c>
      <c r="I1" s="3" t="s">
        <v>31</v>
      </c>
      <c r="J1" s="3" t="s">
        <v>32</v>
      </c>
    </row>
    <row r="2" spans="1:13" ht="17" thickTop="1" x14ac:dyDescent="0.2">
      <c r="A2" s="4" t="s">
        <v>0</v>
      </c>
      <c r="B2" s="7">
        <v>44</v>
      </c>
      <c r="C2">
        <v>1025</v>
      </c>
      <c r="D2">
        <v>1539</v>
      </c>
      <c r="E2" s="5">
        <f>D2/B2</f>
        <v>34.977272727272727</v>
      </c>
      <c r="F2" s="1">
        <f t="shared" ref="F2:F15" si="0">(C2/D2)*100</f>
        <v>66.60168940870696</v>
      </c>
      <c r="G2">
        <v>8824</v>
      </c>
      <c r="H2">
        <v>15259</v>
      </c>
      <c r="I2" s="5">
        <f>H2/B2</f>
        <v>346.79545454545456</v>
      </c>
      <c r="J2" s="5">
        <v>57.828166983419628</v>
      </c>
      <c r="L2" t="s">
        <v>33</v>
      </c>
      <c r="M2" s="6">
        <f>AVERAGE(D2:D15)</f>
        <v>1743.2142857142858</v>
      </c>
    </row>
    <row r="3" spans="1:13" x14ac:dyDescent="0.2">
      <c r="A3" s="4" t="s">
        <v>1</v>
      </c>
      <c r="B3" s="7">
        <v>50</v>
      </c>
      <c r="C3">
        <v>1222</v>
      </c>
      <c r="D3">
        <v>2381</v>
      </c>
      <c r="E3" s="5">
        <f t="shared" ref="E3:E15" si="1">D3/B3</f>
        <v>47.62</v>
      </c>
      <c r="F3" s="1">
        <f t="shared" si="0"/>
        <v>51.32297354052919</v>
      </c>
      <c r="G3">
        <v>9815</v>
      </c>
      <c r="H3">
        <v>18207</v>
      </c>
      <c r="I3" s="5">
        <f t="shared" ref="I3:I15" si="2">H3/B3</f>
        <v>364.14</v>
      </c>
      <c r="J3" s="5">
        <v>53.907837644861864</v>
      </c>
      <c r="L3" t="s">
        <v>34</v>
      </c>
      <c r="M3" s="6">
        <f>AVERAGE(H2:H15)</f>
        <v>15835.285714285714</v>
      </c>
    </row>
    <row r="4" spans="1:13" x14ac:dyDescent="0.2">
      <c r="A4" s="4" t="s">
        <v>2</v>
      </c>
      <c r="B4" s="7">
        <v>90</v>
      </c>
      <c r="C4">
        <v>521</v>
      </c>
      <c r="D4">
        <v>919</v>
      </c>
      <c r="E4" s="5">
        <f t="shared" si="1"/>
        <v>10.21111111111111</v>
      </c>
      <c r="F4" s="1">
        <f t="shared" si="0"/>
        <v>56.692056583242653</v>
      </c>
      <c r="G4">
        <v>4588</v>
      </c>
      <c r="H4">
        <v>8142</v>
      </c>
      <c r="I4" s="5">
        <f t="shared" si="2"/>
        <v>90.466666666666669</v>
      </c>
      <c r="J4" s="5">
        <v>56.349791206091872</v>
      </c>
    </row>
    <row r="5" spans="1:13" x14ac:dyDescent="0.2">
      <c r="A5" s="4" t="s">
        <v>3</v>
      </c>
      <c r="B5" s="7">
        <v>90</v>
      </c>
      <c r="C5">
        <v>870</v>
      </c>
      <c r="D5">
        <v>1564</v>
      </c>
      <c r="E5" s="5">
        <f t="shared" si="1"/>
        <v>17.377777777777776</v>
      </c>
      <c r="F5" s="1">
        <f t="shared" si="0"/>
        <v>55.626598465473144</v>
      </c>
      <c r="G5">
        <v>7030</v>
      </c>
      <c r="H5">
        <v>14130</v>
      </c>
      <c r="I5" s="5">
        <f t="shared" si="2"/>
        <v>157</v>
      </c>
      <c r="J5" s="5">
        <v>49.752300070771412</v>
      </c>
    </row>
    <row r="6" spans="1:13" x14ac:dyDescent="0.2">
      <c r="A6" s="4" t="s">
        <v>4</v>
      </c>
      <c r="B6" s="7">
        <v>70</v>
      </c>
      <c r="C6">
        <v>610</v>
      </c>
      <c r="D6">
        <v>1719</v>
      </c>
      <c r="E6" s="5">
        <f t="shared" si="1"/>
        <v>24.557142857142857</v>
      </c>
      <c r="F6" s="1">
        <f t="shared" si="0"/>
        <v>35.485747527632341</v>
      </c>
      <c r="G6">
        <v>4358</v>
      </c>
      <c r="H6">
        <v>16403</v>
      </c>
      <c r="I6" s="5">
        <f t="shared" si="2"/>
        <v>234.32857142857142</v>
      </c>
      <c r="J6" s="5">
        <v>26.56831067487655</v>
      </c>
    </row>
    <row r="7" spans="1:13" x14ac:dyDescent="0.2">
      <c r="A7" s="4" t="s">
        <v>5</v>
      </c>
      <c r="B7" s="7">
        <v>60</v>
      </c>
      <c r="C7">
        <v>523</v>
      </c>
      <c r="D7">
        <v>1342</v>
      </c>
      <c r="E7" s="5">
        <f t="shared" si="1"/>
        <v>22.366666666666667</v>
      </c>
      <c r="F7" s="1">
        <f t="shared" si="0"/>
        <v>38.971684053651266</v>
      </c>
      <c r="G7">
        <v>4543</v>
      </c>
      <c r="H7">
        <v>12283</v>
      </c>
      <c r="I7" s="5">
        <f t="shared" si="2"/>
        <v>204.71666666666667</v>
      </c>
      <c r="J7" s="5">
        <v>36.98607831962876</v>
      </c>
    </row>
    <row r="8" spans="1:13" x14ac:dyDescent="0.2">
      <c r="A8" s="4" t="s">
        <v>6</v>
      </c>
      <c r="B8" s="7">
        <v>60</v>
      </c>
      <c r="C8">
        <v>849</v>
      </c>
      <c r="D8">
        <v>1446</v>
      </c>
      <c r="E8" s="5">
        <f t="shared" si="1"/>
        <v>24.1</v>
      </c>
      <c r="F8" s="1">
        <f t="shared" si="0"/>
        <v>58.713692946058096</v>
      </c>
      <c r="G8">
        <v>7465</v>
      </c>
      <c r="H8">
        <v>14208</v>
      </c>
      <c r="I8" s="5">
        <f t="shared" si="2"/>
        <v>236.8</v>
      </c>
      <c r="J8" s="5">
        <v>52.540822072072068</v>
      </c>
    </row>
    <row r="9" spans="1:13" x14ac:dyDescent="0.2">
      <c r="A9" s="4" t="s">
        <v>7</v>
      </c>
      <c r="B9" s="7">
        <v>60</v>
      </c>
      <c r="C9">
        <v>677</v>
      </c>
      <c r="D9">
        <v>1439</v>
      </c>
      <c r="E9" s="5">
        <f t="shared" si="1"/>
        <v>23.983333333333334</v>
      </c>
      <c r="F9" s="1">
        <f t="shared" si="0"/>
        <v>47.04656011118832</v>
      </c>
      <c r="G9">
        <v>5613</v>
      </c>
      <c r="H9">
        <v>12830</v>
      </c>
      <c r="I9" s="5">
        <f t="shared" si="2"/>
        <v>213.83333333333334</v>
      </c>
      <c r="J9" s="5">
        <v>43.749025720966486</v>
      </c>
    </row>
    <row r="10" spans="1:13" x14ac:dyDescent="0.2">
      <c r="A10" s="4" t="s">
        <v>8</v>
      </c>
      <c r="B10" s="7">
        <v>60</v>
      </c>
      <c r="C10">
        <v>926</v>
      </c>
      <c r="D10">
        <v>1516</v>
      </c>
      <c r="E10" s="5">
        <f t="shared" si="1"/>
        <v>25.266666666666666</v>
      </c>
      <c r="F10" s="1">
        <f t="shared" si="0"/>
        <v>61.081794195250659</v>
      </c>
      <c r="G10">
        <v>8080</v>
      </c>
      <c r="H10">
        <v>14570</v>
      </c>
      <c r="I10" s="5">
        <f t="shared" si="2"/>
        <v>242.83333333333334</v>
      </c>
      <c r="J10" s="5">
        <v>55.456417295813324</v>
      </c>
    </row>
    <row r="11" spans="1:13" x14ac:dyDescent="0.2">
      <c r="A11" s="4" t="s">
        <v>9</v>
      </c>
      <c r="B11" s="7">
        <v>60</v>
      </c>
      <c r="C11">
        <v>885</v>
      </c>
      <c r="D11">
        <v>1923</v>
      </c>
      <c r="E11" s="5">
        <f t="shared" si="1"/>
        <v>32.049999999999997</v>
      </c>
      <c r="F11" s="1">
        <f t="shared" si="0"/>
        <v>46.021840873634943</v>
      </c>
      <c r="G11">
        <v>7226</v>
      </c>
      <c r="H11">
        <v>17538</v>
      </c>
      <c r="I11" s="5">
        <f t="shared" si="2"/>
        <v>292.3</v>
      </c>
      <c r="J11" s="5">
        <v>41.20196145512601</v>
      </c>
    </row>
    <row r="12" spans="1:13" x14ac:dyDescent="0.2">
      <c r="A12" s="4" t="s">
        <v>10</v>
      </c>
      <c r="B12" s="7">
        <v>30</v>
      </c>
      <c r="C12">
        <v>1314</v>
      </c>
      <c r="D12">
        <v>2759</v>
      </c>
      <c r="E12" s="5">
        <f t="shared" si="1"/>
        <v>91.966666666666669</v>
      </c>
      <c r="F12" s="1">
        <f t="shared" si="0"/>
        <v>47.625951431678146</v>
      </c>
      <c r="G12">
        <v>7363</v>
      </c>
      <c r="H12">
        <v>22872</v>
      </c>
      <c r="I12" s="5">
        <f t="shared" si="2"/>
        <v>762.4</v>
      </c>
      <c r="J12" s="5">
        <v>32.192200069954531</v>
      </c>
    </row>
    <row r="13" spans="1:13" x14ac:dyDescent="0.2">
      <c r="A13" s="4" t="s">
        <v>11</v>
      </c>
      <c r="B13" s="7">
        <v>48</v>
      </c>
      <c r="C13">
        <v>878</v>
      </c>
      <c r="D13">
        <v>1907</v>
      </c>
      <c r="E13" s="5">
        <f t="shared" si="1"/>
        <v>39.729166666666664</v>
      </c>
      <c r="F13" s="1">
        <f t="shared" si="0"/>
        <v>46.040901940220245</v>
      </c>
      <c r="G13">
        <v>7544</v>
      </c>
      <c r="H13">
        <v>18298</v>
      </c>
      <c r="I13" s="5">
        <f t="shared" si="2"/>
        <v>381.20833333333331</v>
      </c>
      <c r="J13" s="5">
        <v>41.228549568258828</v>
      </c>
    </row>
    <row r="14" spans="1:13" x14ac:dyDescent="0.2">
      <c r="A14" s="4" t="s">
        <v>12</v>
      </c>
      <c r="B14" s="7">
        <v>120</v>
      </c>
      <c r="C14">
        <v>928</v>
      </c>
      <c r="D14">
        <v>1570</v>
      </c>
      <c r="E14" s="5">
        <f t="shared" si="1"/>
        <v>13.083333333333334</v>
      </c>
      <c r="F14" s="1">
        <f t="shared" si="0"/>
        <v>59.108280254777071</v>
      </c>
      <c r="G14">
        <v>7582</v>
      </c>
      <c r="H14">
        <v>14137</v>
      </c>
      <c r="I14" s="5">
        <f t="shared" si="2"/>
        <v>117.80833333333334</v>
      </c>
      <c r="J14" s="5">
        <v>53.632312371790334</v>
      </c>
    </row>
    <row r="15" spans="1:13" x14ac:dyDescent="0.2">
      <c r="A15" s="4" t="s">
        <v>13</v>
      </c>
      <c r="B15" s="7">
        <v>102</v>
      </c>
      <c r="C15">
        <v>1222</v>
      </c>
      <c r="D15">
        <v>2381</v>
      </c>
      <c r="E15" s="5">
        <f t="shared" si="1"/>
        <v>23.343137254901961</v>
      </c>
      <c r="F15" s="1">
        <f t="shared" si="0"/>
        <v>51.32297354052919</v>
      </c>
      <c r="G15">
        <v>10678</v>
      </c>
      <c r="H15">
        <v>22817</v>
      </c>
      <c r="I15" s="5">
        <f t="shared" si="2"/>
        <v>223.69607843137254</v>
      </c>
      <c r="J15" s="5">
        <v>46.798439759828199</v>
      </c>
    </row>
    <row r="22" spans="2:2" x14ac:dyDescent="0.2">
      <c r="B22" s="7"/>
    </row>
    <row r="23" spans="2:2" x14ac:dyDescent="0.2">
      <c r="B23" s="7"/>
    </row>
    <row r="24" spans="2:2" x14ac:dyDescent="0.2">
      <c r="B24" s="7"/>
    </row>
    <row r="25" spans="2:2" x14ac:dyDescent="0.2">
      <c r="B25" s="7"/>
    </row>
    <row r="26" spans="2:2" x14ac:dyDescent="0.2">
      <c r="B26" s="7"/>
    </row>
    <row r="27" spans="2:2" x14ac:dyDescent="0.2">
      <c r="B27" s="7"/>
    </row>
    <row r="28" spans="2:2" x14ac:dyDescent="0.2">
      <c r="B28" s="7"/>
    </row>
    <row r="29" spans="2:2" x14ac:dyDescent="0.2">
      <c r="B29" s="7"/>
    </row>
    <row r="30" spans="2:2" x14ac:dyDescent="0.2">
      <c r="B30" s="7"/>
    </row>
    <row r="31" spans="2:2" x14ac:dyDescent="0.2">
      <c r="B31" s="7"/>
    </row>
    <row r="32" spans="2:2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  <row r="38" spans="2:2" x14ac:dyDescent="0.2">
      <c r="B38" s="7"/>
    </row>
    <row r="39" spans="2:2" x14ac:dyDescent="0.2">
      <c r="B39" s="7"/>
    </row>
    <row r="40" spans="2:2" x14ac:dyDescent="0.2">
      <c r="B40" s="7"/>
    </row>
    <row r="41" spans="2:2" x14ac:dyDescent="0.2">
      <c r="B41" s="7"/>
    </row>
    <row r="42" spans="2:2" x14ac:dyDescent="0.2">
      <c r="B42" s="7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1C2FD-5E22-814C-8950-01DD54C6C018}">
  <dimension ref="A1:M22"/>
  <sheetViews>
    <sheetView zoomScale="90" zoomScaleNormal="90" workbookViewId="0">
      <selection activeCell="G32" sqref="G32"/>
    </sheetView>
  </sheetViews>
  <sheetFormatPr baseColWidth="10" defaultRowHeight="16" x14ac:dyDescent="0.2"/>
  <cols>
    <col min="1" max="1" width="16.6640625" customWidth="1"/>
    <col min="2" max="2" width="23.33203125" bestFit="1" customWidth="1"/>
    <col min="3" max="3" width="37.1640625" customWidth="1"/>
    <col min="4" max="4" width="33.1640625" customWidth="1"/>
    <col min="5" max="5" width="27.83203125" customWidth="1"/>
    <col min="6" max="6" width="38.33203125" bestFit="1" customWidth="1"/>
    <col min="7" max="7" width="38.33203125" customWidth="1"/>
    <col min="8" max="8" width="34.1640625" customWidth="1"/>
    <col min="9" max="9" width="26.33203125" customWidth="1"/>
    <col min="10" max="10" width="38.33203125" bestFit="1" customWidth="1"/>
    <col min="12" max="12" width="18.83203125" customWidth="1"/>
  </cols>
  <sheetData>
    <row r="1" spans="1:13" ht="29" customHeight="1" thickBot="1" x14ac:dyDescent="0.25">
      <c r="A1" s="3" t="s">
        <v>17</v>
      </c>
      <c r="B1" s="3" t="s">
        <v>16</v>
      </c>
      <c r="C1" s="3" t="s">
        <v>15</v>
      </c>
      <c r="D1" s="3" t="s">
        <v>18</v>
      </c>
      <c r="E1" s="3" t="s">
        <v>27</v>
      </c>
      <c r="F1" s="3" t="s">
        <v>29</v>
      </c>
      <c r="G1" s="3" t="s">
        <v>28</v>
      </c>
      <c r="H1" s="3" t="s">
        <v>30</v>
      </c>
      <c r="I1" s="3" t="s">
        <v>31</v>
      </c>
      <c r="J1" s="3" t="s">
        <v>32</v>
      </c>
    </row>
    <row r="2" spans="1:13" ht="17" thickTop="1" x14ac:dyDescent="0.2">
      <c r="A2" s="4" t="s">
        <v>0</v>
      </c>
      <c r="B2" s="7">
        <v>44</v>
      </c>
      <c r="C2">
        <v>2882</v>
      </c>
      <c r="D2">
        <v>3279</v>
      </c>
      <c r="E2" s="5">
        <f>D2/B2</f>
        <v>74.522727272727266</v>
      </c>
      <c r="F2" s="1">
        <f t="shared" ref="F2:F21" si="0">(C2/D2)*100</f>
        <v>87.892650198231166</v>
      </c>
      <c r="G2">
        <v>20220</v>
      </c>
      <c r="H2">
        <v>30024</v>
      </c>
      <c r="I2" s="5">
        <f>H2/B2</f>
        <v>682.36363636363637</v>
      </c>
      <c r="J2" s="1">
        <v>67.346123101518785</v>
      </c>
      <c r="L2" t="s">
        <v>33</v>
      </c>
      <c r="M2" s="6">
        <f>AVERAGE(D2:D21)</f>
        <v>3192.6</v>
      </c>
    </row>
    <row r="3" spans="1:13" x14ac:dyDescent="0.2">
      <c r="A3" s="4" t="s">
        <v>1</v>
      </c>
      <c r="B3" s="7">
        <v>50</v>
      </c>
      <c r="C3">
        <v>3403</v>
      </c>
      <c r="D3">
        <v>4074</v>
      </c>
      <c r="E3" s="5">
        <f t="shared" ref="E3:E21" si="1">D3/B3</f>
        <v>81.48</v>
      </c>
      <c r="F3" s="1">
        <f t="shared" si="0"/>
        <v>83.529700540009827</v>
      </c>
      <c r="G3">
        <v>21664</v>
      </c>
      <c r="H3">
        <v>39134</v>
      </c>
      <c r="I3" s="5">
        <f t="shared" ref="I3:I21" si="2">H3/B3</f>
        <v>782.68</v>
      </c>
      <c r="J3" s="1">
        <v>55.358511780037823</v>
      </c>
      <c r="L3" t="s">
        <v>34</v>
      </c>
      <c r="M3" s="6">
        <f>AVERAGE(H2:H21)</f>
        <v>29258.55</v>
      </c>
    </row>
    <row r="4" spans="1:13" x14ac:dyDescent="0.2">
      <c r="A4" s="4" t="s">
        <v>2</v>
      </c>
      <c r="B4" s="7">
        <v>90</v>
      </c>
      <c r="C4">
        <v>1535</v>
      </c>
      <c r="D4">
        <v>2219</v>
      </c>
      <c r="E4" s="5">
        <f t="shared" si="1"/>
        <v>24.655555555555555</v>
      </c>
      <c r="F4" s="1">
        <f t="shared" si="0"/>
        <v>69.175304191077061</v>
      </c>
      <c r="G4">
        <v>9669</v>
      </c>
      <c r="H4">
        <v>20169</v>
      </c>
      <c r="I4" s="5">
        <f t="shared" si="2"/>
        <v>224.1</v>
      </c>
      <c r="J4" s="1">
        <v>47.939907779265212</v>
      </c>
    </row>
    <row r="5" spans="1:13" x14ac:dyDescent="0.2">
      <c r="A5" s="4" t="s">
        <v>3</v>
      </c>
      <c r="B5" s="7">
        <v>90</v>
      </c>
      <c r="C5">
        <v>2066</v>
      </c>
      <c r="D5">
        <v>2668</v>
      </c>
      <c r="E5" s="5">
        <f t="shared" si="1"/>
        <v>29.644444444444446</v>
      </c>
      <c r="F5" s="1">
        <f t="shared" si="0"/>
        <v>77.436281859070462</v>
      </c>
      <c r="G5">
        <v>14098</v>
      </c>
      <c r="H5">
        <v>24550</v>
      </c>
      <c r="I5" s="5">
        <f t="shared" si="2"/>
        <v>272.77777777777777</v>
      </c>
      <c r="J5" s="1">
        <v>57.425661914460278</v>
      </c>
    </row>
    <row r="6" spans="1:13" x14ac:dyDescent="0.2">
      <c r="A6" s="4" t="s">
        <v>4</v>
      </c>
      <c r="B6" s="7">
        <v>70</v>
      </c>
      <c r="C6">
        <v>2817</v>
      </c>
      <c r="D6">
        <v>3349</v>
      </c>
      <c r="E6" s="5">
        <f t="shared" si="1"/>
        <v>47.842857142857142</v>
      </c>
      <c r="F6" s="1">
        <f t="shared" si="0"/>
        <v>84.114661092863543</v>
      </c>
      <c r="G6">
        <v>15222</v>
      </c>
      <c r="H6">
        <v>28651</v>
      </c>
      <c r="I6" s="5">
        <f t="shared" si="2"/>
        <v>409.3</v>
      </c>
      <c r="J6" s="1">
        <v>53.129035635754427</v>
      </c>
    </row>
    <row r="7" spans="1:13" x14ac:dyDescent="0.2">
      <c r="A7" s="4" t="s">
        <v>5</v>
      </c>
      <c r="B7" s="7">
        <v>60</v>
      </c>
      <c r="C7">
        <v>2666</v>
      </c>
      <c r="D7">
        <v>3338</v>
      </c>
      <c r="E7" s="5">
        <f t="shared" si="1"/>
        <v>55.633333333333333</v>
      </c>
      <c r="F7" s="1">
        <f t="shared" si="0"/>
        <v>79.86818454164171</v>
      </c>
      <c r="G7">
        <v>16500</v>
      </c>
      <c r="H7">
        <v>28716</v>
      </c>
      <c r="I7" s="5">
        <f t="shared" si="2"/>
        <v>478.6</v>
      </c>
      <c r="J7" s="1">
        <v>57.459256163811112</v>
      </c>
    </row>
    <row r="8" spans="1:13" x14ac:dyDescent="0.2">
      <c r="A8" s="4" t="s">
        <v>6</v>
      </c>
      <c r="B8" s="7">
        <v>60</v>
      </c>
      <c r="C8">
        <v>1791</v>
      </c>
      <c r="D8">
        <v>2494</v>
      </c>
      <c r="E8" s="5">
        <f t="shared" si="1"/>
        <v>41.56666666666667</v>
      </c>
      <c r="F8" s="1">
        <f t="shared" si="0"/>
        <v>71.812349639133927</v>
      </c>
      <c r="G8">
        <v>12723</v>
      </c>
      <c r="H8">
        <v>23890</v>
      </c>
      <c r="I8" s="5">
        <f t="shared" si="2"/>
        <v>398.16666666666669</v>
      </c>
      <c r="J8" s="1">
        <v>53.256592716617831</v>
      </c>
    </row>
    <row r="9" spans="1:13" x14ac:dyDescent="0.2">
      <c r="A9" s="4" t="s">
        <v>7</v>
      </c>
      <c r="B9" s="7">
        <v>60</v>
      </c>
      <c r="C9">
        <v>2909</v>
      </c>
      <c r="D9">
        <v>3709</v>
      </c>
      <c r="E9" s="5">
        <f t="shared" si="1"/>
        <v>61.81666666666667</v>
      </c>
      <c r="F9" s="1">
        <f t="shared" si="0"/>
        <v>78.430843893232677</v>
      </c>
      <c r="G9">
        <v>19422</v>
      </c>
      <c r="H9">
        <v>34058</v>
      </c>
      <c r="I9" s="5">
        <f t="shared" si="2"/>
        <v>567.63333333333333</v>
      </c>
      <c r="J9" s="1">
        <v>57.026249339362266</v>
      </c>
    </row>
    <row r="10" spans="1:13" x14ac:dyDescent="0.2">
      <c r="A10" s="4" t="s">
        <v>8</v>
      </c>
      <c r="B10" s="7">
        <v>60</v>
      </c>
      <c r="C10">
        <v>1687</v>
      </c>
      <c r="D10">
        <v>2305</v>
      </c>
      <c r="E10" s="5">
        <f t="shared" si="1"/>
        <v>38.416666666666664</v>
      </c>
      <c r="F10" s="1">
        <f t="shared" si="0"/>
        <v>73.188720173535799</v>
      </c>
      <c r="G10">
        <v>11952</v>
      </c>
      <c r="H10">
        <v>21260</v>
      </c>
      <c r="I10" s="5">
        <f t="shared" si="2"/>
        <v>354.33333333333331</v>
      </c>
      <c r="J10" s="1">
        <v>56.21825023518344</v>
      </c>
    </row>
    <row r="11" spans="1:13" x14ac:dyDescent="0.2">
      <c r="A11" s="4" t="s">
        <v>10</v>
      </c>
      <c r="B11" s="7">
        <v>30</v>
      </c>
      <c r="C11">
        <v>4070</v>
      </c>
      <c r="D11">
        <v>4512</v>
      </c>
      <c r="E11" s="5">
        <f t="shared" si="1"/>
        <v>150.4</v>
      </c>
      <c r="F11" s="1">
        <f t="shared" si="0"/>
        <v>90.203900709219852</v>
      </c>
      <c r="G11">
        <v>26061</v>
      </c>
      <c r="H11">
        <v>42377</v>
      </c>
      <c r="I11" s="5">
        <f t="shared" si="2"/>
        <v>1412.5666666666666</v>
      </c>
      <c r="J11" s="1">
        <v>61.497982396111098</v>
      </c>
    </row>
    <row r="12" spans="1:13" x14ac:dyDescent="0.2">
      <c r="A12" s="4" t="s">
        <v>11</v>
      </c>
      <c r="B12" s="7">
        <v>48</v>
      </c>
      <c r="C12">
        <v>3396</v>
      </c>
      <c r="D12">
        <v>3760</v>
      </c>
      <c r="E12" s="5">
        <f t="shared" si="1"/>
        <v>78.333333333333329</v>
      </c>
      <c r="F12" s="1">
        <f t="shared" si="0"/>
        <v>90.319148936170208</v>
      </c>
      <c r="G12">
        <v>25151</v>
      </c>
      <c r="H12">
        <v>35960</v>
      </c>
      <c r="I12" s="5">
        <f t="shared" si="2"/>
        <v>749.16666666666663</v>
      </c>
      <c r="J12" s="1">
        <v>69.941601779755274</v>
      </c>
    </row>
    <row r="13" spans="1:13" x14ac:dyDescent="0.2">
      <c r="A13" s="4" t="s">
        <v>12</v>
      </c>
      <c r="B13" s="7">
        <v>120</v>
      </c>
      <c r="C13">
        <v>3748</v>
      </c>
      <c r="D13">
        <v>4492</v>
      </c>
      <c r="E13" s="5">
        <f t="shared" si="1"/>
        <v>37.43333333333333</v>
      </c>
      <c r="F13" s="1">
        <f t="shared" si="0"/>
        <v>83.437221727515592</v>
      </c>
      <c r="G13">
        <v>27141</v>
      </c>
      <c r="H13">
        <v>45396</v>
      </c>
      <c r="I13" s="5">
        <f t="shared" si="2"/>
        <v>378.3</v>
      </c>
      <c r="J13" s="1">
        <v>59.787205921226537</v>
      </c>
    </row>
    <row r="14" spans="1:13" x14ac:dyDescent="0.2">
      <c r="A14" s="4" t="s">
        <v>13</v>
      </c>
      <c r="B14" s="7">
        <v>102</v>
      </c>
      <c r="C14">
        <v>4153</v>
      </c>
      <c r="D14">
        <v>4653</v>
      </c>
      <c r="E14" s="5">
        <f t="shared" si="1"/>
        <v>45.617647058823529</v>
      </c>
      <c r="F14" s="1">
        <f t="shared" si="0"/>
        <v>89.254244573393507</v>
      </c>
      <c r="G14">
        <v>32459</v>
      </c>
      <c r="H14">
        <v>47781</v>
      </c>
      <c r="I14" s="5">
        <f t="shared" si="2"/>
        <v>468.44117647058823</v>
      </c>
      <c r="J14" s="1">
        <v>67.932860341976948</v>
      </c>
    </row>
    <row r="15" spans="1:13" x14ac:dyDescent="0.2">
      <c r="A15" s="4" t="s">
        <v>19</v>
      </c>
      <c r="B15" s="7">
        <v>44</v>
      </c>
      <c r="C15">
        <v>3268</v>
      </c>
      <c r="D15">
        <v>4357</v>
      </c>
      <c r="E15" s="5">
        <f t="shared" si="1"/>
        <v>99.022727272727266</v>
      </c>
      <c r="F15" s="1">
        <f t="shared" si="0"/>
        <v>75.005737893045676</v>
      </c>
      <c r="G15">
        <v>18378</v>
      </c>
      <c r="H15">
        <v>45909</v>
      </c>
      <c r="I15" s="5">
        <f t="shared" si="2"/>
        <v>1043.3863636363637</v>
      </c>
      <c r="J15" s="1">
        <v>40.031366398745341</v>
      </c>
    </row>
    <row r="16" spans="1:13" x14ac:dyDescent="0.2">
      <c r="A16" s="4" t="s">
        <v>20</v>
      </c>
      <c r="B16" s="7">
        <v>44</v>
      </c>
      <c r="C16">
        <v>2895</v>
      </c>
      <c r="D16">
        <v>3245</v>
      </c>
      <c r="E16" s="5">
        <f t="shared" si="1"/>
        <v>73.75</v>
      </c>
      <c r="F16" s="1">
        <f t="shared" si="0"/>
        <v>89.214175654853619</v>
      </c>
      <c r="G16">
        <v>18256</v>
      </c>
      <c r="H16">
        <v>27659</v>
      </c>
      <c r="I16" s="5">
        <f t="shared" si="2"/>
        <v>628.61363636363637</v>
      </c>
      <c r="J16" s="1">
        <v>66.003832387288043</v>
      </c>
    </row>
    <row r="17" spans="1:10" x14ac:dyDescent="0.2">
      <c r="A17" s="4" t="s">
        <v>21</v>
      </c>
      <c r="B17" s="7">
        <v>20</v>
      </c>
      <c r="C17">
        <v>3255</v>
      </c>
      <c r="D17">
        <v>3594</v>
      </c>
      <c r="E17" s="5">
        <f t="shared" si="1"/>
        <v>179.7</v>
      </c>
      <c r="F17" s="1">
        <f t="shared" si="0"/>
        <v>90.567612687813025</v>
      </c>
      <c r="G17">
        <v>22417</v>
      </c>
      <c r="H17">
        <v>35043</v>
      </c>
      <c r="I17" s="5">
        <f t="shared" si="2"/>
        <v>1752.15</v>
      </c>
      <c r="J17" s="1">
        <v>63.969979739177582</v>
      </c>
    </row>
    <row r="18" spans="1:10" x14ac:dyDescent="0.2">
      <c r="A18" s="4" t="s">
        <v>22</v>
      </c>
      <c r="B18" s="7">
        <v>11</v>
      </c>
      <c r="C18">
        <v>1353</v>
      </c>
      <c r="D18">
        <v>1433</v>
      </c>
      <c r="E18" s="5">
        <f t="shared" si="1"/>
        <v>130.27272727272728</v>
      </c>
      <c r="F18" s="1">
        <f t="shared" si="0"/>
        <v>94.417306350314021</v>
      </c>
      <c r="G18">
        <v>7813</v>
      </c>
      <c r="H18">
        <v>10328</v>
      </c>
      <c r="I18" s="5">
        <f t="shared" si="2"/>
        <v>938.90909090909088</v>
      </c>
      <c r="J18" s="1">
        <v>75.648721920991477</v>
      </c>
    </row>
    <row r="19" spans="1:10" x14ac:dyDescent="0.2">
      <c r="A19" s="4" t="s">
        <v>23</v>
      </c>
      <c r="B19" s="7">
        <v>35.5</v>
      </c>
      <c r="C19">
        <v>2729</v>
      </c>
      <c r="D19">
        <v>2861</v>
      </c>
      <c r="E19" s="5">
        <f t="shared" si="1"/>
        <v>80.591549295774641</v>
      </c>
      <c r="F19" s="1">
        <f t="shared" si="0"/>
        <v>95.386228591401618</v>
      </c>
      <c r="G19">
        <v>18422</v>
      </c>
      <c r="H19">
        <v>24121</v>
      </c>
      <c r="I19" s="5">
        <f t="shared" si="2"/>
        <v>679.46478873239437</v>
      </c>
      <c r="J19" s="1">
        <v>76.373284689689484</v>
      </c>
    </row>
    <row r="20" spans="1:10" x14ac:dyDescent="0.2">
      <c r="A20" s="4" t="s">
        <v>24</v>
      </c>
      <c r="B20" s="7">
        <v>29</v>
      </c>
      <c r="C20">
        <v>1426</v>
      </c>
      <c r="D20">
        <v>1514</v>
      </c>
      <c r="E20" s="5">
        <f t="shared" si="1"/>
        <v>52.206896551724135</v>
      </c>
      <c r="F20" s="1">
        <f t="shared" si="0"/>
        <v>94.187582562747679</v>
      </c>
      <c r="G20">
        <v>7829</v>
      </c>
      <c r="H20">
        <v>10029</v>
      </c>
      <c r="I20" s="5">
        <f t="shared" si="2"/>
        <v>345.82758620689657</v>
      </c>
      <c r="J20" s="1">
        <v>78.063615515006475</v>
      </c>
    </row>
    <row r="21" spans="1:10" x14ac:dyDescent="0.2">
      <c r="A21" s="4" t="s">
        <v>25</v>
      </c>
      <c r="B21" s="7">
        <v>29</v>
      </c>
      <c r="C21">
        <v>1708</v>
      </c>
      <c r="D21">
        <v>1996</v>
      </c>
      <c r="E21" s="5">
        <f t="shared" si="1"/>
        <v>68.827586206896555</v>
      </c>
      <c r="F21" s="1">
        <f t="shared" si="0"/>
        <v>85.571142284569135</v>
      </c>
      <c r="G21">
        <v>6448</v>
      </c>
      <c r="H21">
        <v>10116</v>
      </c>
      <c r="I21" s="5">
        <f t="shared" si="2"/>
        <v>348.82758620689657</v>
      </c>
      <c r="J21" s="1">
        <v>63.740608936338475</v>
      </c>
    </row>
    <row r="22" spans="1:10" x14ac:dyDescent="0.2">
      <c r="B22" s="7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DDA_ID</vt:lpstr>
      <vt:lpstr>DIA_ID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Distler</dc:creator>
  <cp:lastModifiedBy>Ute Distler</cp:lastModifiedBy>
  <dcterms:created xsi:type="dcterms:W3CDTF">2024-09-02T14:41:47Z</dcterms:created>
  <dcterms:modified xsi:type="dcterms:W3CDTF">2024-12-09T15:16:50Z</dcterms:modified>
</cp:coreProperties>
</file>