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 activeTab="1"/>
  </bookViews>
  <sheets>
    <sheet name="Provincial" sheetId="1" r:id="rId1"/>
    <sheet name="national" sheetId="11" r:id="rId2"/>
    <sheet name="2010" sheetId="2" r:id="rId3"/>
    <sheet name="2011" sheetId="3" r:id="rId4"/>
    <sheet name="2012" sheetId="4" r:id="rId5"/>
    <sheet name="2013" sheetId="5" r:id="rId6"/>
    <sheet name="2014" sheetId="6" r:id="rId7"/>
    <sheet name="2015" sheetId="7" r:id="rId8"/>
    <sheet name="2016" sheetId="8" r:id="rId9"/>
    <sheet name="2017" sheetId="9" r:id="rId10"/>
    <sheet name="2017-real" sheetId="10" r:id="rId11"/>
  </sheets>
  <calcPr calcId="152511"/>
</workbook>
</file>

<file path=xl/calcChain.xml><?xml version="1.0" encoding="utf-8"?>
<calcChain xmlns="http://schemas.openxmlformats.org/spreadsheetml/2006/main">
  <c r="C20" i="11" l="1"/>
  <c r="C19" i="11" s="1"/>
  <c r="C18" i="11" s="1"/>
  <c r="B21" i="11"/>
  <c r="B20" i="11" s="1"/>
  <c r="B19" i="11" s="1"/>
  <c r="B18" i="11" s="1"/>
  <c r="C21" i="11"/>
  <c r="D21" i="11"/>
  <c r="D20" i="11" s="1"/>
  <c r="D19" i="11" s="1"/>
  <c r="D18" i="11" s="1"/>
  <c r="C22" i="11"/>
  <c r="D22" i="11"/>
  <c r="B22" i="11"/>
  <c r="B25" i="11" l="1"/>
  <c r="C25" i="11"/>
  <c r="D25" i="11"/>
  <c r="E28" i="11"/>
  <c r="B32" i="2" l="1"/>
  <c r="D31" i="10"/>
  <c r="D30" i="10"/>
  <c r="D29" i="10"/>
  <c r="E29" i="1" s="1"/>
  <c r="D28" i="10"/>
  <c r="D27" i="10"/>
  <c r="D26" i="10"/>
  <c r="D25" i="10"/>
  <c r="E25" i="1" s="1"/>
  <c r="D24" i="10"/>
  <c r="D23" i="10"/>
  <c r="D22" i="10"/>
  <c r="D21" i="10"/>
  <c r="E21" i="1" s="1"/>
  <c r="D20" i="10"/>
  <c r="D19" i="10"/>
  <c r="D18" i="10"/>
  <c r="D17" i="10"/>
  <c r="E17" i="1" s="1"/>
  <c r="D16" i="10"/>
  <c r="D15" i="10"/>
  <c r="D14" i="10"/>
  <c r="D13" i="10"/>
  <c r="E13" i="1" s="1"/>
  <c r="D12" i="10"/>
  <c r="D11" i="10"/>
  <c r="D10" i="10"/>
  <c r="D9" i="10"/>
  <c r="E9" i="1" s="1"/>
  <c r="D8" i="10"/>
  <c r="D7" i="10"/>
  <c r="D6" i="10"/>
  <c r="D5" i="10"/>
  <c r="E5" i="1" s="1"/>
  <c r="D4" i="10"/>
  <c r="E4" i="1" s="1"/>
  <c r="D3" i="10"/>
  <c r="D2" i="10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2" i="1"/>
  <c r="C3" i="1"/>
  <c r="E3" i="1"/>
  <c r="C4" i="1"/>
  <c r="C5" i="1"/>
  <c r="C6" i="1"/>
  <c r="E6" i="1"/>
  <c r="C7" i="1"/>
  <c r="E7" i="1"/>
  <c r="C8" i="1"/>
  <c r="E8" i="1"/>
  <c r="C9" i="1"/>
  <c r="C10" i="1"/>
  <c r="E10" i="1"/>
  <c r="C11" i="1"/>
  <c r="E11" i="1"/>
  <c r="C12" i="1"/>
  <c r="E12" i="1"/>
  <c r="C13" i="1"/>
  <c r="C14" i="1"/>
  <c r="E14" i="1"/>
  <c r="C15" i="1"/>
  <c r="E15" i="1"/>
  <c r="C16" i="1"/>
  <c r="E16" i="1"/>
  <c r="C17" i="1"/>
  <c r="C18" i="1"/>
  <c r="E18" i="1"/>
  <c r="C19" i="1"/>
  <c r="E19" i="1"/>
  <c r="C20" i="1"/>
  <c r="E20" i="1"/>
  <c r="C21" i="1"/>
  <c r="C22" i="1"/>
  <c r="E22" i="1"/>
  <c r="C23" i="1"/>
  <c r="E23" i="1"/>
  <c r="C24" i="1"/>
  <c r="E24" i="1"/>
  <c r="C25" i="1"/>
  <c r="C26" i="1"/>
  <c r="E26" i="1"/>
  <c r="C27" i="1"/>
  <c r="E27" i="1"/>
  <c r="C28" i="1"/>
  <c r="E28" i="1"/>
  <c r="C29" i="1"/>
  <c r="C30" i="1"/>
  <c r="E30" i="1"/>
  <c r="C31" i="1"/>
  <c r="E31" i="1"/>
  <c r="E2" i="1"/>
  <c r="C27" i="11"/>
  <c r="C26" i="11" s="1"/>
  <c r="D27" i="11"/>
  <c r="D26" i="11" s="1"/>
  <c r="B27" i="11"/>
  <c r="B26" i="11" s="1"/>
  <c r="C24" i="11" l="1"/>
  <c r="C23" i="11" s="1"/>
  <c r="D24" i="11"/>
  <c r="D23" i="11" s="1"/>
  <c r="F35" i="11"/>
  <c r="F34" i="11"/>
  <c r="C35" i="11" s="1"/>
  <c r="E26" i="11"/>
  <c r="E27" i="11"/>
  <c r="F27" i="11" s="1"/>
  <c r="G28" i="11"/>
  <c r="E29" i="11"/>
  <c r="H29" i="11" s="1"/>
  <c r="E30" i="11"/>
  <c r="G30" i="11" s="1"/>
  <c r="E31" i="11"/>
  <c r="H31" i="11" s="1"/>
  <c r="E32" i="11"/>
  <c r="G32" i="11" s="1"/>
  <c r="E33" i="11"/>
  <c r="F33" i="11" s="1"/>
  <c r="C32" i="2"/>
  <c r="D32" i="2"/>
  <c r="F26" i="11" l="1"/>
  <c r="I25" i="11"/>
  <c r="I24" i="11" s="1"/>
  <c r="I23" i="11" s="1"/>
  <c r="I22" i="11" s="1"/>
  <c r="I21" i="11" s="1"/>
  <c r="I20" i="11" s="1"/>
  <c r="I19" i="11" s="1"/>
  <c r="I18" i="11" s="1"/>
  <c r="I17" i="11" s="1"/>
  <c r="I16" i="11" s="1"/>
  <c r="I15" i="11" s="1"/>
  <c r="I14" i="11" s="1"/>
  <c r="I13" i="11" s="1"/>
  <c r="I12" i="11" s="1"/>
  <c r="I11" i="11" s="1"/>
  <c r="I10" i="11" s="1"/>
  <c r="I9" i="11" s="1"/>
  <c r="I8" i="11" s="1"/>
  <c r="I7" i="11" s="1"/>
  <c r="I6" i="11" s="1"/>
  <c r="I5" i="11" s="1"/>
  <c r="I4" i="11" s="1"/>
  <c r="I3" i="11" s="1"/>
  <c r="E32" i="2"/>
  <c r="G29" i="11"/>
  <c r="F29" i="11"/>
  <c r="H32" i="11"/>
  <c r="G26" i="11"/>
  <c r="H26" i="11"/>
  <c r="H27" i="11"/>
  <c r="G27" i="11"/>
  <c r="C17" i="11"/>
  <c r="C16" i="11" s="1"/>
  <c r="C15" i="11" s="1"/>
  <c r="C14" i="11" s="1"/>
  <c r="C13" i="11" s="1"/>
  <c r="H28" i="11"/>
  <c r="F28" i="11"/>
  <c r="H30" i="11"/>
  <c r="F30" i="11"/>
  <c r="G31" i="11"/>
  <c r="F31" i="11"/>
  <c r="F32" i="11"/>
  <c r="H33" i="11"/>
  <c r="G33" i="11"/>
  <c r="D35" i="11"/>
  <c r="B35" i="11"/>
  <c r="C36" i="11"/>
  <c r="B24" i="11"/>
  <c r="B23" i="11" s="1"/>
  <c r="E25" i="11"/>
  <c r="F25" i="11" s="1"/>
  <c r="B3" i="10"/>
  <c r="C3" i="10"/>
  <c r="B4" i="10"/>
  <c r="C4" i="10"/>
  <c r="B5" i="10"/>
  <c r="C5" i="10"/>
  <c r="B6" i="10"/>
  <c r="C6" i="10"/>
  <c r="B7" i="10"/>
  <c r="C7" i="10"/>
  <c r="B8" i="10"/>
  <c r="C8" i="10"/>
  <c r="B9" i="10"/>
  <c r="C9" i="10"/>
  <c r="B10" i="10"/>
  <c r="C10" i="10"/>
  <c r="B11" i="10"/>
  <c r="C11" i="10"/>
  <c r="B12" i="10"/>
  <c r="C12" i="10"/>
  <c r="B13" i="10"/>
  <c r="C13" i="10"/>
  <c r="B14" i="10"/>
  <c r="C14" i="10"/>
  <c r="B15" i="10"/>
  <c r="C15" i="10"/>
  <c r="B16" i="10"/>
  <c r="C16" i="10"/>
  <c r="B17" i="10"/>
  <c r="C17" i="10"/>
  <c r="B18" i="10"/>
  <c r="C18" i="10"/>
  <c r="B19" i="10"/>
  <c r="C19" i="10"/>
  <c r="B20" i="10"/>
  <c r="C20" i="10"/>
  <c r="B21" i="10"/>
  <c r="C21" i="10"/>
  <c r="B22" i="10"/>
  <c r="C22" i="10"/>
  <c r="B23" i="10"/>
  <c r="C23" i="10"/>
  <c r="B24" i="10"/>
  <c r="C24" i="10"/>
  <c r="B25" i="10"/>
  <c r="C25" i="10"/>
  <c r="B26" i="10"/>
  <c r="C26" i="10"/>
  <c r="B27" i="10"/>
  <c r="C27" i="10"/>
  <c r="B28" i="10"/>
  <c r="C28" i="10"/>
  <c r="B29" i="10"/>
  <c r="C29" i="10"/>
  <c r="B30" i="10"/>
  <c r="C30" i="10"/>
  <c r="B31" i="10"/>
  <c r="C31" i="10"/>
  <c r="C2" i="10"/>
  <c r="B2" i="10"/>
  <c r="C2" i="1" s="1"/>
  <c r="D33" i="2" l="1"/>
  <c r="C33" i="2"/>
  <c r="B33" i="2"/>
  <c r="B36" i="11"/>
  <c r="B17" i="11"/>
  <c r="B16" i="11" s="1"/>
  <c r="B15" i="11" s="1"/>
  <c r="B14" i="11" s="1"/>
  <c r="B13" i="11" s="1"/>
  <c r="C12" i="11"/>
  <c r="C11" i="11" s="1"/>
  <c r="C10" i="11" s="1"/>
  <c r="C9" i="11" s="1"/>
  <c r="C8" i="11" s="1"/>
  <c r="C7" i="11" s="1"/>
  <c r="C6" i="11" s="1"/>
  <c r="C5" i="11" s="1"/>
  <c r="C4" i="11" s="1"/>
  <c r="C3" i="11" s="1"/>
  <c r="D36" i="11"/>
  <c r="D17" i="11"/>
  <c r="D16" i="11" s="1"/>
  <c r="D15" i="11" s="1"/>
  <c r="D14" i="11" s="1"/>
  <c r="D13" i="11" s="1"/>
  <c r="G25" i="11"/>
  <c r="H25" i="11"/>
  <c r="E24" i="11"/>
  <c r="B12" i="11" l="1"/>
  <c r="B11" i="11" s="1"/>
  <c r="B10" i="11" s="1"/>
  <c r="B9" i="11" s="1"/>
  <c r="B8" i="11" s="1"/>
  <c r="B7" i="11" s="1"/>
  <c r="B6" i="11" s="1"/>
  <c r="B5" i="11" s="1"/>
  <c r="B4" i="11" s="1"/>
  <c r="B3" i="11" s="1"/>
  <c r="D12" i="11"/>
  <c r="D11" i="11" s="1"/>
  <c r="D10" i="11" s="1"/>
  <c r="D9" i="11" s="1"/>
  <c r="D8" i="11" s="1"/>
  <c r="D7" i="11" s="1"/>
  <c r="D6" i="11" s="1"/>
  <c r="D5" i="11" s="1"/>
  <c r="D4" i="11" s="1"/>
  <c r="D3" i="11" s="1"/>
  <c r="H24" i="11"/>
  <c r="F24" i="11"/>
  <c r="E22" i="11"/>
  <c r="E23" i="11"/>
  <c r="F23" i="11" s="1"/>
  <c r="G24" i="11"/>
  <c r="F22" i="11" l="1"/>
  <c r="G23" i="11"/>
  <c r="H23" i="11"/>
  <c r="H22" i="11" l="1"/>
  <c r="G22" i="11"/>
  <c r="E21" i="11"/>
  <c r="G21" i="11" s="1"/>
  <c r="E20" i="11" l="1"/>
  <c r="F21" i="11"/>
  <c r="H21" i="11"/>
  <c r="H20" i="11" l="1"/>
  <c r="F20" i="11"/>
  <c r="G20" i="11"/>
  <c r="E19" i="11"/>
  <c r="H19" i="11" l="1"/>
  <c r="F19" i="11"/>
  <c r="G19" i="11"/>
  <c r="E18" i="11"/>
  <c r="F18" i="11" l="1"/>
  <c r="H18" i="11"/>
  <c r="G18" i="11"/>
  <c r="E17" i="11"/>
  <c r="G17" i="11" s="1"/>
  <c r="H17" i="11" l="1"/>
  <c r="F17" i="11"/>
  <c r="E16" i="11"/>
  <c r="G16" i="11" s="1"/>
  <c r="E15" i="11" l="1"/>
  <c r="G15" i="11" s="1"/>
  <c r="H16" i="11"/>
  <c r="F16" i="11"/>
  <c r="E14" i="11" l="1"/>
  <c r="F15" i="11"/>
  <c r="H15" i="11"/>
  <c r="F14" i="11" l="1"/>
  <c r="H14" i="11"/>
  <c r="G14" i="11"/>
  <c r="E13" i="11"/>
  <c r="G13" i="11" s="1"/>
  <c r="F13" i="11" l="1"/>
  <c r="H13" i="11"/>
  <c r="E12" i="11"/>
  <c r="G12" i="11" s="1"/>
  <c r="E11" i="11" l="1"/>
  <c r="H12" i="11"/>
  <c r="F12" i="11"/>
  <c r="H11" i="11" l="1"/>
  <c r="F11" i="11"/>
  <c r="G11" i="11"/>
  <c r="E10" i="11"/>
  <c r="F10" i="11" l="1"/>
  <c r="H10" i="11"/>
  <c r="G10" i="11"/>
  <c r="E9" i="11"/>
  <c r="G9" i="11" s="1"/>
  <c r="H9" i="11" l="1"/>
  <c r="F9" i="11"/>
  <c r="E8" i="11"/>
  <c r="G8" i="11" s="1"/>
  <c r="H8" i="11" l="1"/>
  <c r="F8" i="11"/>
  <c r="E7" i="11"/>
  <c r="E6" i="11" l="1"/>
  <c r="F7" i="11"/>
  <c r="H7" i="11"/>
  <c r="G7" i="11"/>
  <c r="F6" i="11" l="1"/>
  <c r="H6" i="11"/>
  <c r="G6" i="11"/>
  <c r="E5" i="11"/>
  <c r="G5" i="11" s="1"/>
  <c r="F5" i="11" l="1"/>
  <c r="H5" i="11"/>
  <c r="E4" i="11"/>
  <c r="H4" i="11" l="1"/>
  <c r="F4" i="11"/>
  <c r="G4" i="11"/>
  <c r="E3" i="11"/>
  <c r="F3" i="11" l="1"/>
  <c r="H3" i="11"/>
  <c r="G3" i="11"/>
</calcChain>
</file>

<file path=xl/sharedStrings.xml><?xml version="1.0" encoding="utf-8"?>
<sst xmlns="http://schemas.openxmlformats.org/spreadsheetml/2006/main" count="351" uniqueCount="50">
  <si>
    <t>Beijing</t>
  </si>
  <si>
    <t>Tianjin</t>
  </si>
  <si>
    <t>Hebei</t>
  </si>
  <si>
    <t>Shanxi</t>
  </si>
  <si>
    <t>Inner Mongolia</t>
  </si>
  <si>
    <t>Liaoning</t>
  </si>
  <si>
    <t>Jilin</t>
  </si>
  <si>
    <t>Heilongjiang</t>
  </si>
  <si>
    <t>Shanghai</t>
  </si>
  <si>
    <t>Jiangsu</t>
  </si>
  <si>
    <t>Zhejiang</t>
  </si>
  <si>
    <t>Anhui</t>
  </si>
  <si>
    <t>Fujian</t>
  </si>
  <si>
    <t>Jiangxi</t>
  </si>
  <si>
    <t>Shandong</t>
  </si>
  <si>
    <t>Henan</t>
  </si>
  <si>
    <t>Hubei</t>
  </si>
  <si>
    <t>Hunan</t>
  </si>
  <si>
    <t>Guangdong</t>
  </si>
  <si>
    <t>Guangxi</t>
  </si>
  <si>
    <t>Hainan</t>
  </si>
  <si>
    <t>Chongqing</t>
  </si>
  <si>
    <t>Sichuan</t>
  </si>
  <si>
    <t>Guizhou</t>
  </si>
  <si>
    <t>Yunnan</t>
  </si>
  <si>
    <t>Shannxi</t>
  </si>
  <si>
    <t>Gansu</t>
  </si>
  <si>
    <t>Qinghai</t>
  </si>
  <si>
    <t>Ningxia</t>
  </si>
  <si>
    <t>Xinjiang</t>
  </si>
  <si>
    <t>population (persons, thousands)</t>
    <phoneticPr fontId="1" type="noConversion"/>
  </si>
  <si>
    <t>10^8 Yuan</t>
    <phoneticPr fontId="1" type="noConversion"/>
  </si>
  <si>
    <t>Billion Yuan</t>
    <phoneticPr fontId="1" type="noConversion"/>
  </si>
  <si>
    <t>Primary</t>
  </si>
  <si>
    <t>Primary</t>
    <phoneticPr fontId="1" type="noConversion"/>
  </si>
  <si>
    <t>Secondary</t>
  </si>
  <si>
    <t>Secondary</t>
    <phoneticPr fontId="1" type="noConversion"/>
  </si>
  <si>
    <t>Tertiary</t>
  </si>
  <si>
    <t>Tertiary</t>
    <phoneticPr fontId="1" type="noConversion"/>
  </si>
  <si>
    <t>Billion Yuan</t>
    <phoneticPr fontId="1" type="noConversion"/>
  </si>
  <si>
    <t>GDP-2010</t>
    <phoneticPr fontId="1" type="noConversion"/>
  </si>
  <si>
    <t>Industrial Structure</t>
    <phoneticPr fontId="1" type="noConversion"/>
  </si>
  <si>
    <t>Total</t>
    <phoneticPr fontId="1" type="noConversion"/>
  </si>
  <si>
    <t>2030-2040</t>
    <phoneticPr fontId="1" type="noConversion"/>
  </si>
  <si>
    <t>growth rate-OECD</t>
    <phoneticPr fontId="1" type="noConversion"/>
  </si>
  <si>
    <r>
      <rPr>
        <sz val="10"/>
        <color rgb="FFFF0000"/>
        <rFont val="宋体"/>
        <family val="3"/>
        <charset val="134"/>
      </rPr>
      <t>备注：这部分是</t>
    </r>
    <r>
      <rPr>
        <sz val="10"/>
        <color rgb="FFFF0000"/>
        <rFont val="Times New Roman"/>
        <family val="1"/>
      </rPr>
      <t>2011-2018</t>
    </r>
    <r>
      <rPr>
        <sz val="10"/>
        <color rgb="FFFF0000"/>
        <rFont val="宋体"/>
        <family val="3"/>
        <charset val="134"/>
      </rPr>
      <t>年全国分行业不变价格指数</t>
    </r>
    <phoneticPr fontId="1" type="noConversion"/>
  </si>
  <si>
    <t>Before 2025</t>
    <phoneticPr fontId="1" type="noConversion"/>
  </si>
  <si>
    <t>GDP-Prediction-OECD</t>
    <phoneticPr fontId="1" type="noConversion"/>
  </si>
  <si>
    <t>备注：黄色部分是预测的未来分行业增长率+1；绿色部分是IEA预测的未来中国GDP增长率+1（以2017年美元价格）</t>
    <phoneticPr fontId="1" type="noConversion"/>
  </si>
  <si>
    <t>2025-2030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</si>
</sst>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 * #,##0.00_ ;_ * \-#,##0.00_ ;_ * &quot;-&quot;??_ ;_ @_ "/>
  </numFmts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宋体"/>
      <family val="2"/>
      <scheme val="minor"/>
    </font>
    <font>
      <sz val="10"/>
      <color rgb="FFFF0000"/>
      <name val="Times New Roman"/>
      <family val="1"/>
    </font>
    <font>
      <sz val="10"/>
      <color rgb="FFFF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3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</cellStyleXfs>
  <cellXfs count="17">
    <xf numFmtId="0" fontId="0" fillId="0" borderId="0" xfId="0"/>
    <xf numFmtId="2" fontId="2" fillId="0" borderId="0" xfId="0" applyNumberFormat="1" applyFont="1"/>
    <xf numFmtId="0" fontId="2" fillId="0" borderId="0" xfId="0" applyFont="1"/>
    <xf numFmtId="0" fontId="2" fillId="0" borderId="0" xfId="0" applyNumberFormat="1" applyFont="1" applyAlignment="1">
      <alignment wrapText="1"/>
    </xf>
    <xf numFmtId="0" fontId="2" fillId="0" borderId="0" xfId="0" applyNumberFormat="1" applyFont="1"/>
    <xf numFmtId="43" fontId="2" fillId="0" borderId="0" xfId="1" applyFont="1" applyAlignment="1"/>
    <xf numFmtId="10" fontId="2" fillId="0" borderId="0" xfId="2" applyNumberFormat="1" applyFont="1" applyAlignment="1"/>
    <xf numFmtId="43" fontId="2" fillId="0" borderId="0" xfId="0" applyNumberFormat="1" applyFont="1"/>
    <xf numFmtId="0" fontId="2" fillId="2" borderId="0" xfId="0" applyFont="1" applyFill="1"/>
    <xf numFmtId="10" fontId="2" fillId="2" borderId="0" xfId="2" applyNumberFormat="1" applyFont="1" applyFill="1" applyAlignment="1"/>
    <xf numFmtId="10" fontId="2" fillId="3" borderId="0" xfId="2" applyNumberFormat="1" applyFont="1" applyFill="1" applyAlignment="1"/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2" fillId="0" borderId="0" xfId="0" applyFont="1" applyAlignment="1">
      <alignment horizontal="center" vertical="center"/>
    </xf>
    <xf numFmtId="43" fontId="2" fillId="0" borderId="0" xfId="1" applyFont="1" applyAlignment="1">
      <alignment horizontal="center" vertical="center"/>
    </xf>
    <xf numFmtId="0" fontId="2" fillId="0" borderId="0" xfId="0" applyFont="1" applyAlignment="1">
      <alignment horizontal="center"/>
    </xf>
  </cellXfs>
  <cellStyles count="3">
    <cellStyle name="百分比" xfId="2" builtinId="5"/>
    <cellStyle name="常规" xfId="0" builtinId="0"/>
    <cellStyle name="千位分隔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opLeftCell="A13" workbookViewId="0">
      <selection activeCell="E10" sqref="E10"/>
    </sheetView>
  </sheetViews>
  <sheetFormatPr defaultRowHeight="14" x14ac:dyDescent="0.3"/>
  <cols>
    <col min="1" max="1" width="13.54296875" style="2" bestFit="1" customWidth="1"/>
    <col min="2" max="2" width="27.90625" style="4" bestFit="1" customWidth="1"/>
    <col min="3" max="3" width="7.54296875" style="4" bestFit="1" customWidth="1"/>
    <col min="4" max="4" width="9.6328125" style="4" bestFit="1" customWidth="1"/>
    <col min="5" max="5" width="7.81640625" style="4" bestFit="1" customWidth="1"/>
    <col min="6" max="7" width="6.36328125" style="4" bestFit="1" customWidth="1"/>
    <col min="8" max="16384" width="8.7265625" style="2"/>
  </cols>
  <sheetData>
    <row r="1" spans="1:5" x14ac:dyDescent="0.3">
      <c r="A1" s="1" t="s">
        <v>32</v>
      </c>
      <c r="B1" s="3" t="s">
        <v>30</v>
      </c>
      <c r="C1" s="2" t="s">
        <v>34</v>
      </c>
      <c r="D1" s="2" t="s">
        <v>36</v>
      </c>
      <c r="E1" s="2" t="s">
        <v>38</v>
      </c>
    </row>
    <row r="2" spans="1:5" x14ac:dyDescent="0.3">
      <c r="A2" s="1" t="s">
        <v>0</v>
      </c>
      <c r="B2" s="4">
        <v>21707</v>
      </c>
      <c r="C2" s="1">
        <f>'2017-real'!B2/10</f>
        <v>10.22758123141651</v>
      </c>
      <c r="D2" s="1">
        <f>'2017-real'!C2/10</f>
        <v>516.58732600690951</v>
      </c>
      <c r="E2" s="1">
        <f>'2017-real'!D2/10</f>
        <v>1784.8552874702025</v>
      </c>
    </row>
    <row r="3" spans="1:5" x14ac:dyDescent="0.3">
      <c r="A3" s="1" t="s">
        <v>1</v>
      </c>
      <c r="B3" s="4">
        <v>15570</v>
      </c>
      <c r="C3" s="1">
        <f>'2017-real'!B3/10</f>
        <v>18.033047201153767</v>
      </c>
      <c r="D3" s="1">
        <f>'2017-real'!C3/10</f>
        <v>977.10324040651506</v>
      </c>
      <c r="E3" s="1">
        <f>'2017-real'!D3/10</f>
        <v>868.71403739007997</v>
      </c>
    </row>
    <row r="4" spans="1:5" x14ac:dyDescent="0.3">
      <c r="A4" s="1" t="s">
        <v>2</v>
      </c>
      <c r="B4" s="4">
        <v>75195.200000000012</v>
      </c>
      <c r="C4" s="1">
        <f>'2017-real'!B4/10</f>
        <v>328.88212547862611</v>
      </c>
      <c r="D4" s="1">
        <f>'2017-real'!C4/10</f>
        <v>1753.1331623378665</v>
      </c>
      <c r="E4" s="1">
        <f>'2017-real'!D4/10</f>
        <v>1383.0355522986142</v>
      </c>
    </row>
    <row r="5" spans="1:5" x14ac:dyDescent="0.3">
      <c r="A5" s="1" t="s">
        <v>3</v>
      </c>
      <c r="B5" s="4">
        <v>37020</v>
      </c>
      <c r="C5" s="1">
        <f>'2017-real'!B5/10</f>
        <v>73.257924081344726</v>
      </c>
      <c r="D5" s="1">
        <f>'2017-real'!C5/10</f>
        <v>825.40093623192843</v>
      </c>
      <c r="E5" s="1">
        <f>'2017-real'!D5/10</f>
        <v>593.60527114354034</v>
      </c>
    </row>
    <row r="6" spans="1:5" ht="13.5" customHeight="1" x14ac:dyDescent="0.3">
      <c r="A6" s="1" t="s">
        <v>4</v>
      </c>
      <c r="B6" s="4">
        <v>25290</v>
      </c>
      <c r="C6" s="1">
        <f>'2017-real'!B6/10</f>
        <v>145.67156726901138</v>
      </c>
      <c r="D6" s="1">
        <f>'2017-real'!C6/10</f>
        <v>1195.2386482266775</v>
      </c>
      <c r="E6" s="1">
        <f>'2017-real'!D6/10</f>
        <v>740.41429559532696</v>
      </c>
    </row>
    <row r="7" spans="1:5" x14ac:dyDescent="0.3">
      <c r="A7" s="1" t="s">
        <v>5</v>
      </c>
      <c r="B7" s="4">
        <v>43690</v>
      </c>
      <c r="C7" s="1">
        <f>'2017-real'!B7/10</f>
        <v>200.69992728281832</v>
      </c>
      <c r="D7" s="1">
        <f>'2017-real'!C7/10</f>
        <v>1360.1594087917856</v>
      </c>
      <c r="E7" s="1">
        <f>'2017-real'!D7/10</f>
        <v>1130.9226636229309</v>
      </c>
    </row>
    <row r="8" spans="1:5" x14ac:dyDescent="0.3">
      <c r="A8" s="1" t="s">
        <v>6</v>
      </c>
      <c r="B8" s="4">
        <v>27170</v>
      </c>
      <c r="C8" s="1">
        <f>'2017-real'!B8/10</f>
        <v>142.20984461896688</v>
      </c>
      <c r="D8" s="1">
        <f>'2017-real'!C8/10</f>
        <v>813.38045918052876</v>
      </c>
      <c r="E8" s="1">
        <f>'2017-real'!D8/10</f>
        <v>566.77846635229457</v>
      </c>
    </row>
    <row r="9" spans="1:5" x14ac:dyDescent="0.3">
      <c r="A9" s="1" t="s">
        <v>7</v>
      </c>
      <c r="B9" s="4">
        <v>37887</v>
      </c>
      <c r="C9" s="1">
        <f>'2017-real'!B9/10</f>
        <v>190.73140230347093</v>
      </c>
      <c r="D9" s="1">
        <f>'2017-real'!C9/10</f>
        <v>760.79672933264862</v>
      </c>
      <c r="E9" s="1">
        <f>'2017-real'!D9/10</f>
        <v>758.94290991560126</v>
      </c>
    </row>
    <row r="10" spans="1:5" x14ac:dyDescent="0.3">
      <c r="A10" s="1" t="s">
        <v>8</v>
      </c>
      <c r="B10" s="4">
        <v>24180</v>
      </c>
      <c r="C10" s="1">
        <f>'2017-real'!B10/10</f>
        <v>8.8609286348644964</v>
      </c>
      <c r="D10" s="1">
        <f>'2017-real'!C10/10</f>
        <v>947.99261856284829</v>
      </c>
      <c r="E10" s="1">
        <f>'2017-real'!D10/10</f>
        <v>1839.1786443039723</v>
      </c>
    </row>
    <row r="11" spans="1:5" x14ac:dyDescent="0.3">
      <c r="A11" s="1" t="s">
        <v>9</v>
      </c>
      <c r="B11" s="4">
        <v>80293</v>
      </c>
      <c r="C11" s="1">
        <f>'2017-real'!B11/10</f>
        <v>306.13828437392851</v>
      </c>
      <c r="D11" s="1">
        <f>'2017-real'!C11/10</f>
        <v>3948.5895689602194</v>
      </c>
      <c r="E11" s="1">
        <f>'2017-real'!D11/10</f>
        <v>3288.4916027910672</v>
      </c>
    </row>
    <row r="12" spans="1:5" x14ac:dyDescent="0.3">
      <c r="A12" s="1" t="s">
        <v>10</v>
      </c>
      <c r="B12" s="4">
        <v>56570</v>
      </c>
      <c r="C12" s="1">
        <f>'2017-real'!B12/10</f>
        <v>156.68477289779091</v>
      </c>
      <c r="D12" s="1">
        <f>'2017-real'!C12/10</f>
        <v>2311.8482636082472</v>
      </c>
      <c r="E12" s="1">
        <f>'2017-real'!D12/10</f>
        <v>2275.8567779138693</v>
      </c>
    </row>
    <row r="13" spans="1:5" x14ac:dyDescent="0.3">
      <c r="A13" s="1" t="s">
        <v>11</v>
      </c>
      <c r="B13" s="4">
        <v>62550</v>
      </c>
      <c r="C13" s="1">
        <f>'2017-real'!B13/10</f>
        <v>228.82278932403165</v>
      </c>
      <c r="D13" s="1">
        <f>'2017-real'!C13/10</f>
        <v>1360.7034231190551</v>
      </c>
      <c r="E13" s="1">
        <f>'2017-real'!D13/10</f>
        <v>834.78522479236676</v>
      </c>
    </row>
    <row r="14" spans="1:5" x14ac:dyDescent="0.3">
      <c r="A14" s="1" t="s">
        <v>12</v>
      </c>
      <c r="B14" s="4">
        <v>39110</v>
      </c>
      <c r="C14" s="1">
        <f>'2017-real'!B14/10</f>
        <v>180.19545731265043</v>
      </c>
      <c r="D14" s="1">
        <f>'2017-real'!C14/10</f>
        <v>1546.7269123683268</v>
      </c>
      <c r="E14" s="1">
        <f>'2017-real'!D14/10</f>
        <v>1137.5309465959749</v>
      </c>
    </row>
    <row r="15" spans="1:5" x14ac:dyDescent="0.3">
      <c r="A15" s="1" t="s">
        <v>13</v>
      </c>
      <c r="B15" s="4">
        <v>46220</v>
      </c>
      <c r="C15" s="1">
        <f>'2017-real'!B15/10</f>
        <v>162.83970274247366</v>
      </c>
      <c r="D15" s="1">
        <f>'2017-real'!C15/10</f>
        <v>1062.3103959023749</v>
      </c>
      <c r="E15" s="1">
        <f>'2017-real'!D15/10</f>
        <v>611.06630963101099</v>
      </c>
    </row>
    <row r="16" spans="1:5" x14ac:dyDescent="0.3">
      <c r="A16" s="1" t="s">
        <v>14</v>
      </c>
      <c r="B16" s="4">
        <v>100058.3</v>
      </c>
      <c r="C16" s="1">
        <f>'2017-real'!B16/10</f>
        <v>471.44964786256304</v>
      </c>
      <c r="D16" s="1">
        <f>'2017-real'!C16/10</f>
        <v>3856.8210430136955</v>
      </c>
      <c r="E16" s="1">
        <f>'2017-real'!D16/10</f>
        <v>2722.7665273679695</v>
      </c>
    </row>
    <row r="17" spans="1:5" x14ac:dyDescent="0.3">
      <c r="A17" s="1" t="s">
        <v>15</v>
      </c>
      <c r="B17" s="4">
        <v>95591.299999999988</v>
      </c>
      <c r="C17" s="1">
        <f>'2017-real'!B17/10</f>
        <v>434.63071570076329</v>
      </c>
      <c r="D17" s="1">
        <f>'2017-real'!C17/10</f>
        <v>2487.0493773880612</v>
      </c>
      <c r="E17" s="1">
        <f>'2017-real'!D17/10</f>
        <v>1317.5253711245389</v>
      </c>
    </row>
    <row r="18" spans="1:5" x14ac:dyDescent="0.3">
      <c r="A18" s="1" t="s">
        <v>16</v>
      </c>
      <c r="B18" s="4">
        <v>59020</v>
      </c>
      <c r="C18" s="1">
        <f>'2017-real'!B18/10</f>
        <v>289.97816215687237</v>
      </c>
      <c r="D18" s="1">
        <f>'2017-real'!C18/10</f>
        <v>1588.1341262899373</v>
      </c>
      <c r="E18" s="1">
        <f>'2017-real'!D18/10</f>
        <v>1211.5124891619259</v>
      </c>
    </row>
    <row r="19" spans="1:5" x14ac:dyDescent="0.3">
      <c r="A19" s="1" t="s">
        <v>17</v>
      </c>
      <c r="B19" s="4">
        <v>68601.5</v>
      </c>
      <c r="C19" s="1">
        <f>'2017-real'!B19/10</f>
        <v>297.29196104031388</v>
      </c>
      <c r="D19" s="1">
        <f>'2017-real'!C19/10</f>
        <v>1432.7700990733483</v>
      </c>
      <c r="E19" s="1">
        <f>'2017-real'!D19/10</f>
        <v>1331.0337572194608</v>
      </c>
    </row>
    <row r="20" spans="1:5" x14ac:dyDescent="0.3">
      <c r="A20" s="1" t="s">
        <v>18</v>
      </c>
      <c r="B20" s="4">
        <v>111690</v>
      </c>
      <c r="C20" s="1">
        <f>'2017-real'!B20/10</f>
        <v>289.01955672578868</v>
      </c>
      <c r="D20" s="1">
        <f>'2017-real'!C20/10</f>
        <v>3834.3669314485824</v>
      </c>
      <c r="E20" s="1">
        <f>'2017-real'!D20/10</f>
        <v>3850.4473851499984</v>
      </c>
    </row>
    <row r="21" spans="1:5" x14ac:dyDescent="0.3">
      <c r="A21" s="1" t="s">
        <v>19</v>
      </c>
      <c r="B21" s="4">
        <v>48850</v>
      </c>
      <c r="C21" s="1">
        <f>'2017-real'!B21/10</f>
        <v>224.70031133428944</v>
      </c>
      <c r="D21" s="1">
        <f>'2017-real'!C21/10</f>
        <v>905.72340796205776</v>
      </c>
      <c r="E21" s="1">
        <f>'2017-real'!D21/10</f>
        <v>638.01496188753447</v>
      </c>
    </row>
    <row r="22" spans="1:5" x14ac:dyDescent="0.3">
      <c r="A22" s="1" t="s">
        <v>20</v>
      </c>
      <c r="B22" s="4">
        <v>9260</v>
      </c>
      <c r="C22" s="1">
        <f>'2017-real'!B22/10</f>
        <v>77.090823136753471</v>
      </c>
      <c r="D22" s="1">
        <f>'2017-real'!C22/10</f>
        <v>101.46750733873967</v>
      </c>
      <c r="E22" s="1">
        <f>'2017-real'!D22/10</f>
        <v>192.20677184880577</v>
      </c>
    </row>
    <row r="23" spans="1:5" x14ac:dyDescent="0.3">
      <c r="A23" s="1" t="s">
        <v>21</v>
      </c>
      <c r="B23" s="4">
        <v>30751.599999999999</v>
      </c>
      <c r="C23" s="1">
        <f>'2017-real'!B23/10</f>
        <v>94.444978701907985</v>
      </c>
      <c r="D23" s="1">
        <f>'2017-real'!C23/10</f>
        <v>1062.0520009309828</v>
      </c>
      <c r="E23" s="1">
        <f>'2017-real'!D23/10</f>
        <v>599.1498832635034</v>
      </c>
    </row>
    <row r="24" spans="1:5" x14ac:dyDescent="0.3">
      <c r="A24" s="1" t="s">
        <v>22</v>
      </c>
      <c r="B24" s="4">
        <v>83020</v>
      </c>
      <c r="C24" s="1">
        <f>'2017-real'!B24/10</f>
        <v>325.77741201976198</v>
      </c>
      <c r="D24" s="1">
        <f>'2017-real'!C24/10</f>
        <v>1818.3512734624073</v>
      </c>
      <c r="E24" s="1">
        <f>'2017-real'!D24/10</f>
        <v>1181.4263309527259</v>
      </c>
    </row>
    <row r="25" spans="1:5" x14ac:dyDescent="0.3">
      <c r="A25" s="1" t="s">
        <v>23</v>
      </c>
      <c r="B25" s="4">
        <v>35800</v>
      </c>
      <c r="C25" s="1">
        <f>'2017-real'!B25/10</f>
        <v>93.027383085232358</v>
      </c>
      <c r="D25" s="1">
        <f>'2017-real'!C25/10</f>
        <v>433.40987095805349</v>
      </c>
      <c r="E25" s="1">
        <f>'2017-real'!D25/10</f>
        <v>487.94528071953908</v>
      </c>
    </row>
    <row r="26" spans="1:5" x14ac:dyDescent="0.3">
      <c r="A26" s="1" t="s">
        <v>24</v>
      </c>
      <c r="B26" s="4">
        <v>48005</v>
      </c>
      <c r="C26" s="1">
        <f>'2017-real'!B26/10</f>
        <v>168.56349759504982</v>
      </c>
      <c r="D26" s="1">
        <f>'2017-real'!C26/10</f>
        <v>717.43231052494127</v>
      </c>
      <c r="E26" s="1">
        <f>'2017-real'!D26/10</f>
        <v>570.02067136783683</v>
      </c>
    </row>
    <row r="27" spans="1:5" x14ac:dyDescent="0.3">
      <c r="A27" s="1" t="s">
        <v>25</v>
      </c>
      <c r="B27" s="4">
        <v>38350</v>
      </c>
      <c r="C27" s="1">
        <f>'2017-real'!B27/10</f>
        <v>139.59033744470293</v>
      </c>
      <c r="D27" s="1">
        <f>'2017-real'!C27/10</f>
        <v>1120.4269824729249</v>
      </c>
      <c r="E27" s="1">
        <f>'2017-real'!D27/10</f>
        <v>725.52134431388981</v>
      </c>
    </row>
    <row r="28" spans="1:5" x14ac:dyDescent="0.3">
      <c r="A28" s="1" t="s">
        <v>26</v>
      </c>
      <c r="B28" s="4">
        <v>26260</v>
      </c>
      <c r="C28" s="1">
        <f>'2017-real'!B28/10</f>
        <v>88.566996504158183</v>
      </c>
      <c r="D28" s="1">
        <f>'2017-real'!C28/10</f>
        <v>360.9439391809554</v>
      </c>
      <c r="E28" s="1">
        <f>'2017-real'!D28/10</f>
        <v>299.66634714488146</v>
      </c>
    </row>
    <row r="29" spans="1:5" x14ac:dyDescent="0.3">
      <c r="A29" s="1" t="s">
        <v>27</v>
      </c>
      <c r="B29" s="4">
        <v>5980</v>
      </c>
      <c r="C29" s="1">
        <f>'2017-real'!B29/10</f>
        <v>19.147391795170549</v>
      </c>
      <c r="D29" s="1">
        <f>'2017-real'!C29/10</f>
        <v>155.33956809899692</v>
      </c>
      <c r="E29" s="1">
        <f>'2017-real'!D29/10</f>
        <v>86.743150782716128</v>
      </c>
    </row>
    <row r="30" spans="1:5" x14ac:dyDescent="0.3">
      <c r="A30" s="1" t="s">
        <v>28</v>
      </c>
      <c r="B30" s="4">
        <v>6820</v>
      </c>
      <c r="C30" s="1">
        <f>'2017-real'!B30/10</f>
        <v>22.286541927914353</v>
      </c>
      <c r="D30" s="1">
        <f>'2017-real'!C30/10</f>
        <v>170.53298912508029</v>
      </c>
      <c r="E30" s="1">
        <f>'2017-real'!D30/10</f>
        <v>121.96822891370411</v>
      </c>
    </row>
    <row r="31" spans="1:5" x14ac:dyDescent="0.3">
      <c r="A31" s="1" t="s">
        <v>29</v>
      </c>
      <c r="B31" s="4">
        <v>24450</v>
      </c>
      <c r="C31" s="1">
        <f>'2017-real'!B31/10</f>
        <v>163.42498333743524</v>
      </c>
      <c r="D31" s="1">
        <f>'2017-real'!C31/10</f>
        <v>505.37931294835096</v>
      </c>
      <c r="E31" s="1">
        <f>'2017-real'!D31/10</f>
        <v>370.77157318425606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5"/>
  <sheetViews>
    <sheetView tabSelected="1" workbookViewId="0">
      <selection activeCell="H18" sqref="H18"/>
    </sheetView>
  </sheetViews>
  <sheetFormatPr defaultRowHeight="14" x14ac:dyDescent="0.3"/>
  <cols>
    <col min="1" max="1" width="11.54296875" style="2" bestFit="1" customWidth="1"/>
    <col min="2" max="2" width="11.453125" style="5" bestFit="1" customWidth="1"/>
    <col min="3" max="4" width="11" style="5" bestFit="1" customWidth="1"/>
    <col min="5" max="5" width="11.453125" style="5" bestFit="1" customWidth="1"/>
    <col min="6" max="6" width="9.453125" style="2" customWidth="1"/>
    <col min="7" max="7" width="11.36328125" style="2" customWidth="1"/>
    <col min="8" max="8" width="10.36328125" style="2" bestFit="1" customWidth="1"/>
    <col min="9" max="9" width="20.90625" style="2" bestFit="1" customWidth="1"/>
    <col min="10" max="10" width="10.36328125" style="2" bestFit="1" customWidth="1"/>
    <col min="11" max="16384" width="8.7265625" style="2"/>
  </cols>
  <sheetData>
    <row r="1" spans="1:10" ht="14.5" customHeight="1" x14ac:dyDescent="0.3">
      <c r="A1" s="14" t="s">
        <v>39</v>
      </c>
      <c r="B1" s="15" t="s">
        <v>40</v>
      </c>
      <c r="C1" s="15"/>
      <c r="D1" s="15"/>
      <c r="E1" s="15"/>
      <c r="F1" s="16" t="s">
        <v>41</v>
      </c>
      <c r="G1" s="16"/>
      <c r="H1" s="16"/>
      <c r="I1" s="14" t="s">
        <v>47</v>
      </c>
      <c r="J1" s="11" t="s">
        <v>44</v>
      </c>
    </row>
    <row r="2" spans="1:10" x14ac:dyDescent="0.3">
      <c r="A2" s="14"/>
      <c r="B2" s="2" t="s">
        <v>34</v>
      </c>
      <c r="C2" s="2" t="s">
        <v>36</v>
      </c>
      <c r="D2" s="2" t="s">
        <v>38</v>
      </c>
      <c r="E2" s="5" t="s">
        <v>42</v>
      </c>
      <c r="F2" s="2" t="s">
        <v>34</v>
      </c>
      <c r="G2" s="2" t="s">
        <v>36</v>
      </c>
      <c r="H2" s="2" t="s">
        <v>38</v>
      </c>
      <c r="I2" s="14"/>
      <c r="J2" s="11"/>
    </row>
    <row r="3" spans="1:10" x14ac:dyDescent="0.3">
      <c r="A3" s="2">
        <v>2040</v>
      </c>
      <c r="B3" s="5">
        <f t="shared" ref="B3:B11" si="0">B4*B$36</f>
        <v>9183.6958405023288</v>
      </c>
      <c r="C3" s="5">
        <f t="shared" ref="C3:C11" si="1">C4*C$36</f>
        <v>91826.603456464058</v>
      </c>
      <c r="D3" s="5">
        <f t="shared" ref="D3:D11" si="2">D4*D$36</f>
        <v>136856.04369347199</v>
      </c>
      <c r="E3" s="5">
        <f>SUM(B3:D3)</f>
        <v>237866.3429904384</v>
      </c>
      <c r="F3" s="6">
        <f>B3/$E3</f>
        <v>3.8608639309982117E-2</v>
      </c>
      <c r="G3" s="6">
        <f t="shared" ref="G3:H3" si="3">C3/$E3</f>
        <v>0.38604286046536329</v>
      </c>
      <c r="H3" s="6">
        <f t="shared" si="3"/>
        <v>0.57534850022465456</v>
      </c>
      <c r="I3" s="7">
        <f t="shared" ref="I3:I24" si="4">I4*(1+J3)</f>
        <v>176126.90000000002</v>
      </c>
      <c r="J3" s="6">
        <v>1.8875532210292485E-2</v>
      </c>
    </row>
    <row r="4" spans="1:10" x14ac:dyDescent="0.3">
      <c r="A4" s="2">
        <v>2039</v>
      </c>
      <c r="B4" s="5">
        <f t="shared" si="0"/>
        <v>9017.9714372374838</v>
      </c>
      <c r="C4" s="5">
        <f t="shared" si="1"/>
        <v>88299.86671926557</v>
      </c>
      <c r="D4" s="5">
        <f t="shared" si="2"/>
        <v>129284.70144263489</v>
      </c>
      <c r="E4" s="5">
        <f t="shared" ref="E4:E33" si="5">SUM(B4:D4)</f>
        <v>226602.53959913796</v>
      </c>
      <c r="F4" s="6">
        <f t="shared" ref="F4:F33" si="6">B4/$E4</f>
        <v>3.9796427053246451E-2</v>
      </c>
      <c r="G4" s="6">
        <f t="shared" ref="G4:G33" si="7">C4/$E4</f>
        <v>0.3896684780120685</v>
      </c>
      <c r="H4" s="6">
        <f t="shared" ref="H4:H33" si="8">D4/$E4</f>
        <v>0.57053509493468502</v>
      </c>
      <c r="I4" s="7">
        <f t="shared" si="4"/>
        <v>172864.00000000003</v>
      </c>
      <c r="J4" s="6">
        <v>1.9851421127651338E-2</v>
      </c>
    </row>
    <row r="5" spans="1:10" x14ac:dyDescent="0.3">
      <c r="A5" s="2">
        <v>2038</v>
      </c>
      <c r="B5" s="5">
        <f t="shared" si="0"/>
        <v>8855.2376140522156</v>
      </c>
      <c r="C5" s="5">
        <f t="shared" si="1"/>
        <v>84908.579530948671</v>
      </c>
      <c r="D5" s="5">
        <f t="shared" si="2"/>
        <v>122132.23162104694</v>
      </c>
      <c r="E5" s="5">
        <f t="shared" si="5"/>
        <v>215896.04876604781</v>
      </c>
      <c r="F5" s="6">
        <f t="shared" si="6"/>
        <v>4.1016209720670008E-2</v>
      </c>
      <c r="G5" s="6">
        <f t="shared" si="7"/>
        <v>0.39328454604075896</v>
      </c>
      <c r="H5" s="6">
        <f t="shared" si="8"/>
        <v>0.5656992442385711</v>
      </c>
      <c r="I5" s="7">
        <f t="shared" si="4"/>
        <v>169499.20000000004</v>
      </c>
      <c r="J5" s="6">
        <v>2.0918385170533325E-2</v>
      </c>
    </row>
    <row r="6" spans="1:10" x14ac:dyDescent="0.3">
      <c r="A6" s="2">
        <v>2037</v>
      </c>
      <c r="B6" s="5">
        <f t="shared" si="0"/>
        <v>8695.4404044271923</v>
      </c>
      <c r="C6" s="5">
        <f t="shared" si="1"/>
        <v>81647.539750934287</v>
      </c>
      <c r="D6" s="5">
        <f t="shared" si="2"/>
        <v>115375.46077990971</v>
      </c>
      <c r="E6" s="5">
        <f t="shared" si="5"/>
        <v>205718.44093527121</v>
      </c>
      <c r="F6" s="6">
        <f t="shared" si="6"/>
        <v>4.2268648181925467E-2</v>
      </c>
      <c r="G6" s="6">
        <f t="shared" si="7"/>
        <v>0.39688974590578624</v>
      </c>
      <c r="H6" s="6">
        <f t="shared" si="8"/>
        <v>0.56084160591228815</v>
      </c>
      <c r="I6" s="7">
        <f t="shared" si="4"/>
        <v>166026.20000000004</v>
      </c>
      <c r="J6" s="6">
        <v>2.2068895040854759E-2</v>
      </c>
    </row>
    <row r="7" spans="1:10" x14ac:dyDescent="0.3">
      <c r="A7" s="2">
        <v>2036</v>
      </c>
      <c r="B7" s="5">
        <f t="shared" si="0"/>
        <v>8538.5268156960246</v>
      </c>
      <c r="C7" s="5">
        <f t="shared" si="1"/>
        <v>78511.745034558728</v>
      </c>
      <c r="D7" s="5">
        <f t="shared" si="2"/>
        <v>108992.49750450418</v>
      </c>
      <c r="E7" s="5">
        <f t="shared" si="5"/>
        <v>196042.76935475893</v>
      </c>
      <c r="F7" s="6">
        <f t="shared" si="6"/>
        <v>4.3554408274271567E-2</v>
      </c>
      <c r="G7" s="6">
        <f t="shared" si="7"/>
        <v>0.40048273799113654</v>
      </c>
      <c r="H7" s="6">
        <f t="shared" si="8"/>
        <v>0.55596285373459198</v>
      </c>
      <c r="I7" s="7">
        <f t="shared" si="4"/>
        <v>162441.30000000005</v>
      </c>
      <c r="J7" s="6">
        <v>2.3296115991110169E-2</v>
      </c>
    </row>
    <row r="8" spans="1:10" x14ac:dyDescent="0.3">
      <c r="A8" s="2">
        <v>2035</v>
      </c>
      <c r="B8" s="5">
        <f t="shared" si="0"/>
        <v>8384.4448114716015</v>
      </c>
      <c r="C8" s="5">
        <f>C9*C$36</f>
        <v>75496.385159615573</v>
      </c>
      <c r="D8" s="5">
        <f t="shared" si="2"/>
        <v>102962.66148770084</v>
      </c>
      <c r="E8" s="5">
        <f t="shared" si="5"/>
        <v>186843.49145878802</v>
      </c>
      <c r="F8" s="6">
        <f t="shared" si="6"/>
        <v>4.4874160432401007E-2</v>
      </c>
      <c r="G8" s="6">
        <f t="shared" si="7"/>
        <v>0.40406216224164154</v>
      </c>
      <c r="H8" s="6">
        <f t="shared" si="8"/>
        <v>0.5510636773259574</v>
      </c>
      <c r="I8" s="7">
        <f t="shared" si="4"/>
        <v>158743.20000000004</v>
      </c>
      <c r="J8" s="6">
        <v>2.4650103308519064E-2</v>
      </c>
    </row>
    <row r="9" spans="1:10" x14ac:dyDescent="0.3">
      <c r="A9" s="2">
        <v>2034</v>
      </c>
      <c r="B9" s="5">
        <f t="shared" si="0"/>
        <v>8233.143294389547</v>
      </c>
      <c r="C9" s="5">
        <f t="shared" si="1"/>
        <v>72596.834647608048</v>
      </c>
      <c r="D9" s="5">
        <f t="shared" si="2"/>
        <v>97266.416527364825</v>
      </c>
      <c r="E9" s="5">
        <f t="shared" si="5"/>
        <v>178096.39446936242</v>
      </c>
      <c r="F9" s="6">
        <f t="shared" si="6"/>
        <v>4.6228579297858154E-2</v>
      </c>
      <c r="G9" s="6">
        <f t="shared" si="7"/>
        <v>0.40762663873072813</v>
      </c>
      <c r="H9" s="6">
        <f t="shared" si="8"/>
        <v>0.5461447819714137</v>
      </c>
      <c r="I9" s="7">
        <f t="shared" si="4"/>
        <v>154924.30000000002</v>
      </c>
      <c r="J9" s="6">
        <v>2.6038344900117687E-2</v>
      </c>
    </row>
    <row r="10" spans="1:10" x14ac:dyDescent="0.3">
      <c r="A10" s="2">
        <v>2033</v>
      </c>
      <c r="B10" s="5">
        <f t="shared" si="0"/>
        <v>8084.5720891630854</v>
      </c>
      <c r="C10" s="5">
        <f t="shared" si="1"/>
        <v>69808.645668393219</v>
      </c>
      <c r="D10" s="5">
        <f t="shared" si="2"/>
        <v>91885.307230572522</v>
      </c>
      <c r="E10" s="5">
        <f t="shared" si="5"/>
        <v>169778.52498812883</v>
      </c>
      <c r="F10" s="6">
        <f t="shared" si="6"/>
        <v>4.761834330772028E-2</v>
      </c>
      <c r="G10" s="6">
        <f t="shared" si="7"/>
        <v>0.41117476826515215</v>
      </c>
      <c r="H10" s="6">
        <f t="shared" si="8"/>
        <v>0.5412068884271275</v>
      </c>
      <c r="I10" s="7">
        <f t="shared" si="4"/>
        <v>150992.70000000004</v>
      </c>
      <c r="J10" s="6">
        <v>2.7436605457517183E-2</v>
      </c>
    </row>
    <row r="11" spans="1:10" x14ac:dyDescent="0.3">
      <c r="A11" s="2">
        <v>2032</v>
      </c>
      <c r="B11" s="5">
        <f t="shared" si="0"/>
        <v>7938.6819259436897</v>
      </c>
      <c r="C11" s="5">
        <f t="shared" si="1"/>
        <v>67127.541217333797</v>
      </c>
      <c r="D11" s="5">
        <f t="shared" si="2"/>
        <v>86801.899219566534</v>
      </c>
      <c r="E11" s="5">
        <f t="shared" si="5"/>
        <v>161868.12236284401</v>
      </c>
      <c r="F11" s="6">
        <f t="shared" si="6"/>
        <v>4.9044134262262708E-2</v>
      </c>
      <c r="G11" s="6">
        <f t="shared" si="7"/>
        <v>0.4147051330271227</v>
      </c>
      <c r="H11" s="6">
        <f t="shared" si="8"/>
        <v>0.53625073271061474</v>
      </c>
      <c r="I11" s="7">
        <f t="shared" si="4"/>
        <v>146960.60000000003</v>
      </c>
      <c r="J11" s="6">
        <v>2.8839738702656308E-2</v>
      </c>
    </row>
    <row r="12" spans="1:10" x14ac:dyDescent="0.3">
      <c r="A12" s="2">
        <v>2031</v>
      </c>
      <c r="B12" s="5">
        <f>B13*B$36</f>
        <v>7795.4244239819891</v>
      </c>
      <c r="C12" s="5">
        <f t="shared" ref="C12:D12" si="9">C13*C$36</f>
        <v>64549.408554491507</v>
      </c>
      <c r="D12" s="5">
        <f t="shared" si="9"/>
        <v>81999.722645720743</v>
      </c>
      <c r="E12" s="5">
        <f t="shared" si="5"/>
        <v>154344.55562419424</v>
      </c>
      <c r="F12" s="6">
        <f t="shared" si="6"/>
        <v>5.0506636871356023E-2</v>
      </c>
      <c r="G12" s="6">
        <f t="shared" si="7"/>
        <v>0.41821629725417464</v>
      </c>
      <c r="H12" s="6">
        <f t="shared" si="8"/>
        <v>0.53127706587446932</v>
      </c>
      <c r="I12" s="7">
        <f t="shared" si="4"/>
        <v>142841.10000000003</v>
      </c>
      <c r="J12" s="6">
        <v>3.0264322359751624E-2</v>
      </c>
    </row>
    <row r="13" spans="1:10" x14ac:dyDescent="0.3">
      <c r="A13" s="2">
        <v>2030</v>
      </c>
      <c r="B13" s="5">
        <f t="shared" ref="B13:B21" si="10">B14*B$35</f>
        <v>7654.7520755835312</v>
      </c>
      <c r="C13" s="5">
        <f t="shared" ref="C13:C21" si="11">C14*C$35</f>
        <v>62070.292895798004</v>
      </c>
      <c r="D13" s="5">
        <f t="shared" ref="D13:D21" si="12">D14*D$35</f>
        <v>77463.218828505094</v>
      </c>
      <c r="E13" s="5">
        <f t="shared" si="5"/>
        <v>147188.26379988663</v>
      </c>
      <c r="F13" s="6">
        <f t="shared" si="6"/>
        <v>5.2006538279374875E-2</v>
      </c>
      <c r="G13" s="6">
        <f t="shared" si="7"/>
        <v>0.42170680795710164</v>
      </c>
      <c r="H13" s="6">
        <f t="shared" si="8"/>
        <v>0.52628665376352346</v>
      </c>
      <c r="I13" s="7">
        <f t="shared" si="4"/>
        <v>138645.10000000003</v>
      </c>
      <c r="J13" s="6">
        <v>3.1679982617456803E-2</v>
      </c>
    </row>
    <row r="14" spans="1:10" x14ac:dyDescent="0.3">
      <c r="A14" s="2">
        <v>2029</v>
      </c>
      <c r="B14" s="5">
        <f t="shared" si="10"/>
        <v>7516.6182303540681</v>
      </c>
      <c r="C14" s="5">
        <f t="shared" si="11"/>
        <v>59686.39134652567</v>
      </c>
      <c r="D14" s="5">
        <f t="shared" si="12"/>
        <v>73177.689846564521</v>
      </c>
      <c r="E14" s="5">
        <f t="shared" si="5"/>
        <v>140380.69942344425</v>
      </c>
      <c r="F14" s="6">
        <f t="shared" si="6"/>
        <v>5.3544527568429798E-2</v>
      </c>
      <c r="G14" s="6">
        <f t="shared" si="7"/>
        <v>0.42517519567620671</v>
      </c>
      <c r="H14" s="6">
        <f t="shared" si="8"/>
        <v>0.52128027675536348</v>
      </c>
      <c r="I14" s="7">
        <f t="shared" si="4"/>
        <v>134387.70000000004</v>
      </c>
      <c r="J14" s="6">
        <v>3.3158664335696593E-2</v>
      </c>
    </row>
    <row r="15" spans="1:10" x14ac:dyDescent="0.3">
      <c r="A15" s="2">
        <v>2028</v>
      </c>
      <c r="B15" s="5">
        <f t="shared" si="10"/>
        <v>7380.9770797291421</v>
      </c>
      <c r="C15" s="5">
        <f t="shared" si="11"/>
        <v>57394.047067752501</v>
      </c>
      <c r="D15" s="5">
        <f t="shared" si="12"/>
        <v>69129.250917591053</v>
      </c>
      <c r="E15" s="5">
        <f t="shared" si="5"/>
        <v>133904.2750650727</v>
      </c>
      <c r="F15" s="6">
        <f t="shared" si="6"/>
        <v>5.512129523976924E-2</v>
      </c>
      <c r="G15" s="6">
        <f t="shared" si="7"/>
        <v>0.4286199752760772</v>
      </c>
      <c r="H15" s="6">
        <f t="shared" si="8"/>
        <v>0.51625872948415352</v>
      </c>
      <c r="I15" s="7">
        <f t="shared" si="4"/>
        <v>130074.60000000002</v>
      </c>
      <c r="J15" s="6">
        <v>3.4716300322009952E-2</v>
      </c>
    </row>
    <row r="16" spans="1:10" x14ac:dyDescent="0.3">
      <c r="A16" s="2">
        <v>2027</v>
      </c>
      <c r="B16" s="5">
        <f t="shared" si="10"/>
        <v>7247.7836417828457</v>
      </c>
      <c r="C16" s="5">
        <f t="shared" si="11"/>
        <v>55189.743666872513</v>
      </c>
      <c r="D16" s="5">
        <f t="shared" si="12"/>
        <v>65304.785412703437</v>
      </c>
      <c r="E16" s="5">
        <f t="shared" si="5"/>
        <v>127742.31272135879</v>
      </c>
      <c r="F16" s="6">
        <f t="shared" si="6"/>
        <v>5.6737532673236162E-2</v>
      </c>
      <c r="G16" s="6">
        <f t="shared" si="7"/>
        <v>0.43203964677903212</v>
      </c>
      <c r="H16" s="6">
        <f t="shared" si="8"/>
        <v>0.51122282054773183</v>
      </c>
      <c r="I16" s="7">
        <f t="shared" si="4"/>
        <v>125710.40000000002</v>
      </c>
      <c r="J16" s="6">
        <v>3.6364565694471697E-2</v>
      </c>
    </row>
    <row r="17" spans="1:10" x14ac:dyDescent="0.3">
      <c r="A17" s="2">
        <v>2026</v>
      </c>
      <c r="B17" s="5">
        <f t="shared" si="10"/>
        <v>7116.9937463107126</v>
      </c>
      <c r="C17" s="5">
        <f t="shared" si="11"/>
        <v>53070.099803546924</v>
      </c>
      <c r="D17" s="5">
        <f t="shared" si="12"/>
        <v>61691.902359584492</v>
      </c>
      <c r="E17" s="5">
        <f t="shared" si="5"/>
        <v>121878.99590944214</v>
      </c>
      <c r="F17" s="6">
        <f t="shared" si="6"/>
        <v>5.8393931564703259E-2</v>
      </c>
      <c r="G17" s="6">
        <f t="shared" si="7"/>
        <v>0.43543269623733016</v>
      </c>
      <c r="H17" s="6">
        <f t="shared" si="8"/>
        <v>0.50617337219796654</v>
      </c>
      <c r="I17" s="7">
        <f t="shared" si="4"/>
        <v>121299.40000000001</v>
      </c>
      <c r="J17" s="6">
        <v>3.8104529855280837E-2</v>
      </c>
    </row>
    <row r="18" spans="1:10" x14ac:dyDescent="0.3">
      <c r="A18" s="2">
        <v>2025</v>
      </c>
      <c r="B18" s="5">
        <f t="shared" ref="B18:B21" si="13">B19*B$34</f>
        <v>6988.5640201817969</v>
      </c>
      <c r="C18" s="5">
        <f t="shared" ref="C18:C21" si="14">C19*C$34</f>
        <v>51031.864002821749</v>
      </c>
      <c r="D18" s="5">
        <f t="shared" ref="D18:D21" si="15">D19*D$34</f>
        <v>58278.896296689527</v>
      </c>
      <c r="E18" s="5">
        <f t="shared" si="5"/>
        <v>116299.32431969307</v>
      </c>
      <c r="F18" s="6">
        <f t="shared" si="6"/>
        <v>6.0091183341453143E-2</v>
      </c>
      <c r="G18" s="6">
        <f t="shared" si="7"/>
        <v>0.43879759664416618</v>
      </c>
      <c r="H18" s="6">
        <f t="shared" si="8"/>
        <v>0.50111122001438069</v>
      </c>
      <c r="I18" s="7">
        <f t="shared" si="4"/>
        <v>116847</v>
      </c>
      <c r="J18" s="6">
        <v>3.9911927833510143E-2</v>
      </c>
    </row>
    <row r="19" spans="1:10" x14ac:dyDescent="0.3">
      <c r="A19" s="2">
        <v>2024</v>
      </c>
      <c r="B19" s="5">
        <f t="shared" si="13"/>
        <v>6726.2406354011528</v>
      </c>
      <c r="C19" s="5">
        <f t="shared" si="14"/>
        <v>48097.89255685368</v>
      </c>
      <c r="D19" s="5">
        <f t="shared" si="15"/>
        <v>53961.94101545326</v>
      </c>
      <c r="E19" s="5">
        <f t="shared" si="5"/>
        <v>108786.07420770809</v>
      </c>
      <c r="F19" s="6">
        <f t="shared" si="6"/>
        <v>6.1829978555514059E-2</v>
      </c>
      <c r="G19" s="6">
        <f t="shared" si="7"/>
        <v>0.44213280888341572</v>
      </c>
      <c r="H19" s="6">
        <f t="shared" si="8"/>
        <v>0.49603721256107025</v>
      </c>
      <c r="I19" s="7">
        <f t="shared" si="4"/>
        <v>112362.40000000001</v>
      </c>
      <c r="J19" s="6">
        <v>4.1732376176397239E-2</v>
      </c>
    </row>
    <row r="20" spans="1:10" x14ac:dyDescent="0.3">
      <c r="A20" s="2">
        <v>2023</v>
      </c>
      <c r="B20" s="5">
        <f t="shared" si="13"/>
        <v>6473.7638454294065</v>
      </c>
      <c r="C20" s="5">
        <f t="shared" si="14"/>
        <v>45332.603729362563</v>
      </c>
      <c r="D20" s="5">
        <f t="shared" si="15"/>
        <v>49964.760199493758</v>
      </c>
      <c r="E20" s="5">
        <f t="shared" si="5"/>
        <v>101771.12777428573</v>
      </c>
      <c r="F20" s="6">
        <f t="shared" si="6"/>
        <v>6.361100625500897E-2</v>
      </c>
      <c r="G20" s="6">
        <f t="shared" si="7"/>
        <v>0.44543678271802195</v>
      </c>
      <c r="H20" s="6">
        <f t="shared" si="8"/>
        <v>0.49095221102696901</v>
      </c>
      <c r="I20" s="7">
        <f t="shared" si="4"/>
        <v>107861.1</v>
      </c>
      <c r="J20" s="6">
        <v>4.3835616438356165E-2</v>
      </c>
    </row>
    <row r="21" spans="1:10" x14ac:dyDescent="0.3">
      <c r="A21" s="2">
        <v>2022</v>
      </c>
      <c r="B21" s="5">
        <f t="shared" si="13"/>
        <v>6230.76404757402</v>
      </c>
      <c r="C21" s="5">
        <f t="shared" si="14"/>
        <v>42726.299462170187</v>
      </c>
      <c r="D21" s="5">
        <f t="shared" si="15"/>
        <v>46263.666851383103</v>
      </c>
      <c r="E21" s="5">
        <f t="shared" si="5"/>
        <v>95220.730361127309</v>
      </c>
      <c r="F21" s="6">
        <f t="shared" si="6"/>
        <v>6.5434953333624632E-2</v>
      </c>
      <c r="G21" s="6">
        <f t="shared" si="7"/>
        <v>0.44870795781684819</v>
      </c>
      <c r="H21" s="6">
        <f t="shared" si="8"/>
        <v>0.48585708884952722</v>
      </c>
      <c r="I21" s="7">
        <f t="shared" si="4"/>
        <v>103331.5</v>
      </c>
      <c r="J21" s="6">
        <v>4.6448133363336544E-2</v>
      </c>
    </row>
    <row r="22" spans="1:10" x14ac:dyDescent="0.3">
      <c r="A22" s="2">
        <v>2021</v>
      </c>
      <c r="B22" s="5">
        <f>B23*B$34</f>
        <v>5996.8855125832724</v>
      </c>
      <c r="C22" s="5">
        <f t="shared" ref="C22:D22" si="16">C23*C$34</f>
        <v>40269.839266889903</v>
      </c>
      <c r="D22" s="5">
        <f t="shared" si="16"/>
        <v>42836.728566095466</v>
      </c>
      <c r="E22" s="5">
        <f>SUM(B22:D22)</f>
        <v>89103.453345568647</v>
      </c>
      <c r="F22" s="6">
        <f>B22/$E22</f>
        <v>6.7302503858359314E-2</v>
      </c>
      <c r="G22" s="6">
        <f t="shared" si="7"/>
        <v>0.45194476481974233</v>
      </c>
      <c r="H22" s="6">
        <f t="shared" si="8"/>
        <v>0.48075273132189833</v>
      </c>
      <c r="I22" s="7">
        <f t="shared" si="4"/>
        <v>98744.98</v>
      </c>
      <c r="J22" s="6">
        <v>4.9692246477930732E-2</v>
      </c>
    </row>
    <row r="23" spans="1:10" x14ac:dyDescent="0.3">
      <c r="A23" s="2">
        <v>2020</v>
      </c>
      <c r="B23" s="5">
        <f t="shared" ref="B23:B24" si="17">B24*B$34</f>
        <v>5771.7858638915041</v>
      </c>
      <c r="C23" s="5">
        <f t="shared" ref="C23:C24" si="18">C24*C$34</f>
        <v>37954.608168605002</v>
      </c>
      <c r="D23" s="5">
        <f t="shared" ref="D23:D24" si="19">D24*D$34</f>
        <v>39663.637561199503</v>
      </c>
      <c r="E23" s="5">
        <f t="shared" si="5"/>
        <v>83390.031593696011</v>
      </c>
      <c r="F23" s="6">
        <f>B23/$E23</f>
        <v>6.9214338375761339E-2</v>
      </c>
      <c r="G23" s="6">
        <f t="shared" si="7"/>
        <v>0.45514562644048973</v>
      </c>
      <c r="H23" s="6">
        <f t="shared" si="8"/>
        <v>0.47564003518374892</v>
      </c>
      <c r="I23" s="7">
        <f t="shared" si="4"/>
        <v>94070.409999999989</v>
      </c>
      <c r="J23" s="6">
        <v>5.4254515525500341E-2</v>
      </c>
    </row>
    <row r="24" spans="1:10" x14ac:dyDescent="0.3">
      <c r="A24" s="2">
        <v>2019</v>
      </c>
      <c r="B24" s="5">
        <f t="shared" si="17"/>
        <v>5555.1355764114578</v>
      </c>
      <c r="C24" s="5">
        <f t="shared" si="18"/>
        <v>35772.486492558914</v>
      </c>
      <c r="D24" s="5">
        <f t="shared" si="19"/>
        <v>36725.590334443979</v>
      </c>
      <c r="E24" s="5">
        <f t="shared" si="5"/>
        <v>78053.212403414349</v>
      </c>
      <c r="F24" s="6">
        <f t="shared" si="6"/>
        <v>7.1171133196927264E-2</v>
      </c>
      <c r="G24" s="6">
        <f t="shared" si="7"/>
        <v>0.4583089586072448</v>
      </c>
      <c r="H24" s="6">
        <f t="shared" si="8"/>
        <v>0.47051990819582795</v>
      </c>
      <c r="I24" s="7">
        <f t="shared" si="4"/>
        <v>89229.316654252092</v>
      </c>
      <c r="J24" s="6">
        <v>6.4418185439903991E-2</v>
      </c>
    </row>
    <row r="25" spans="1:10" x14ac:dyDescent="0.3">
      <c r="A25" s="2">
        <v>2018</v>
      </c>
      <c r="B25" s="5">
        <f t="shared" ref="B25:D27" si="20">B26*B38</f>
        <v>5346.6174941399986</v>
      </c>
      <c r="C25" s="5">
        <f t="shared" si="20"/>
        <v>33715.821387897187</v>
      </c>
      <c r="D25" s="5">
        <f t="shared" si="20"/>
        <v>34005.176235596278</v>
      </c>
      <c r="E25" s="5">
        <f t="shared" si="5"/>
        <v>73067.615117633453</v>
      </c>
      <c r="F25" s="6">
        <f t="shared" si="6"/>
        <v>7.3173559661586604E-2</v>
      </c>
      <c r="G25" s="6">
        <f t="shared" si="7"/>
        <v>0.46143317163995579</v>
      </c>
      <c r="H25" s="6">
        <f t="shared" si="8"/>
        <v>0.46539326869845776</v>
      </c>
      <c r="I25" s="7">
        <f>I26*(1+J25)</f>
        <v>83829.192205482002</v>
      </c>
      <c r="J25" s="6">
        <v>6.659881282857992E-2</v>
      </c>
    </row>
    <row r="26" spans="1:10" x14ac:dyDescent="0.3">
      <c r="A26" s="2">
        <v>2017</v>
      </c>
      <c r="B26" s="5">
        <f t="shared" si="20"/>
        <v>5165.8140039999989</v>
      </c>
      <c r="C26" s="5">
        <f t="shared" si="20"/>
        <v>31867.506037710005</v>
      </c>
      <c r="D26" s="5">
        <f t="shared" si="20"/>
        <v>31603.323639029997</v>
      </c>
      <c r="E26" s="5">
        <f t="shared" si="5"/>
        <v>68636.643680740002</v>
      </c>
      <c r="F26" s="6">
        <f t="shared" si="6"/>
        <v>7.5263208207390367E-2</v>
      </c>
      <c r="G26" s="6">
        <f t="shared" si="7"/>
        <v>0.46429289558417447</v>
      </c>
      <c r="H26" s="6">
        <f t="shared" si="8"/>
        <v>0.46044389620843518</v>
      </c>
      <c r="I26" s="7">
        <v>78594.867345830004</v>
      </c>
    </row>
    <row r="27" spans="1:10" x14ac:dyDescent="0.3">
      <c r="A27" s="2">
        <v>2016</v>
      </c>
      <c r="B27" s="5">
        <f t="shared" si="20"/>
        <v>4967.1288499999991</v>
      </c>
      <c r="C27" s="5">
        <f t="shared" si="20"/>
        <v>30092.073690000001</v>
      </c>
      <c r="D27" s="5">
        <f t="shared" si="20"/>
        <v>29289.456569999998</v>
      </c>
      <c r="E27" s="5">
        <f t="shared" si="5"/>
        <v>64348.659109999993</v>
      </c>
      <c r="F27" s="6">
        <f t="shared" si="6"/>
        <v>7.7190867979222449E-2</v>
      </c>
      <c r="G27" s="6">
        <f t="shared" si="7"/>
        <v>0.46764103722129607</v>
      </c>
      <c r="H27" s="6">
        <f t="shared" si="8"/>
        <v>0.45516809479948156</v>
      </c>
    </row>
    <row r="28" spans="1:10" x14ac:dyDescent="0.3">
      <c r="A28" s="2">
        <v>2015</v>
      </c>
      <c r="B28" s="5">
        <v>4808.45</v>
      </c>
      <c r="C28" s="5">
        <v>28308.63</v>
      </c>
      <c r="D28" s="5">
        <v>27195.41</v>
      </c>
      <c r="E28" s="5">
        <f>SUM(B28:D28)</f>
        <v>60312.490000000005</v>
      </c>
      <c r="F28" s="6">
        <f t="shared" si="6"/>
        <v>7.972560907367611E-2</v>
      </c>
      <c r="G28" s="6">
        <f t="shared" si="7"/>
        <v>0.46936596383269863</v>
      </c>
      <c r="H28" s="6">
        <f t="shared" si="8"/>
        <v>0.45090842709362516</v>
      </c>
    </row>
    <row r="29" spans="1:10" x14ac:dyDescent="0.3">
      <c r="A29" s="2">
        <v>2014</v>
      </c>
      <c r="B29" s="5">
        <v>4627.75</v>
      </c>
      <c r="C29" s="5">
        <v>26656.41</v>
      </c>
      <c r="D29" s="5">
        <v>25135.29</v>
      </c>
      <c r="E29" s="5">
        <f t="shared" si="5"/>
        <v>56419.45</v>
      </c>
      <c r="F29" s="6">
        <f t="shared" si="6"/>
        <v>8.202401831283361E-2</v>
      </c>
      <c r="G29" s="6">
        <f t="shared" si="7"/>
        <v>0.47246844838083324</v>
      </c>
      <c r="H29" s="6">
        <f t="shared" si="8"/>
        <v>0.44550753330633325</v>
      </c>
    </row>
    <row r="30" spans="1:10" x14ac:dyDescent="0.3">
      <c r="A30" s="2">
        <v>2013</v>
      </c>
      <c r="B30" s="5">
        <v>4447.3500000000004</v>
      </c>
      <c r="C30" s="5">
        <v>24821.14</v>
      </c>
      <c r="D30" s="5">
        <v>23315.05</v>
      </c>
      <c r="E30" s="5">
        <f t="shared" si="5"/>
        <v>52583.539999999994</v>
      </c>
      <c r="F30" s="6">
        <f t="shared" si="6"/>
        <v>8.4576846671030534E-2</v>
      </c>
      <c r="G30" s="6">
        <f t="shared" si="7"/>
        <v>0.47203250294673965</v>
      </c>
      <c r="H30" s="6">
        <f t="shared" si="8"/>
        <v>0.44339065038222991</v>
      </c>
    </row>
    <row r="31" spans="1:10" x14ac:dyDescent="0.3">
      <c r="A31" s="2">
        <v>2012</v>
      </c>
      <c r="B31" s="5">
        <v>4283.9799999999996</v>
      </c>
      <c r="C31" s="5">
        <v>22985.27</v>
      </c>
      <c r="D31" s="5">
        <v>21528.37</v>
      </c>
      <c r="E31" s="5">
        <f t="shared" si="5"/>
        <v>48797.619999999995</v>
      </c>
      <c r="F31" s="6">
        <f t="shared" si="6"/>
        <v>8.7790757008231135E-2</v>
      </c>
      <c r="G31" s="6">
        <f t="shared" si="7"/>
        <v>0.4710326036392759</v>
      </c>
      <c r="H31" s="6">
        <f t="shared" si="8"/>
        <v>0.44117663935249302</v>
      </c>
      <c r="J31" s="7"/>
    </row>
    <row r="32" spans="1:10" x14ac:dyDescent="0.3">
      <c r="A32" s="2">
        <v>2011</v>
      </c>
      <c r="B32" s="5">
        <v>4100.6899999999996</v>
      </c>
      <c r="C32" s="5">
        <v>21211.24</v>
      </c>
      <c r="D32" s="5">
        <v>19931.05</v>
      </c>
      <c r="E32" s="5">
        <f t="shared" si="5"/>
        <v>45242.979999999996</v>
      </c>
      <c r="F32" s="6">
        <f t="shared" si="6"/>
        <v>9.0637044686269555E-2</v>
      </c>
      <c r="G32" s="6">
        <f t="shared" si="7"/>
        <v>0.46882941839816927</v>
      </c>
      <c r="H32" s="6">
        <f t="shared" si="8"/>
        <v>0.4405335369155613</v>
      </c>
    </row>
    <row r="33" spans="1:9" x14ac:dyDescent="0.3">
      <c r="A33" s="2">
        <v>2010</v>
      </c>
      <c r="B33" s="5">
        <v>3936.26</v>
      </c>
      <c r="C33" s="5">
        <v>19162.98</v>
      </c>
      <c r="D33" s="5">
        <v>18203.8</v>
      </c>
      <c r="E33" s="5">
        <f t="shared" si="5"/>
        <v>41303.039999999994</v>
      </c>
      <c r="F33" s="6">
        <f t="shared" si="6"/>
        <v>9.5301943876286127E-2</v>
      </c>
      <c r="G33" s="6">
        <f t="shared" si="7"/>
        <v>0.46396052203421351</v>
      </c>
      <c r="H33" s="6">
        <f t="shared" si="8"/>
        <v>0.4407375340895005</v>
      </c>
    </row>
    <row r="34" spans="1:9" x14ac:dyDescent="0.3">
      <c r="A34" s="2" t="s">
        <v>46</v>
      </c>
      <c r="B34" s="9">
        <v>1.0389999999999999</v>
      </c>
      <c r="C34" s="9">
        <v>1.0609999999999999</v>
      </c>
      <c r="D34" s="9">
        <v>1.08</v>
      </c>
      <c r="E34" s="10">
        <v>1.0580000000000001</v>
      </c>
      <c r="F34" s="8">
        <f>E34/E35</f>
        <v>1.0202507232401159</v>
      </c>
      <c r="G34" s="12" t="s">
        <v>48</v>
      </c>
      <c r="H34" s="13"/>
      <c r="I34" s="13"/>
    </row>
    <row r="35" spans="1:9" x14ac:dyDescent="0.3">
      <c r="A35" s="2" t="s">
        <v>49</v>
      </c>
      <c r="B35" s="9">
        <f>B34/F34</f>
        <v>1.018377126654064</v>
      </c>
      <c r="C35" s="9">
        <f>C34/F34</f>
        <v>1.0399404536862003</v>
      </c>
      <c r="D35" s="9">
        <f>D34/F34</f>
        <v>1.058563327032136</v>
      </c>
      <c r="E35" s="10">
        <v>1.0369999999999999</v>
      </c>
      <c r="F35" s="8">
        <f>E35/E36</f>
        <v>1</v>
      </c>
      <c r="G35" s="13"/>
      <c r="H35" s="13"/>
      <c r="I35" s="13"/>
    </row>
    <row r="36" spans="1:9" x14ac:dyDescent="0.3">
      <c r="A36" s="2" t="s">
        <v>43</v>
      </c>
      <c r="B36" s="9">
        <f>B35/F35</f>
        <v>1.018377126654064</v>
      </c>
      <c r="C36" s="9">
        <f>C35/F35</f>
        <v>1.0399404536862003</v>
      </c>
      <c r="D36" s="9">
        <f>D35/F35</f>
        <v>1.058563327032136</v>
      </c>
      <c r="E36" s="10">
        <v>1.0369999999999999</v>
      </c>
      <c r="F36" s="8"/>
      <c r="G36" s="13"/>
      <c r="H36" s="13"/>
      <c r="I36" s="13"/>
    </row>
    <row r="38" spans="1:9" x14ac:dyDescent="0.3">
      <c r="A38" s="2">
        <v>2018</v>
      </c>
      <c r="B38" s="5">
        <v>1.0349999999999999</v>
      </c>
      <c r="C38" s="5">
        <v>1.0580000000000001</v>
      </c>
      <c r="D38" s="5">
        <v>1.0760000000000001</v>
      </c>
    </row>
    <row r="39" spans="1:9" x14ac:dyDescent="0.3">
      <c r="A39" s="2">
        <v>2017</v>
      </c>
      <c r="B39" s="5">
        <v>1.04</v>
      </c>
      <c r="C39" s="5">
        <v>1.0590000000000002</v>
      </c>
      <c r="D39" s="5">
        <v>1.079</v>
      </c>
      <c r="E39" s="13" t="s">
        <v>45</v>
      </c>
      <c r="F39" s="7"/>
      <c r="G39" s="7"/>
      <c r="H39" s="7"/>
    </row>
    <row r="40" spans="1:9" x14ac:dyDescent="0.3">
      <c r="A40" s="2">
        <v>2016</v>
      </c>
      <c r="B40" s="5">
        <v>1.0329999999999999</v>
      </c>
      <c r="C40" s="5">
        <v>1.0629999999999999</v>
      </c>
      <c r="D40" s="5">
        <v>1.077</v>
      </c>
      <c r="E40" s="13"/>
      <c r="F40" s="7"/>
      <c r="G40" s="7"/>
      <c r="H40" s="7"/>
    </row>
    <row r="41" spans="1:9" x14ac:dyDescent="0.3">
      <c r="A41" s="2">
        <v>2015</v>
      </c>
      <c r="B41" s="5">
        <v>1.0390000000000001</v>
      </c>
      <c r="C41" s="5">
        <v>1.0609999999999999</v>
      </c>
      <c r="D41" s="5">
        <v>1.083</v>
      </c>
      <c r="E41" s="13"/>
      <c r="F41" s="7"/>
      <c r="G41" s="7"/>
      <c r="H41" s="7"/>
    </row>
    <row r="42" spans="1:9" x14ac:dyDescent="0.3">
      <c r="A42" s="2">
        <v>2014</v>
      </c>
      <c r="B42" s="5">
        <v>1.0409999999999999</v>
      </c>
      <c r="C42" s="5">
        <v>1.0740000000000001</v>
      </c>
      <c r="D42" s="5">
        <v>1.0780000000000001</v>
      </c>
      <c r="E42" s="13"/>
      <c r="F42" s="7"/>
      <c r="G42" s="7"/>
      <c r="H42" s="7"/>
    </row>
    <row r="43" spans="1:9" x14ac:dyDescent="0.3">
      <c r="A43" s="2">
        <v>2013</v>
      </c>
      <c r="B43" s="5">
        <v>1.038</v>
      </c>
      <c r="C43" s="5">
        <v>1.08</v>
      </c>
      <c r="D43" s="5">
        <v>1.083</v>
      </c>
      <c r="E43" s="13"/>
      <c r="F43" s="7"/>
      <c r="G43" s="7"/>
      <c r="H43" s="7"/>
    </row>
    <row r="44" spans="1:9" x14ac:dyDescent="0.3">
      <c r="A44" s="2">
        <v>2012</v>
      </c>
      <c r="B44" s="5">
        <v>1.0449999999999999</v>
      </c>
      <c r="C44" s="5">
        <v>1.0840000000000001</v>
      </c>
      <c r="D44" s="5">
        <v>1.08</v>
      </c>
      <c r="E44" s="13"/>
      <c r="F44" s="7"/>
      <c r="G44" s="7"/>
      <c r="H44" s="7"/>
    </row>
    <row r="45" spans="1:9" ht="14" customHeight="1" x14ac:dyDescent="0.3">
      <c r="A45" s="2">
        <v>2011</v>
      </c>
      <c r="B45" s="5">
        <v>1.042</v>
      </c>
      <c r="C45" s="5">
        <v>1.107</v>
      </c>
      <c r="D45" s="5">
        <v>1.095</v>
      </c>
      <c r="E45" s="13"/>
      <c r="F45" s="7"/>
      <c r="G45" s="7"/>
      <c r="H45" s="7"/>
    </row>
  </sheetData>
  <mergeCells count="7">
    <mergeCell ref="J1:J2"/>
    <mergeCell ref="G34:I36"/>
    <mergeCell ref="E39:E45"/>
    <mergeCell ref="A1:A2"/>
    <mergeCell ref="B1:E1"/>
    <mergeCell ref="F1:H1"/>
    <mergeCell ref="I1:I2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topLeftCell="A19" workbookViewId="0">
      <selection activeCell="B32" sqref="B32:D32"/>
    </sheetView>
  </sheetViews>
  <sheetFormatPr defaultRowHeight="14" x14ac:dyDescent="0.3"/>
  <cols>
    <col min="1" max="1" width="13.54296875" style="2" bestFit="1" customWidth="1"/>
    <col min="2" max="2" width="9.26953125" style="2" bestFit="1" customWidth="1"/>
    <col min="3" max="3" width="10.26953125" style="2" bestFit="1" customWidth="1"/>
    <col min="4" max="4" width="9.26953125" style="2" bestFit="1" customWidth="1"/>
    <col min="5" max="8" width="12.453125" style="2" bestFit="1" customWidth="1"/>
    <col min="9" max="16384" width="8.7265625" style="2"/>
  </cols>
  <sheetData>
    <row r="1" spans="1:4" x14ac:dyDescent="0.3">
      <c r="A1" s="1" t="s">
        <v>31</v>
      </c>
      <c r="B1" s="2" t="s">
        <v>34</v>
      </c>
      <c r="C1" s="2" t="s">
        <v>36</v>
      </c>
      <c r="D1" s="2" t="s">
        <v>38</v>
      </c>
    </row>
    <row r="2" spans="1:4" x14ac:dyDescent="0.3">
      <c r="A2" s="1" t="s">
        <v>0</v>
      </c>
      <c r="B2" s="2">
        <v>124.36</v>
      </c>
      <c r="C2" s="2">
        <v>3388.38</v>
      </c>
      <c r="D2" s="2">
        <v>10600.84</v>
      </c>
    </row>
    <row r="3" spans="1:4" x14ac:dyDescent="0.3">
      <c r="A3" s="1" t="s">
        <v>1</v>
      </c>
      <c r="B3" s="2">
        <v>145.58000000000001</v>
      </c>
      <c r="C3" s="2">
        <v>4840.2299999999996</v>
      </c>
      <c r="D3" s="2">
        <v>4238.6499999999996</v>
      </c>
    </row>
    <row r="4" spans="1:4" x14ac:dyDescent="0.3">
      <c r="A4" s="1" t="s">
        <v>2</v>
      </c>
      <c r="B4" s="2">
        <v>2562.81</v>
      </c>
      <c r="C4" s="2">
        <v>10707.68</v>
      </c>
      <c r="D4" s="2">
        <v>7123.77</v>
      </c>
    </row>
    <row r="5" spans="1:4" x14ac:dyDescent="0.3">
      <c r="A5" s="1" t="s">
        <v>3</v>
      </c>
      <c r="B5" s="2">
        <v>554.48</v>
      </c>
      <c r="C5" s="2">
        <v>5234</v>
      </c>
      <c r="D5" s="2">
        <v>3412.38</v>
      </c>
    </row>
    <row r="6" spans="1:4" x14ac:dyDescent="0.3">
      <c r="A6" s="1" t="s">
        <v>4</v>
      </c>
      <c r="B6" s="2">
        <v>1095.28</v>
      </c>
      <c r="C6" s="2">
        <v>6367.69</v>
      </c>
      <c r="D6" s="2">
        <v>4209.0200000000004</v>
      </c>
    </row>
    <row r="7" spans="1:4" x14ac:dyDescent="0.3">
      <c r="A7" s="1" t="s">
        <v>5</v>
      </c>
      <c r="B7" s="2">
        <v>1631.08</v>
      </c>
      <c r="C7" s="2">
        <v>9976.82</v>
      </c>
      <c r="D7" s="2">
        <v>6849.37</v>
      </c>
    </row>
    <row r="8" spans="1:4" x14ac:dyDescent="0.3">
      <c r="A8" s="1" t="s">
        <v>6</v>
      </c>
      <c r="B8" s="2">
        <v>1050.1500000000001</v>
      </c>
      <c r="C8" s="2">
        <v>4506.3100000000004</v>
      </c>
      <c r="D8" s="2">
        <v>3111.12</v>
      </c>
    </row>
    <row r="9" spans="1:4" x14ac:dyDescent="0.3">
      <c r="A9" s="1" t="s">
        <v>7</v>
      </c>
      <c r="B9" s="2">
        <v>1302.9000000000001</v>
      </c>
      <c r="C9" s="2">
        <v>5204.1099999999997</v>
      </c>
      <c r="D9" s="2">
        <v>3861.59</v>
      </c>
    </row>
    <row r="10" spans="1:4" x14ac:dyDescent="0.3">
      <c r="A10" s="1" t="s">
        <v>8</v>
      </c>
      <c r="B10" s="2">
        <v>114.15</v>
      </c>
      <c r="C10" s="2">
        <v>7218.32</v>
      </c>
      <c r="D10" s="2">
        <v>9833.51</v>
      </c>
    </row>
    <row r="11" spans="1:4" x14ac:dyDescent="0.3">
      <c r="A11" s="1" t="s">
        <v>9</v>
      </c>
      <c r="B11" s="2">
        <v>2540.1</v>
      </c>
      <c r="C11" s="2">
        <v>21753.93</v>
      </c>
      <c r="D11" s="2">
        <v>17131.45</v>
      </c>
    </row>
    <row r="12" spans="1:4" x14ac:dyDescent="0.3">
      <c r="A12" s="1" t="s">
        <v>10</v>
      </c>
      <c r="B12" s="2">
        <v>1360.56</v>
      </c>
      <c r="C12" s="2">
        <v>14297.93</v>
      </c>
      <c r="D12" s="2">
        <v>12063.82</v>
      </c>
    </row>
    <row r="13" spans="1:4" x14ac:dyDescent="0.3">
      <c r="A13" s="1" t="s">
        <v>11</v>
      </c>
      <c r="B13" s="2">
        <v>1729.02</v>
      </c>
      <c r="C13" s="2">
        <v>6436.62</v>
      </c>
      <c r="D13" s="2">
        <v>4193.68</v>
      </c>
    </row>
    <row r="14" spans="1:4" x14ac:dyDescent="0.3">
      <c r="A14" s="1" t="s">
        <v>12</v>
      </c>
      <c r="B14" s="2">
        <v>1363.67</v>
      </c>
      <c r="C14" s="2">
        <v>7522.83</v>
      </c>
      <c r="D14" s="2">
        <v>5850.62</v>
      </c>
    </row>
    <row r="15" spans="1:4" x14ac:dyDescent="0.3">
      <c r="A15" s="1" t="s">
        <v>13</v>
      </c>
      <c r="B15" s="2">
        <v>1206.98</v>
      </c>
      <c r="C15" s="2">
        <v>5122.88</v>
      </c>
      <c r="D15" s="2">
        <v>3121.4</v>
      </c>
    </row>
    <row r="16" spans="1:4" x14ac:dyDescent="0.3">
      <c r="A16" s="1" t="s">
        <v>14</v>
      </c>
      <c r="B16" s="2">
        <v>3588.28</v>
      </c>
      <c r="C16" s="2">
        <v>21238.49</v>
      </c>
      <c r="D16" s="2">
        <v>14343.14</v>
      </c>
    </row>
    <row r="17" spans="1:7" x14ac:dyDescent="0.3">
      <c r="A17" s="1" t="s">
        <v>15</v>
      </c>
      <c r="B17" s="2">
        <v>3258.09</v>
      </c>
      <c r="C17" s="2">
        <v>13226.38</v>
      </c>
      <c r="D17" s="2">
        <v>6607.89</v>
      </c>
    </row>
    <row r="18" spans="1:7" x14ac:dyDescent="0.3">
      <c r="A18" s="1" t="s">
        <v>16</v>
      </c>
      <c r="B18" s="2">
        <v>2147</v>
      </c>
      <c r="C18" s="2">
        <v>7767.24</v>
      </c>
      <c r="D18" s="2">
        <v>6053.37</v>
      </c>
    </row>
    <row r="19" spans="1:7" x14ac:dyDescent="0.3">
      <c r="A19" s="1" t="s">
        <v>17</v>
      </c>
      <c r="B19" s="2">
        <v>2325.5</v>
      </c>
      <c r="C19" s="2">
        <v>7343.19</v>
      </c>
      <c r="D19" s="2">
        <v>6369.27</v>
      </c>
    </row>
    <row r="20" spans="1:7" x14ac:dyDescent="0.3">
      <c r="A20" s="1" t="s">
        <v>18</v>
      </c>
      <c r="B20" s="2">
        <v>2286.98</v>
      </c>
      <c r="C20" s="2">
        <v>23014.53</v>
      </c>
      <c r="D20" s="2">
        <v>20711.55</v>
      </c>
    </row>
    <row r="21" spans="1:7" x14ac:dyDescent="0.3">
      <c r="A21" s="1" t="s">
        <v>19</v>
      </c>
      <c r="B21" s="2">
        <v>1675.06</v>
      </c>
      <c r="C21" s="2">
        <v>4511.68</v>
      </c>
      <c r="D21" s="2">
        <v>3383.11</v>
      </c>
    </row>
    <row r="22" spans="1:7" x14ac:dyDescent="0.3">
      <c r="A22" s="1" t="s">
        <v>20</v>
      </c>
      <c r="B22" s="2">
        <v>539.83000000000004</v>
      </c>
      <c r="C22" s="2">
        <v>571</v>
      </c>
      <c r="D22" s="2">
        <v>953.67</v>
      </c>
    </row>
    <row r="23" spans="1:7" x14ac:dyDescent="0.3">
      <c r="A23" s="1" t="s">
        <v>21</v>
      </c>
      <c r="B23" s="2">
        <v>685.38</v>
      </c>
      <c r="C23" s="2">
        <v>4359.12</v>
      </c>
      <c r="D23" s="2">
        <v>2881.08</v>
      </c>
    </row>
    <row r="24" spans="1:7" x14ac:dyDescent="0.3">
      <c r="A24" s="1" t="s">
        <v>22</v>
      </c>
      <c r="B24" s="2">
        <v>2482.89</v>
      </c>
      <c r="C24" s="2">
        <v>8672.18</v>
      </c>
      <c r="D24" s="2">
        <v>6030.41</v>
      </c>
    </row>
    <row r="25" spans="1:7" x14ac:dyDescent="0.3">
      <c r="A25" s="1" t="s">
        <v>23</v>
      </c>
      <c r="B25" s="2">
        <v>625.03</v>
      </c>
      <c r="C25" s="2">
        <v>1800.06</v>
      </c>
      <c r="D25" s="2">
        <v>2177.0700000000002</v>
      </c>
    </row>
    <row r="26" spans="1:7" x14ac:dyDescent="0.3">
      <c r="A26" s="1" t="s">
        <v>24</v>
      </c>
      <c r="B26" s="2">
        <v>1108.3800000000001</v>
      </c>
      <c r="C26" s="2">
        <v>3223.49</v>
      </c>
      <c r="D26" s="2">
        <v>2892.31</v>
      </c>
    </row>
    <row r="27" spans="1:7" x14ac:dyDescent="0.3">
      <c r="A27" s="1" t="s">
        <v>25</v>
      </c>
      <c r="B27" s="2">
        <v>988.45</v>
      </c>
      <c r="C27" s="2">
        <v>5446.1</v>
      </c>
      <c r="D27" s="2">
        <v>3688.93</v>
      </c>
    </row>
    <row r="28" spans="1:7" x14ac:dyDescent="0.3">
      <c r="A28" s="1" t="s">
        <v>26</v>
      </c>
      <c r="B28" s="2">
        <v>599.28</v>
      </c>
      <c r="C28" s="2">
        <v>1984.97</v>
      </c>
      <c r="D28" s="2">
        <v>1536.5</v>
      </c>
    </row>
    <row r="29" spans="1:7" x14ac:dyDescent="0.3">
      <c r="A29" s="1" t="s">
        <v>27</v>
      </c>
      <c r="B29" s="2">
        <v>134.91999999999999</v>
      </c>
      <c r="C29" s="2">
        <v>744.63</v>
      </c>
      <c r="D29" s="2">
        <v>470.88</v>
      </c>
    </row>
    <row r="30" spans="1:7" x14ac:dyDescent="0.3">
      <c r="A30" s="1" t="s">
        <v>28</v>
      </c>
      <c r="B30" s="2">
        <v>159.29</v>
      </c>
      <c r="C30" s="2">
        <v>827.91</v>
      </c>
      <c r="D30" s="2">
        <v>702.45</v>
      </c>
    </row>
    <row r="31" spans="1:7" x14ac:dyDescent="0.3">
      <c r="A31" s="1" t="s">
        <v>29</v>
      </c>
      <c r="B31" s="2">
        <v>1078.6300000000001</v>
      </c>
      <c r="C31" s="2">
        <v>2592.15</v>
      </c>
      <c r="D31" s="2">
        <v>1766.69</v>
      </c>
    </row>
    <row r="32" spans="1:7" x14ac:dyDescent="0.3">
      <c r="B32" s="4">
        <f>SUM(B2:B31)/10</f>
        <v>4046.4109999999987</v>
      </c>
      <c r="C32" s="4">
        <f t="shared" ref="C32:D32" si="0">SUM(C2:C31)/10</f>
        <v>21990.084999999999</v>
      </c>
      <c r="D32" s="4">
        <f t="shared" si="0"/>
        <v>17616.954000000002</v>
      </c>
      <c r="E32" s="4">
        <f>SUM(B32:D32)</f>
        <v>43653.45</v>
      </c>
      <c r="F32" s="4"/>
      <c r="G32" s="4"/>
    </row>
    <row r="33" spans="2:4" x14ac:dyDescent="0.3">
      <c r="B33" s="6">
        <f>B32/E32</f>
        <v>9.2693956605949798E-2</v>
      </c>
      <c r="C33" s="6">
        <f>C32/E32</f>
        <v>0.50374220136094627</v>
      </c>
      <c r="D33" s="6">
        <f>D32/E32</f>
        <v>0.40356384203310397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workbookViewId="0">
      <selection activeCell="E1" sqref="E1:I1048576"/>
    </sheetView>
  </sheetViews>
  <sheetFormatPr defaultRowHeight="14" x14ac:dyDescent="0.3"/>
  <cols>
    <col min="1" max="1" width="13.54296875" style="2" bestFit="1" customWidth="1"/>
    <col min="2" max="16384" width="8.7265625" style="2"/>
  </cols>
  <sheetData>
    <row r="1" spans="1:4" x14ac:dyDescent="0.3">
      <c r="A1" s="1"/>
      <c r="B1" s="2" t="s">
        <v>34</v>
      </c>
      <c r="C1" s="2" t="s">
        <v>36</v>
      </c>
      <c r="D1" s="2" t="s">
        <v>38</v>
      </c>
    </row>
    <row r="2" spans="1:4" x14ac:dyDescent="0.3">
      <c r="A2" s="1" t="s">
        <v>0</v>
      </c>
      <c r="B2" s="2">
        <v>1.0090000000000001</v>
      </c>
      <c r="C2" s="2">
        <v>1.0669999999999999</v>
      </c>
      <c r="D2" s="2">
        <v>1.087</v>
      </c>
    </row>
    <row r="3" spans="1:4" x14ac:dyDescent="0.3">
      <c r="A3" s="1" t="s">
        <v>1</v>
      </c>
      <c r="B3" s="2">
        <v>1.038</v>
      </c>
      <c r="C3" s="2">
        <v>1.1830000000000001</v>
      </c>
      <c r="D3" s="2">
        <v>1.147</v>
      </c>
    </row>
    <row r="4" spans="1:4" x14ac:dyDescent="0.3">
      <c r="A4" s="1" t="s">
        <v>2</v>
      </c>
      <c r="B4" s="2">
        <v>1.042</v>
      </c>
      <c r="C4" s="2">
        <v>1.1340000000000001</v>
      </c>
      <c r="D4" s="2">
        <v>1.105</v>
      </c>
    </row>
    <row r="5" spans="1:4" x14ac:dyDescent="0.3">
      <c r="A5" s="1" t="s">
        <v>3</v>
      </c>
      <c r="B5" s="2">
        <v>1.0609999999999999</v>
      </c>
      <c r="C5" s="2">
        <v>1.165</v>
      </c>
      <c r="D5" s="2">
        <v>1.087</v>
      </c>
    </row>
    <row r="6" spans="1:4" x14ac:dyDescent="0.3">
      <c r="A6" s="1" t="s">
        <v>4</v>
      </c>
      <c r="B6" s="2">
        <v>1.0590000000000002</v>
      </c>
      <c r="C6" s="2">
        <v>1.171</v>
      </c>
      <c r="D6" s="2">
        <v>1.1240000000000001</v>
      </c>
    </row>
    <row r="7" spans="1:4" x14ac:dyDescent="0.3">
      <c r="A7" s="1" t="s">
        <v>5</v>
      </c>
      <c r="B7" s="2">
        <v>1.0649999999999999</v>
      </c>
      <c r="C7" s="2">
        <v>1.141</v>
      </c>
      <c r="D7" s="2">
        <v>1.1100000000000001</v>
      </c>
    </row>
    <row r="8" spans="1:4" x14ac:dyDescent="0.3">
      <c r="A8" s="1" t="s">
        <v>6</v>
      </c>
      <c r="B8" s="2">
        <v>1.0509999999999999</v>
      </c>
      <c r="C8" s="2">
        <v>1.177</v>
      </c>
      <c r="D8" s="2">
        <v>1.1100000000000001</v>
      </c>
    </row>
    <row r="9" spans="1:4" x14ac:dyDescent="0.3">
      <c r="A9" s="1" t="s">
        <v>7</v>
      </c>
      <c r="B9" s="2">
        <v>1.0620000000000001</v>
      </c>
      <c r="C9" s="2">
        <v>1.1320000000000001</v>
      </c>
      <c r="D9" s="2">
        <v>1.1320000000000001</v>
      </c>
    </row>
    <row r="10" spans="1:4" x14ac:dyDescent="0.3">
      <c r="A10" s="1" t="s">
        <v>8</v>
      </c>
      <c r="B10" s="2">
        <v>0.99299999999999999</v>
      </c>
      <c r="C10" s="2">
        <v>1.0629999999999999</v>
      </c>
      <c r="D10" s="2">
        <v>1.0959999999999999</v>
      </c>
    </row>
    <row r="11" spans="1:4" x14ac:dyDescent="0.3">
      <c r="A11" s="1" t="s">
        <v>9</v>
      </c>
      <c r="B11" s="2">
        <v>1.04</v>
      </c>
      <c r="C11" s="2">
        <v>1.117</v>
      </c>
      <c r="D11" s="2">
        <v>1.111</v>
      </c>
    </row>
    <row r="12" spans="1:4" x14ac:dyDescent="0.3">
      <c r="A12" s="1" t="s">
        <v>10</v>
      </c>
      <c r="B12" s="2">
        <v>1.036</v>
      </c>
      <c r="C12" s="2">
        <v>1.0920000000000001</v>
      </c>
      <c r="D12" s="2">
        <v>1.095</v>
      </c>
    </row>
    <row r="13" spans="1:4" x14ac:dyDescent="0.3">
      <c r="A13" s="1" t="s">
        <v>11</v>
      </c>
      <c r="B13" s="2">
        <v>1.04</v>
      </c>
      <c r="C13" s="2">
        <v>1.18</v>
      </c>
      <c r="D13" s="2">
        <v>1.1059999999999999</v>
      </c>
    </row>
    <row r="14" spans="1:4" x14ac:dyDescent="0.3">
      <c r="A14" s="1" t="s">
        <v>12</v>
      </c>
      <c r="B14" s="2">
        <v>1.044</v>
      </c>
      <c r="C14" s="2">
        <v>1.1619999999999999</v>
      </c>
      <c r="D14" s="2">
        <v>1.091</v>
      </c>
    </row>
    <row r="15" spans="1:4" x14ac:dyDescent="0.3">
      <c r="A15" s="1" t="s">
        <v>13</v>
      </c>
      <c r="B15" s="2">
        <v>1.042</v>
      </c>
      <c r="C15" s="2">
        <v>1.1520000000000001</v>
      </c>
      <c r="D15" s="2">
        <v>1.111</v>
      </c>
    </row>
    <row r="16" spans="1:4" x14ac:dyDescent="0.3">
      <c r="A16" s="1" t="s">
        <v>14</v>
      </c>
      <c r="B16" s="2">
        <v>1.04</v>
      </c>
      <c r="C16" s="2">
        <v>1.117</v>
      </c>
      <c r="D16" s="2">
        <v>1.113</v>
      </c>
    </row>
    <row r="17" spans="1:4" x14ac:dyDescent="0.3">
      <c r="A17" s="1" t="s">
        <v>15</v>
      </c>
      <c r="B17" s="2">
        <v>1.0369999999999999</v>
      </c>
      <c r="C17" s="2">
        <v>1.1320000000000001</v>
      </c>
      <c r="D17" s="2">
        <v>1.1340000000000001</v>
      </c>
    </row>
    <row r="18" spans="1:4" x14ac:dyDescent="0.3">
      <c r="A18" s="1" t="s">
        <v>16</v>
      </c>
      <c r="B18" s="2">
        <v>1.044</v>
      </c>
      <c r="C18" s="2">
        <v>1.179</v>
      </c>
      <c r="D18" s="2">
        <v>1.1200000000000001</v>
      </c>
    </row>
    <row r="19" spans="1:4" x14ac:dyDescent="0.3">
      <c r="A19" s="1" t="s">
        <v>17</v>
      </c>
      <c r="B19" s="2">
        <v>1.042</v>
      </c>
      <c r="C19" s="2">
        <v>1.17</v>
      </c>
      <c r="D19" s="2">
        <v>1.1100000000000001</v>
      </c>
    </row>
    <row r="20" spans="1:4" x14ac:dyDescent="0.3">
      <c r="A20" s="1" t="s">
        <v>18</v>
      </c>
      <c r="B20" s="2">
        <v>1.042</v>
      </c>
      <c r="C20" s="2">
        <v>1.105</v>
      </c>
      <c r="D20" s="2">
        <v>1.1000000000000001</v>
      </c>
    </row>
    <row r="21" spans="1:4" x14ac:dyDescent="0.3">
      <c r="A21" s="1" t="s">
        <v>19</v>
      </c>
      <c r="B21" s="2">
        <v>1.048</v>
      </c>
      <c r="C21" s="2">
        <v>1.1640000000000001</v>
      </c>
      <c r="D21" s="2">
        <v>1.105</v>
      </c>
    </row>
    <row r="22" spans="1:4" x14ac:dyDescent="0.3">
      <c r="A22" s="1" t="s">
        <v>20</v>
      </c>
      <c r="B22" s="2">
        <v>1.0620000000000001</v>
      </c>
      <c r="C22" s="2">
        <v>1.153</v>
      </c>
      <c r="D22" s="2">
        <v>1.133</v>
      </c>
    </row>
    <row r="23" spans="1:4" x14ac:dyDescent="0.3">
      <c r="A23" s="1" t="s">
        <v>21</v>
      </c>
      <c r="B23" s="2">
        <v>1.0509999999999999</v>
      </c>
      <c r="C23" s="2">
        <v>1.218</v>
      </c>
      <c r="D23" s="2">
        <v>1.1079999999999999</v>
      </c>
    </row>
    <row r="24" spans="1:4" x14ac:dyDescent="0.3">
      <c r="A24" s="1" t="s">
        <v>22</v>
      </c>
      <c r="B24" s="2">
        <v>1.0449999999999999</v>
      </c>
      <c r="C24" s="2">
        <v>1.206</v>
      </c>
      <c r="D24" s="2">
        <v>1.1120000000000001</v>
      </c>
    </row>
    <row r="25" spans="1:4" x14ac:dyDescent="0.3">
      <c r="A25" s="1" t="s">
        <v>23</v>
      </c>
      <c r="B25" s="2">
        <v>1.012</v>
      </c>
      <c r="C25" s="2">
        <v>1.179</v>
      </c>
      <c r="D25" s="2">
        <v>1.165</v>
      </c>
    </row>
    <row r="26" spans="1:4" x14ac:dyDescent="0.3">
      <c r="A26" s="1" t="s">
        <v>24</v>
      </c>
      <c r="B26" s="2">
        <v>1.06</v>
      </c>
      <c r="C26" s="2">
        <v>1.179</v>
      </c>
      <c r="D26" s="2">
        <v>1.1200000000000001</v>
      </c>
    </row>
    <row r="27" spans="1:4" x14ac:dyDescent="0.3">
      <c r="A27" s="1" t="s">
        <v>25</v>
      </c>
      <c r="B27" s="2">
        <v>1.0590000000000002</v>
      </c>
      <c r="C27" s="2">
        <v>1.1640000000000001</v>
      </c>
      <c r="D27" s="2">
        <v>1.125</v>
      </c>
    </row>
    <row r="28" spans="1:4" x14ac:dyDescent="0.3">
      <c r="A28" s="1" t="s">
        <v>26</v>
      </c>
      <c r="B28" s="2">
        <v>1.0590000000000002</v>
      </c>
      <c r="C28" s="2">
        <v>1.1520000000000001</v>
      </c>
      <c r="D28" s="2">
        <v>1.1159999999999999</v>
      </c>
    </row>
    <row r="29" spans="1:4" x14ac:dyDescent="0.3">
      <c r="A29" s="1" t="s">
        <v>27</v>
      </c>
      <c r="B29" s="2">
        <v>1.048</v>
      </c>
      <c r="C29" s="2">
        <v>1.1740000000000002</v>
      </c>
      <c r="D29" s="2">
        <v>1.097</v>
      </c>
    </row>
    <row r="30" spans="1:4" x14ac:dyDescent="0.3">
      <c r="A30" s="1" t="s">
        <v>28</v>
      </c>
      <c r="B30" s="2">
        <v>1.0509999999999999</v>
      </c>
      <c r="C30" s="2">
        <v>1.1759999999999999</v>
      </c>
      <c r="D30" s="2">
        <v>1.0720000000000001</v>
      </c>
    </row>
    <row r="31" spans="1:4" x14ac:dyDescent="0.3">
      <c r="A31" s="1" t="s">
        <v>29</v>
      </c>
      <c r="B31" s="2">
        <v>1.0649999999999999</v>
      </c>
      <c r="C31" s="2">
        <v>1.1200000000000001</v>
      </c>
      <c r="D31" s="2">
        <v>1.1520000000000001</v>
      </c>
    </row>
    <row r="32" spans="1:4" x14ac:dyDescent="0.3">
      <c r="A32" s="1"/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workbookViewId="0">
      <selection activeCell="E1" sqref="E1:I1048576"/>
    </sheetView>
  </sheetViews>
  <sheetFormatPr defaultRowHeight="14" x14ac:dyDescent="0.3"/>
  <cols>
    <col min="1" max="1" width="13.54296875" style="2" bestFit="1" customWidth="1"/>
    <col min="2" max="16384" width="8.7265625" style="2"/>
  </cols>
  <sheetData>
    <row r="1" spans="1:4" x14ac:dyDescent="0.3">
      <c r="A1" s="1"/>
      <c r="B1" s="2" t="s">
        <v>34</v>
      </c>
      <c r="C1" s="2" t="s">
        <v>36</v>
      </c>
      <c r="D1" s="2" t="s">
        <v>38</v>
      </c>
    </row>
    <row r="2" spans="1:4" x14ac:dyDescent="0.3">
      <c r="A2" s="1" t="s">
        <v>0</v>
      </c>
      <c r="B2" s="2">
        <v>1.0318648928542977</v>
      </c>
      <c r="C2" s="2">
        <v>1.0748217640174957</v>
      </c>
      <c r="D2" s="2">
        <v>1.0785980197332454</v>
      </c>
    </row>
    <row r="3" spans="1:4" x14ac:dyDescent="0.3">
      <c r="A3" s="1" t="s">
        <v>1</v>
      </c>
      <c r="B3" s="2">
        <v>1.02996626314745</v>
      </c>
      <c r="C3" s="2">
        <v>1.1521603267985265</v>
      </c>
      <c r="D3" s="2">
        <v>1.1257766019601227</v>
      </c>
    </row>
    <row r="4" spans="1:4" x14ac:dyDescent="0.3">
      <c r="A4" s="1" t="s">
        <v>2</v>
      </c>
      <c r="B4" s="2">
        <v>1.040001048913064</v>
      </c>
      <c r="C4" s="2">
        <v>1.1151448294030237</v>
      </c>
      <c r="D4" s="2">
        <v>1.0862445816933946</v>
      </c>
    </row>
    <row r="5" spans="1:4" x14ac:dyDescent="0.3">
      <c r="A5" s="1" t="s">
        <v>3</v>
      </c>
      <c r="B5" s="2">
        <v>1.0632054943560452</v>
      </c>
      <c r="C5" s="2">
        <v>1.1080938826106632</v>
      </c>
      <c r="D5" s="2">
        <v>1.0965381109810752</v>
      </c>
    </row>
    <row r="6" spans="1:4" x14ac:dyDescent="0.3">
      <c r="A6" s="1" t="s">
        <v>4</v>
      </c>
      <c r="B6" s="2">
        <v>1.0564692457674056</v>
      </c>
      <c r="C6" s="2">
        <v>1.1328108832809345</v>
      </c>
      <c r="D6" s="2">
        <v>1.100236940337556</v>
      </c>
    </row>
    <row r="7" spans="1:4" x14ac:dyDescent="0.3">
      <c r="A7" s="1" t="s">
        <v>5</v>
      </c>
      <c r="B7" s="2">
        <v>1.0514888766063284</v>
      </c>
      <c r="C7" s="2">
        <v>1.0982263322724202</v>
      </c>
      <c r="D7" s="2">
        <v>1.1013717376000842</v>
      </c>
    </row>
    <row r="8" spans="1:4" x14ac:dyDescent="0.3">
      <c r="A8" s="1" t="s">
        <v>6</v>
      </c>
      <c r="B8" s="2">
        <v>1.0530122745490982</v>
      </c>
      <c r="C8" s="2">
        <v>1.1401775802569658</v>
      </c>
      <c r="D8" s="2">
        <v>1.1130018904576764</v>
      </c>
    </row>
    <row r="9" spans="1:4" x14ac:dyDescent="0.3">
      <c r="A9" s="1" t="s">
        <v>7</v>
      </c>
      <c r="B9" s="2">
        <v>1.0645189270457618</v>
      </c>
      <c r="C9" s="2">
        <v>1.1029646130682469</v>
      </c>
      <c r="D9" s="2">
        <v>1.1076806867252618</v>
      </c>
    </row>
    <row r="10" spans="1:4" x14ac:dyDescent="0.3">
      <c r="A10" s="1" t="s">
        <v>8</v>
      </c>
      <c r="B10" s="2">
        <v>1.0047627447521608</v>
      </c>
      <c r="C10" s="2">
        <v>1.0311584800258471</v>
      </c>
      <c r="D10" s="2">
        <v>1.1061919395484689</v>
      </c>
    </row>
    <row r="11" spans="1:4" x14ac:dyDescent="0.3">
      <c r="A11" s="1" t="s">
        <v>9</v>
      </c>
      <c r="B11" s="2">
        <v>1.0459909766695432</v>
      </c>
      <c r="C11" s="2">
        <v>1.1105733493907273</v>
      </c>
      <c r="D11" s="2">
        <v>1.0971540535413939</v>
      </c>
    </row>
    <row r="12" spans="1:4" x14ac:dyDescent="0.3">
      <c r="A12" s="1" t="s">
        <v>10</v>
      </c>
      <c r="B12" s="2">
        <v>1.0197890493022728</v>
      </c>
      <c r="C12" s="2">
        <v>1.0732844283563443</v>
      </c>
      <c r="D12" s="2">
        <v>1.0939519501110619</v>
      </c>
    </row>
    <row r="13" spans="1:4" x14ac:dyDescent="0.3">
      <c r="A13" s="1" t="s">
        <v>11</v>
      </c>
      <c r="B13" s="2">
        <v>1.0554801908087132</v>
      </c>
      <c r="C13" s="2">
        <v>1.1435952515231904</v>
      </c>
      <c r="D13" s="2">
        <v>1.1095054802337427</v>
      </c>
    </row>
    <row r="14" spans="1:4" x14ac:dyDescent="0.3">
      <c r="A14" s="1" t="s">
        <v>12</v>
      </c>
      <c r="B14" s="2">
        <v>1.0423553211067171</v>
      </c>
      <c r="C14" s="2">
        <v>1.1432874891167182</v>
      </c>
      <c r="D14" s="2">
        <v>1.0910729498133347</v>
      </c>
    </row>
    <row r="15" spans="1:4" x14ac:dyDescent="0.3">
      <c r="A15" s="1" t="s">
        <v>13</v>
      </c>
      <c r="B15" s="2">
        <v>1.0459968502934953</v>
      </c>
      <c r="C15" s="2">
        <v>1.1314248921948202</v>
      </c>
      <c r="D15" s="2">
        <v>1.0952460561549349</v>
      </c>
    </row>
    <row r="16" spans="1:4" x14ac:dyDescent="0.3">
      <c r="A16" s="1" t="s">
        <v>14</v>
      </c>
      <c r="B16" s="2">
        <v>1.0465</v>
      </c>
      <c r="C16" s="2">
        <v>1.1051005930307773</v>
      </c>
      <c r="D16" s="2">
        <v>1.098415974332654</v>
      </c>
    </row>
    <row r="17" spans="1:4" x14ac:dyDescent="0.3">
      <c r="A17" s="1" t="s">
        <v>15</v>
      </c>
      <c r="B17" s="2">
        <v>1.0445567716106414</v>
      </c>
      <c r="C17" s="2">
        <v>1.1140355972341005</v>
      </c>
      <c r="D17" s="2">
        <v>1.1019684277275306</v>
      </c>
    </row>
    <row r="18" spans="1:4" x14ac:dyDescent="0.3">
      <c r="A18" s="1" t="s">
        <v>16</v>
      </c>
      <c r="B18" s="2">
        <v>1.0470004059835734</v>
      </c>
      <c r="C18" s="2">
        <v>1.1319708022819046</v>
      </c>
      <c r="D18" s="2">
        <v>1.1078606234150183</v>
      </c>
    </row>
    <row r="19" spans="1:4" x14ac:dyDescent="0.3">
      <c r="A19" s="1" t="s">
        <v>17</v>
      </c>
      <c r="B19" s="2">
        <v>1.029997491908065</v>
      </c>
      <c r="C19" s="2">
        <v>1.1281296344338756</v>
      </c>
      <c r="D19" s="2">
        <v>1.1220102833945105</v>
      </c>
    </row>
    <row r="20" spans="1:4" x14ac:dyDescent="0.3">
      <c r="A20" s="1" t="s">
        <v>18</v>
      </c>
      <c r="B20" s="2">
        <v>1.0384715471723454</v>
      </c>
      <c r="C20" s="2">
        <v>1.0731527900259135</v>
      </c>
      <c r="D20" s="2">
        <v>1.095435562665581</v>
      </c>
    </row>
    <row r="21" spans="1:4" x14ac:dyDescent="0.3">
      <c r="A21" s="1" t="s">
        <v>19</v>
      </c>
      <c r="B21" s="2">
        <v>1.0555537282522387</v>
      </c>
      <c r="C21" s="2">
        <v>1.1420209268266044</v>
      </c>
      <c r="D21" s="2">
        <v>1.0981553484519411</v>
      </c>
    </row>
    <row r="22" spans="1:4" x14ac:dyDescent="0.3">
      <c r="A22" s="1" t="s">
        <v>20</v>
      </c>
      <c r="B22" s="2">
        <v>1.0629012001116385</v>
      </c>
      <c r="C22" s="2">
        <v>1.1103227178801507</v>
      </c>
      <c r="D22" s="2">
        <v>1.0948093171323074</v>
      </c>
    </row>
    <row r="23" spans="1:4" x14ac:dyDescent="0.3">
      <c r="A23" s="1" t="s">
        <v>21</v>
      </c>
      <c r="B23" s="2">
        <v>1.0531393589405444</v>
      </c>
      <c r="C23" s="2">
        <v>1.1559850228461865</v>
      </c>
      <c r="D23" s="2">
        <v>1.1200416032280096</v>
      </c>
    </row>
    <row r="24" spans="1:4" x14ac:dyDescent="0.3">
      <c r="A24" s="1" t="s">
        <v>22</v>
      </c>
      <c r="B24" s="2">
        <v>1.0450008093670751</v>
      </c>
      <c r="C24" s="2">
        <v>1.1515167159013775</v>
      </c>
      <c r="D24" s="2">
        <v>1.1160943415639395</v>
      </c>
    </row>
    <row r="25" spans="1:4" x14ac:dyDescent="0.3">
      <c r="A25" s="1" t="s">
        <v>23</v>
      </c>
      <c r="B25" s="2">
        <v>1.086193540227341</v>
      </c>
      <c r="C25" s="2">
        <v>1.1677960830144578</v>
      </c>
      <c r="D25" s="2">
        <v>1.1210892830385097</v>
      </c>
    </row>
    <row r="26" spans="1:4" x14ac:dyDescent="0.3">
      <c r="A26" s="1" t="s">
        <v>24</v>
      </c>
      <c r="B26" s="2">
        <v>1.0665021066519131</v>
      </c>
      <c r="C26" s="2">
        <v>1.1668056516466432</v>
      </c>
      <c r="D26" s="2">
        <v>1.1088166559130159</v>
      </c>
    </row>
    <row r="27" spans="1:4" x14ac:dyDescent="0.3">
      <c r="A27" s="1" t="s">
        <v>25</v>
      </c>
      <c r="B27" s="2">
        <v>1.0600036302148514</v>
      </c>
      <c r="C27" s="2">
        <v>1.1484112768962498</v>
      </c>
      <c r="D27" s="2">
        <v>1.1155650432850888</v>
      </c>
    </row>
    <row r="28" spans="1:4" x14ac:dyDescent="0.3">
      <c r="A28" s="1" t="s">
        <v>26</v>
      </c>
      <c r="B28" s="2">
        <v>1.0683830712507485</v>
      </c>
      <c r="C28" s="2">
        <v>1.1421058104341881</v>
      </c>
      <c r="D28" s="2">
        <v>1.1246643121434066</v>
      </c>
    </row>
    <row r="29" spans="1:4" x14ac:dyDescent="0.3">
      <c r="A29" s="1" t="s">
        <v>27</v>
      </c>
      <c r="B29" s="2">
        <v>1.0519838743899854</v>
      </c>
      <c r="C29" s="2">
        <v>1.1408990538082218</v>
      </c>
      <c r="D29" s="2">
        <v>1.1107390993013488</v>
      </c>
    </row>
    <row r="30" spans="1:4" x14ac:dyDescent="0.3">
      <c r="A30" s="1" t="s">
        <v>28</v>
      </c>
      <c r="B30" s="2">
        <v>1.0584896642370654</v>
      </c>
      <c r="C30" s="2">
        <v>1.1382416995397764</v>
      </c>
      <c r="D30" s="2">
        <v>1.0974871570228186</v>
      </c>
    </row>
    <row r="31" spans="1:4" x14ac:dyDescent="0.3">
      <c r="A31" s="1" t="s">
        <v>29</v>
      </c>
      <c r="B31" s="2">
        <v>1.0702365303084382</v>
      </c>
      <c r="C31" s="2">
        <v>1.136554650794307</v>
      </c>
      <c r="D31" s="2">
        <v>1.1232594120680763</v>
      </c>
    </row>
    <row r="32" spans="1:4" x14ac:dyDescent="0.3">
      <c r="A32" s="1"/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workbookViewId="0">
      <selection activeCell="E1" sqref="E1:I1048576"/>
    </sheetView>
  </sheetViews>
  <sheetFormatPr defaultRowHeight="14" x14ac:dyDescent="0.3"/>
  <cols>
    <col min="1" max="1" width="13.54296875" style="2" bestFit="1" customWidth="1"/>
    <col min="2" max="16384" width="8.7265625" style="2"/>
  </cols>
  <sheetData>
    <row r="1" spans="1:4" x14ac:dyDescent="0.3">
      <c r="A1" s="1"/>
      <c r="B1" s="2" t="s">
        <v>34</v>
      </c>
      <c r="C1" s="2" t="s">
        <v>36</v>
      </c>
      <c r="D1" s="2" t="s">
        <v>38</v>
      </c>
    </row>
    <row r="2" spans="1:4" x14ac:dyDescent="0.3">
      <c r="A2" s="1" t="s">
        <v>0</v>
      </c>
      <c r="B2" s="2">
        <v>1.03</v>
      </c>
      <c r="C2" s="2">
        <v>1.081</v>
      </c>
      <c r="D2" s="2">
        <v>1.0759999999999998</v>
      </c>
    </row>
    <row r="3" spans="1:4" x14ac:dyDescent="0.3">
      <c r="A3" s="1" t="s">
        <v>1</v>
      </c>
      <c r="B3" s="2">
        <v>1.0369999999999999</v>
      </c>
      <c r="C3" s="2">
        <v>1.127</v>
      </c>
      <c r="D3" s="2">
        <v>1.125</v>
      </c>
    </row>
    <row r="4" spans="1:4" x14ac:dyDescent="0.3">
      <c r="A4" s="1" t="s">
        <v>2</v>
      </c>
      <c r="B4" s="2">
        <v>1.0349999999999999</v>
      </c>
      <c r="C4" s="2">
        <v>1.0900000000000001</v>
      </c>
      <c r="D4" s="2">
        <v>1.0840000000000001</v>
      </c>
    </row>
    <row r="5" spans="1:4" x14ac:dyDescent="0.3">
      <c r="A5" s="1" t="s">
        <v>3</v>
      </c>
      <c r="B5" s="2">
        <v>1.0449999999999999</v>
      </c>
      <c r="C5" s="2">
        <v>1.1020000000000001</v>
      </c>
      <c r="D5" s="2">
        <v>1.075</v>
      </c>
    </row>
    <row r="6" spans="1:4" x14ac:dyDescent="0.3">
      <c r="A6" s="1" t="s">
        <v>4</v>
      </c>
      <c r="B6" s="2">
        <v>1.052</v>
      </c>
      <c r="C6" s="2">
        <v>1.107</v>
      </c>
      <c r="D6" s="2">
        <v>1.071</v>
      </c>
    </row>
    <row r="7" spans="1:4" x14ac:dyDescent="0.3">
      <c r="A7" s="1" t="s">
        <v>5</v>
      </c>
      <c r="B7" s="2">
        <v>1.048</v>
      </c>
      <c r="C7" s="2">
        <v>1.089</v>
      </c>
      <c r="D7" s="2">
        <v>1.0920000000000001</v>
      </c>
    </row>
    <row r="8" spans="1:4" x14ac:dyDescent="0.3">
      <c r="A8" s="1" t="s">
        <v>6</v>
      </c>
      <c r="B8" s="2">
        <v>1.04</v>
      </c>
      <c r="C8" s="2">
        <v>1.0880000000000001</v>
      </c>
      <c r="D8" s="2">
        <v>1.087</v>
      </c>
    </row>
    <row r="9" spans="1:4" x14ac:dyDescent="0.3">
      <c r="A9" s="1" t="s">
        <v>7</v>
      </c>
      <c r="B9" s="2">
        <v>1.0509999999999999</v>
      </c>
      <c r="C9" s="2">
        <v>1.0659999999999998</v>
      </c>
      <c r="D9" s="2">
        <v>1.1040000000000001</v>
      </c>
    </row>
    <row r="10" spans="1:4" x14ac:dyDescent="0.3">
      <c r="A10" s="1" t="s">
        <v>8</v>
      </c>
      <c r="B10" s="2">
        <v>0.97099999999999997</v>
      </c>
      <c r="C10" s="2">
        <v>1.0609999999999999</v>
      </c>
      <c r="D10" s="2">
        <v>1.0880000000000001</v>
      </c>
    </row>
    <row r="11" spans="1:4" x14ac:dyDescent="0.3">
      <c r="A11" s="1" t="s">
        <v>9</v>
      </c>
      <c r="B11" s="2">
        <v>1.0309999999999999</v>
      </c>
      <c r="C11" s="2">
        <v>1.1000000000000001</v>
      </c>
      <c r="D11" s="2">
        <v>1.0979999999999999</v>
      </c>
    </row>
    <row r="12" spans="1:4" x14ac:dyDescent="0.3">
      <c r="A12" s="1" t="s">
        <v>10</v>
      </c>
      <c r="B12" s="2">
        <v>1.004</v>
      </c>
      <c r="C12" s="2">
        <v>1.0840000000000001</v>
      </c>
      <c r="D12" s="2">
        <v>1.087</v>
      </c>
    </row>
    <row r="13" spans="1:4" x14ac:dyDescent="0.3">
      <c r="A13" s="1" t="s">
        <v>11</v>
      </c>
      <c r="B13" s="2">
        <v>1.0349999999999999</v>
      </c>
      <c r="C13" s="2">
        <v>1.1240000000000001</v>
      </c>
      <c r="D13" s="2">
        <v>1.095</v>
      </c>
    </row>
    <row r="14" spans="1:4" x14ac:dyDescent="0.3">
      <c r="A14" s="1" t="s">
        <v>12</v>
      </c>
      <c r="B14" s="2">
        <v>1.044</v>
      </c>
      <c r="C14" s="2">
        <v>1.129</v>
      </c>
      <c r="D14" s="2">
        <v>1.0959999999999999</v>
      </c>
    </row>
    <row r="15" spans="1:4" x14ac:dyDescent="0.3">
      <c r="A15" s="1" t="s">
        <v>13</v>
      </c>
      <c r="B15" s="2">
        <v>1.046</v>
      </c>
      <c r="C15" s="2">
        <v>1.117</v>
      </c>
      <c r="D15" s="2">
        <v>1.091</v>
      </c>
    </row>
    <row r="16" spans="1:4" x14ac:dyDescent="0.3">
      <c r="A16" s="1" t="s">
        <v>14</v>
      </c>
      <c r="B16" s="2">
        <v>1.038</v>
      </c>
      <c r="C16" s="2">
        <v>1.107</v>
      </c>
      <c r="D16" s="2">
        <v>1.0920000000000001</v>
      </c>
    </row>
    <row r="17" spans="1:4" x14ac:dyDescent="0.3">
      <c r="A17" s="1" t="s">
        <v>15</v>
      </c>
      <c r="B17" s="2">
        <v>1.0429999999999999</v>
      </c>
      <c r="C17" s="2">
        <v>1.1000000000000001</v>
      </c>
      <c r="D17" s="2">
        <v>1.0880000000000001</v>
      </c>
    </row>
    <row r="18" spans="1:4" x14ac:dyDescent="0.3">
      <c r="A18" s="1" t="s">
        <v>16</v>
      </c>
      <c r="B18" s="2">
        <v>1.0469999999999999</v>
      </c>
      <c r="C18" s="2">
        <v>1.113</v>
      </c>
      <c r="D18" s="2">
        <v>1.1000000000000001</v>
      </c>
    </row>
    <row r="19" spans="1:4" x14ac:dyDescent="0.3">
      <c r="A19" s="1" t="s">
        <v>17</v>
      </c>
      <c r="B19" s="2">
        <v>1.028</v>
      </c>
      <c r="C19" s="2">
        <v>1.109</v>
      </c>
      <c r="D19" s="2">
        <v>1.1140000000000001</v>
      </c>
    </row>
    <row r="20" spans="1:4" x14ac:dyDescent="0.3">
      <c r="A20" s="1" t="s">
        <v>18</v>
      </c>
      <c r="B20" s="2">
        <v>1.0249999999999999</v>
      </c>
      <c r="C20" s="2">
        <v>1.077</v>
      </c>
      <c r="D20" s="2">
        <v>1.099</v>
      </c>
    </row>
    <row r="21" spans="1:4" x14ac:dyDescent="0.3">
      <c r="A21" s="1" t="s">
        <v>19</v>
      </c>
      <c r="B21" s="2">
        <v>1.0429999999999999</v>
      </c>
      <c r="C21" s="2">
        <v>1.119</v>
      </c>
      <c r="D21" s="2">
        <v>1.1020000000000001</v>
      </c>
    </row>
    <row r="22" spans="1:4" x14ac:dyDescent="0.3">
      <c r="A22" s="1" t="s">
        <v>20</v>
      </c>
      <c r="B22" s="2">
        <v>1.0629999999999999</v>
      </c>
      <c r="C22" s="2">
        <v>1.0920000000000001</v>
      </c>
      <c r="D22" s="2">
        <v>1.121</v>
      </c>
    </row>
    <row r="23" spans="1:4" x14ac:dyDescent="0.3">
      <c r="A23" s="1" t="s">
        <v>21</v>
      </c>
      <c r="B23" s="2">
        <v>1.0469999999999999</v>
      </c>
      <c r="C23" s="2">
        <v>1.1340000000000001</v>
      </c>
      <c r="D23" s="2">
        <v>1.1200000000000001</v>
      </c>
    </row>
    <row r="24" spans="1:4" x14ac:dyDescent="0.3">
      <c r="A24" s="1" t="s">
        <v>22</v>
      </c>
      <c r="B24" s="2">
        <v>1.036</v>
      </c>
      <c r="C24" s="2">
        <v>1.115</v>
      </c>
      <c r="D24" s="2">
        <v>1.099</v>
      </c>
    </row>
    <row r="25" spans="1:4" x14ac:dyDescent="0.3">
      <c r="A25" s="1" t="s">
        <v>23</v>
      </c>
      <c r="B25" s="2">
        <v>1.0580000000000001</v>
      </c>
      <c r="C25" s="2">
        <v>1.141</v>
      </c>
      <c r="D25" s="2">
        <v>1.1259999999999999</v>
      </c>
    </row>
    <row r="26" spans="1:4" x14ac:dyDescent="0.3">
      <c r="A26" s="1" t="s">
        <v>24</v>
      </c>
      <c r="B26" s="2">
        <v>1.0680000000000001</v>
      </c>
      <c r="C26" s="2">
        <v>1.133</v>
      </c>
      <c r="D26" s="2">
        <v>1.1240000000000001</v>
      </c>
    </row>
    <row r="27" spans="1:4" x14ac:dyDescent="0.3">
      <c r="A27" s="1" t="s">
        <v>25</v>
      </c>
      <c r="B27" s="2">
        <v>1.0469999999999999</v>
      </c>
      <c r="C27" s="2">
        <v>1.1259999999999999</v>
      </c>
      <c r="D27" s="2">
        <v>1.099</v>
      </c>
    </row>
    <row r="28" spans="1:4" x14ac:dyDescent="0.3">
      <c r="A28" s="1" t="s">
        <v>26</v>
      </c>
      <c r="B28" s="2">
        <v>1.056</v>
      </c>
      <c r="C28" s="2">
        <v>1.115</v>
      </c>
      <c r="D28" s="2">
        <v>1.115</v>
      </c>
    </row>
    <row r="29" spans="1:4" x14ac:dyDescent="0.3">
      <c r="A29" s="1" t="s">
        <v>27</v>
      </c>
      <c r="B29" s="2">
        <v>1.0529999999999999</v>
      </c>
      <c r="C29" s="2">
        <v>1.123</v>
      </c>
      <c r="D29" s="2">
        <v>1.0979999999999999</v>
      </c>
    </row>
    <row r="30" spans="1:4" x14ac:dyDescent="0.3">
      <c r="A30" s="1" t="s">
        <v>28</v>
      </c>
      <c r="B30" s="2">
        <v>1.0449999999999999</v>
      </c>
      <c r="C30" s="2">
        <v>1.125</v>
      </c>
      <c r="D30" s="2">
        <v>1.075</v>
      </c>
    </row>
    <row r="31" spans="1:4" x14ac:dyDescent="0.3">
      <c r="A31" s="1" t="s">
        <v>29</v>
      </c>
      <c r="B31" s="2">
        <v>1.069</v>
      </c>
      <c r="C31" s="2">
        <v>1.1359999999999999</v>
      </c>
      <c r="D31" s="2">
        <v>1.093</v>
      </c>
    </row>
    <row r="32" spans="1:4" x14ac:dyDescent="0.3">
      <c r="A32" s="1"/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workbookViewId="0">
      <selection activeCell="E1" sqref="E1:I1048576"/>
    </sheetView>
  </sheetViews>
  <sheetFormatPr defaultRowHeight="14" x14ac:dyDescent="0.3"/>
  <cols>
    <col min="1" max="1" width="13.54296875" style="2" bestFit="1" customWidth="1"/>
    <col min="2" max="16384" width="8.7265625" style="2"/>
  </cols>
  <sheetData>
    <row r="1" spans="1:4" x14ac:dyDescent="0.3">
      <c r="A1" s="1"/>
      <c r="B1" s="2" t="s">
        <v>34</v>
      </c>
      <c r="C1" s="2" t="s">
        <v>36</v>
      </c>
      <c r="D1" s="2" t="s">
        <v>38</v>
      </c>
    </row>
    <row r="2" spans="1:4" x14ac:dyDescent="0.3">
      <c r="A2" s="1" t="s">
        <v>0</v>
      </c>
      <c r="B2" s="2">
        <v>1</v>
      </c>
      <c r="C2" s="2">
        <v>1.069</v>
      </c>
      <c r="D2" s="2">
        <v>1.075</v>
      </c>
    </row>
    <row r="3" spans="1:4" x14ac:dyDescent="0.3">
      <c r="A3" s="1" t="s">
        <v>1</v>
      </c>
      <c r="B3" s="2">
        <v>1.0292573143285824</v>
      </c>
      <c r="C3" s="2">
        <v>1.0985851036974139</v>
      </c>
      <c r="D3" s="2">
        <v>1.1043191310398492</v>
      </c>
    </row>
    <row r="4" spans="1:4" x14ac:dyDescent="0.3">
      <c r="A4" s="1" t="s">
        <v>2</v>
      </c>
      <c r="B4" s="2">
        <v>1.0369999999999999</v>
      </c>
      <c r="C4" s="2">
        <v>1.05</v>
      </c>
      <c r="D4" s="2">
        <v>1.097</v>
      </c>
    </row>
    <row r="5" spans="1:4" x14ac:dyDescent="0.3">
      <c r="A5" s="1" t="s">
        <v>3</v>
      </c>
      <c r="B5" s="2">
        <v>1.0469999999999999</v>
      </c>
      <c r="C5" s="2">
        <v>1.036</v>
      </c>
      <c r="D5" s="2">
        <v>1.071</v>
      </c>
    </row>
    <row r="6" spans="1:4" x14ac:dyDescent="0.3">
      <c r="A6" s="1" t="s">
        <v>4</v>
      </c>
      <c r="B6" s="2">
        <v>1.0306555678981675</v>
      </c>
      <c r="C6" s="2">
        <v>1.0903519360484319</v>
      </c>
      <c r="D6" s="2">
        <v>1.06813690811589</v>
      </c>
    </row>
    <row r="7" spans="1:4" x14ac:dyDescent="0.3">
      <c r="A7" s="1" t="s">
        <v>5</v>
      </c>
      <c r="B7" s="2">
        <v>1.022</v>
      </c>
      <c r="C7" s="2">
        <v>1.052</v>
      </c>
      <c r="D7" s="2">
        <v>1.0720000000000001</v>
      </c>
    </row>
    <row r="8" spans="1:4" x14ac:dyDescent="0.3">
      <c r="A8" s="1" t="s">
        <v>6</v>
      </c>
      <c r="B8" s="2">
        <v>1.046</v>
      </c>
      <c r="C8" s="2">
        <v>1.0659999999999998</v>
      </c>
      <c r="D8" s="2">
        <v>1.069</v>
      </c>
    </row>
    <row r="9" spans="1:4" x14ac:dyDescent="0.3">
      <c r="A9" s="1" t="s">
        <v>7</v>
      </c>
      <c r="B9" s="2">
        <v>1.055625364562117</v>
      </c>
      <c r="C9" s="2">
        <v>1.0275670273987092</v>
      </c>
      <c r="D9" s="2">
        <v>1.088991307383288</v>
      </c>
    </row>
    <row r="10" spans="1:4" x14ac:dyDescent="0.3">
      <c r="A10" s="1" t="s">
        <v>8</v>
      </c>
      <c r="B10" s="2">
        <v>1.0009999999999999</v>
      </c>
      <c r="C10" s="2">
        <v>1.042</v>
      </c>
      <c r="D10" s="2">
        <v>1.0880000000000001</v>
      </c>
    </row>
    <row r="11" spans="1:4" x14ac:dyDescent="0.3">
      <c r="A11" s="1" t="s">
        <v>9</v>
      </c>
      <c r="B11" s="2">
        <v>1.0295110600422075</v>
      </c>
      <c r="C11" s="2">
        <v>1.0820498267210146</v>
      </c>
      <c r="D11" s="2">
        <v>1.1000824833054568</v>
      </c>
    </row>
    <row r="12" spans="1:4" x14ac:dyDescent="0.3">
      <c r="A12" s="1" t="s">
        <v>10</v>
      </c>
      <c r="B12" s="2">
        <v>1.013987883734512</v>
      </c>
      <c r="C12" s="2">
        <v>1.0723923027075761</v>
      </c>
      <c r="D12" s="2">
        <v>1.0859458553358792</v>
      </c>
    </row>
    <row r="13" spans="1:4" x14ac:dyDescent="0.3">
      <c r="A13" s="1" t="s">
        <v>11</v>
      </c>
      <c r="B13" s="2">
        <v>1.0457297422947287</v>
      </c>
      <c r="C13" s="2">
        <v>1.0994161139549941</v>
      </c>
      <c r="D13" s="2">
        <v>1.0947723523805526</v>
      </c>
    </row>
    <row r="14" spans="1:4" x14ac:dyDescent="0.3">
      <c r="A14" s="1" t="s">
        <v>12</v>
      </c>
      <c r="B14" s="2">
        <v>1.044</v>
      </c>
      <c r="C14" s="2">
        <v>1.119</v>
      </c>
      <c r="D14" s="2">
        <v>1.081</v>
      </c>
    </row>
    <row r="15" spans="1:4" x14ac:dyDescent="0.3">
      <c r="A15" s="1" t="s">
        <v>13</v>
      </c>
      <c r="B15" s="2">
        <v>1.0469999999999999</v>
      </c>
      <c r="C15" s="2">
        <v>1.109</v>
      </c>
      <c r="D15" s="2">
        <v>1.091</v>
      </c>
    </row>
    <row r="16" spans="1:4" x14ac:dyDescent="0.3">
      <c r="A16" s="1" t="s">
        <v>14</v>
      </c>
      <c r="B16" s="2">
        <v>1.0378278936331706</v>
      </c>
      <c r="C16" s="2">
        <v>1.092243124909992</v>
      </c>
      <c r="D16" s="2">
        <v>1.0889933960967506</v>
      </c>
    </row>
    <row r="17" spans="1:4" x14ac:dyDescent="0.3">
      <c r="A17" s="1" t="s">
        <v>15</v>
      </c>
      <c r="B17" s="2">
        <v>1.0404536273798908</v>
      </c>
      <c r="C17" s="2">
        <v>1.0944755734210405</v>
      </c>
      <c r="D17" s="2">
        <v>1.0957414808593586</v>
      </c>
    </row>
    <row r="18" spans="1:4" x14ac:dyDescent="0.3">
      <c r="A18" s="1" t="s">
        <v>16</v>
      </c>
      <c r="B18" s="2">
        <v>1.0476999999999999</v>
      </c>
      <c r="C18" s="2">
        <v>1.1012</v>
      </c>
      <c r="D18" s="2">
        <v>1.1047</v>
      </c>
    </row>
    <row r="19" spans="1:4" x14ac:dyDescent="0.3">
      <c r="A19" s="1" t="s">
        <v>17</v>
      </c>
      <c r="B19" s="2">
        <v>1.0449979596858883</v>
      </c>
      <c r="C19" s="2">
        <v>1.0932092144692163</v>
      </c>
      <c r="D19" s="2">
        <v>1.1103633066750014</v>
      </c>
    </row>
    <row r="20" spans="1:4" x14ac:dyDescent="0.3">
      <c r="A20" s="1" t="s">
        <v>18</v>
      </c>
      <c r="B20" s="2">
        <v>1.0321706930564989</v>
      </c>
      <c r="C20" s="2">
        <v>1.0793169447117796</v>
      </c>
      <c r="D20" s="2">
        <v>1.0799155890798524</v>
      </c>
    </row>
    <row r="21" spans="1:4" x14ac:dyDescent="0.3">
      <c r="A21" s="1" t="s">
        <v>19</v>
      </c>
      <c r="B21" s="2">
        <v>1.0385886348775846</v>
      </c>
      <c r="C21" s="2">
        <v>1.1008196477677881</v>
      </c>
      <c r="D21" s="2">
        <v>1.0810758287769477</v>
      </c>
    </row>
    <row r="22" spans="1:4" x14ac:dyDescent="0.3">
      <c r="A22" s="1" t="s">
        <v>20</v>
      </c>
      <c r="B22" s="2">
        <v>1.048</v>
      </c>
      <c r="C22" s="2">
        <v>1.1100000000000001</v>
      </c>
      <c r="D22" s="2">
        <v>1.0880000000000001</v>
      </c>
    </row>
    <row r="23" spans="1:4" x14ac:dyDescent="0.3">
      <c r="A23" s="1" t="s">
        <v>21</v>
      </c>
      <c r="B23" s="2">
        <v>1.044</v>
      </c>
      <c r="C23" s="2">
        <v>1.127</v>
      </c>
      <c r="D23" s="2">
        <v>1.1000000000000001</v>
      </c>
    </row>
    <row r="24" spans="1:4" x14ac:dyDescent="0.3">
      <c r="A24" s="1" t="s">
        <v>22</v>
      </c>
      <c r="B24" s="2">
        <v>1.038</v>
      </c>
      <c r="C24" s="2">
        <v>1.089</v>
      </c>
      <c r="D24" s="2">
        <v>1.0940000000000001</v>
      </c>
    </row>
    <row r="25" spans="1:4" x14ac:dyDescent="0.3">
      <c r="A25" s="1" t="s">
        <v>23</v>
      </c>
      <c r="B25" s="2">
        <v>1.0659999999999998</v>
      </c>
      <c r="C25" s="2">
        <v>1.123</v>
      </c>
      <c r="D25" s="2">
        <v>1.1040000000000001</v>
      </c>
    </row>
    <row r="26" spans="1:4" x14ac:dyDescent="0.3">
      <c r="A26" s="1" t="s">
        <v>24</v>
      </c>
      <c r="B26" s="2">
        <v>1.0620000000000001</v>
      </c>
      <c r="C26" s="2">
        <v>1.091</v>
      </c>
      <c r="D26" s="2">
        <v>1.0740000000000001</v>
      </c>
    </row>
    <row r="27" spans="1:4" x14ac:dyDescent="0.3">
      <c r="A27" s="1" t="s">
        <v>25</v>
      </c>
      <c r="B27" s="2">
        <v>1.0509999999999999</v>
      </c>
      <c r="C27" s="2">
        <v>1.109</v>
      </c>
      <c r="D27" s="2">
        <v>1.089</v>
      </c>
    </row>
    <row r="28" spans="1:4" x14ac:dyDescent="0.3">
      <c r="A28" s="1" t="s">
        <v>26</v>
      </c>
      <c r="B28" s="2">
        <v>1.0550900182585423</v>
      </c>
      <c r="C28" s="2">
        <v>1.0923447184422124</v>
      </c>
      <c r="D28" s="2">
        <v>1.094649112288258</v>
      </c>
    </row>
    <row r="29" spans="1:4" x14ac:dyDescent="0.3">
      <c r="A29" s="1" t="s">
        <v>27</v>
      </c>
      <c r="B29" s="2">
        <v>1.052</v>
      </c>
      <c r="C29" s="2">
        <v>1.1000000000000001</v>
      </c>
      <c r="D29" s="2">
        <v>1.0880000000000001</v>
      </c>
    </row>
    <row r="30" spans="1:4" x14ac:dyDescent="0.3">
      <c r="A30" s="1" t="s">
        <v>28</v>
      </c>
      <c r="B30" s="2">
        <v>1.0549714285714287</v>
      </c>
      <c r="C30" s="2">
        <v>1.0917635915589052</v>
      </c>
      <c r="D30" s="2">
        <v>1.0685751145513593</v>
      </c>
    </row>
    <row r="31" spans="1:4" x14ac:dyDescent="0.3">
      <c r="A31" s="1" t="s">
        <v>29</v>
      </c>
      <c r="B31" s="2">
        <v>1.0590000000000002</v>
      </c>
      <c r="C31" s="2">
        <v>1.1120000000000001</v>
      </c>
      <c r="D31" s="2">
        <v>1.1040000000000001</v>
      </c>
    </row>
    <row r="32" spans="1:4" x14ac:dyDescent="0.3">
      <c r="A32" s="1"/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workbookViewId="0">
      <selection activeCell="E1" sqref="E1:I1048576"/>
    </sheetView>
  </sheetViews>
  <sheetFormatPr defaultRowHeight="14" x14ac:dyDescent="0.3"/>
  <cols>
    <col min="1" max="1" width="13.54296875" style="2" bestFit="1" customWidth="1"/>
    <col min="2" max="16384" width="8.7265625" style="2"/>
  </cols>
  <sheetData>
    <row r="1" spans="1:4" x14ac:dyDescent="0.3">
      <c r="A1" s="1"/>
      <c r="B1" s="2" t="s">
        <v>34</v>
      </c>
      <c r="C1" s="2" t="s">
        <v>36</v>
      </c>
      <c r="D1" s="2" t="s">
        <v>38</v>
      </c>
    </row>
    <row r="2" spans="1:4" x14ac:dyDescent="0.3">
      <c r="A2" s="1" t="s">
        <v>0</v>
      </c>
      <c r="B2" s="2">
        <v>0.89200000000000002</v>
      </c>
      <c r="C2" s="2">
        <v>1.0329999999999999</v>
      </c>
      <c r="D2" s="2">
        <v>1.081</v>
      </c>
    </row>
    <row r="3" spans="1:4" x14ac:dyDescent="0.3">
      <c r="A3" s="1" t="s">
        <v>1</v>
      </c>
      <c r="B3" s="2">
        <v>1.0253279883381901</v>
      </c>
      <c r="C3" s="2">
        <v>1.0918088103918799</v>
      </c>
      <c r="D3" s="2">
        <v>1.09613565625717</v>
      </c>
    </row>
    <row r="4" spans="1:4" x14ac:dyDescent="0.3">
      <c r="A4" s="1" t="s">
        <v>2</v>
      </c>
      <c r="B4" s="2">
        <v>1.026</v>
      </c>
      <c r="C4" s="2">
        <v>1.0469999999999999</v>
      </c>
      <c r="D4" s="2">
        <v>1.1120000000000001</v>
      </c>
    </row>
    <row r="5" spans="1:4" x14ac:dyDescent="0.3">
      <c r="A5" s="1" t="s">
        <v>3</v>
      </c>
      <c r="B5" s="2">
        <v>1.01</v>
      </c>
      <c r="C5" s="2">
        <v>0.98799999999999999</v>
      </c>
      <c r="D5" s="2">
        <v>1.1000000000000001</v>
      </c>
    </row>
    <row r="6" spans="1:4" x14ac:dyDescent="0.3">
      <c r="A6" s="1" t="s">
        <v>4</v>
      </c>
      <c r="B6" s="2">
        <v>1.0304572432516499</v>
      </c>
      <c r="C6" s="2">
        <v>1.0804392184074501</v>
      </c>
      <c r="D6" s="2">
        <v>1.08111503335182</v>
      </c>
    </row>
    <row r="7" spans="1:4" x14ac:dyDescent="0.3">
      <c r="A7" s="1" t="s">
        <v>5</v>
      </c>
      <c r="B7" s="2">
        <v>1.038</v>
      </c>
      <c r="C7" s="2">
        <v>0.997</v>
      </c>
      <c r="D7" s="2">
        <v>1.0720000000000001</v>
      </c>
    </row>
    <row r="8" spans="1:4" x14ac:dyDescent="0.3">
      <c r="A8" s="1" t="s">
        <v>6</v>
      </c>
      <c r="B8" s="2">
        <v>1.048</v>
      </c>
      <c r="C8" s="2">
        <v>1.052</v>
      </c>
      <c r="D8" s="2">
        <v>1.0840000000000001</v>
      </c>
    </row>
    <row r="9" spans="1:4" x14ac:dyDescent="0.3">
      <c r="A9" s="1" t="s">
        <v>7</v>
      </c>
      <c r="B9" s="2">
        <v>1.05161726179097</v>
      </c>
      <c r="C9" s="2">
        <v>1.0137637386835801</v>
      </c>
      <c r="D9" s="2">
        <v>1.1043027104788701</v>
      </c>
    </row>
    <row r="10" spans="1:4" x14ac:dyDescent="0.3">
      <c r="A10" s="1" t="s">
        <v>8</v>
      </c>
      <c r="B10" s="2">
        <v>0.86393027832443092</v>
      </c>
      <c r="C10" s="2">
        <v>1.0121872428715499</v>
      </c>
      <c r="D10" s="2">
        <v>1.10610791196933</v>
      </c>
    </row>
    <row r="11" spans="1:4" x14ac:dyDescent="0.3">
      <c r="A11" s="1" t="s">
        <v>9</v>
      </c>
      <c r="B11" s="2">
        <v>1.0325925530342199</v>
      </c>
      <c r="C11" s="2">
        <v>1.0829849779888401</v>
      </c>
      <c r="D11" s="2">
        <v>1.0940707805932599</v>
      </c>
    </row>
    <row r="12" spans="1:4" x14ac:dyDescent="0.3">
      <c r="A12" s="1" t="s">
        <v>10</v>
      </c>
      <c r="B12" s="2">
        <v>1.0146665658981799</v>
      </c>
      <c r="C12" s="2">
        <v>1.0534124046057101</v>
      </c>
      <c r="D12" s="2">
        <v>1.11329162995499</v>
      </c>
    </row>
    <row r="13" spans="1:4" x14ac:dyDescent="0.3">
      <c r="A13" s="1" t="s">
        <v>11</v>
      </c>
      <c r="B13" s="2">
        <v>1.04244677733882</v>
      </c>
      <c r="C13" s="2">
        <v>1.0834315057278401</v>
      </c>
      <c r="D13" s="2">
        <v>1.10811166366661</v>
      </c>
    </row>
    <row r="14" spans="1:4" x14ac:dyDescent="0.3">
      <c r="A14" s="1" t="s">
        <v>12</v>
      </c>
      <c r="B14" s="2">
        <v>1.0369999999999999</v>
      </c>
      <c r="C14" s="2">
        <v>1.0740000000000001</v>
      </c>
      <c r="D14" s="2">
        <v>1.123</v>
      </c>
    </row>
    <row r="15" spans="1:4" x14ac:dyDescent="0.3">
      <c r="A15" s="1" t="s">
        <v>13</v>
      </c>
      <c r="B15" s="2">
        <v>1.0390000000000001</v>
      </c>
      <c r="C15" s="2">
        <v>1.0940000000000001</v>
      </c>
      <c r="D15" s="2">
        <v>1.101</v>
      </c>
    </row>
    <row r="16" spans="1:4" x14ac:dyDescent="0.3">
      <c r="A16" s="1" t="s">
        <v>14</v>
      </c>
      <c r="B16" s="2">
        <v>1.0415429655125201</v>
      </c>
      <c r="C16" s="2">
        <v>1.07363946131196</v>
      </c>
      <c r="D16" s="2">
        <v>1.0953242409150901</v>
      </c>
    </row>
    <row r="17" spans="1:4" x14ac:dyDescent="0.3">
      <c r="A17" s="1" t="s">
        <v>15</v>
      </c>
      <c r="B17" s="2">
        <v>1.044</v>
      </c>
      <c r="C17" s="2">
        <v>1.077</v>
      </c>
      <c r="D17" s="2">
        <v>1.109</v>
      </c>
    </row>
    <row r="18" spans="1:4" x14ac:dyDescent="0.3">
      <c r="A18" s="1" t="s">
        <v>16</v>
      </c>
      <c r="B18" s="2">
        <v>1.0454613221597802</v>
      </c>
      <c r="C18" s="2">
        <v>1.0826842640407199</v>
      </c>
      <c r="D18" s="2">
        <v>1.1070372863361599</v>
      </c>
    </row>
    <row r="19" spans="1:4" x14ac:dyDescent="0.3">
      <c r="A19" s="1" t="s">
        <v>17</v>
      </c>
      <c r="B19" s="2">
        <v>1.03608241266623</v>
      </c>
      <c r="C19" s="2">
        <v>1.0729957892239101</v>
      </c>
      <c r="D19" s="2">
        <v>1.1119843182935099</v>
      </c>
    </row>
    <row r="20" spans="1:4" x14ac:dyDescent="0.3">
      <c r="A20" s="1" t="s">
        <v>18</v>
      </c>
      <c r="B20" s="2">
        <v>1.03310669497035</v>
      </c>
      <c r="C20" s="2">
        <v>1.0695650837972699</v>
      </c>
      <c r="D20" s="2">
        <v>1.0946500628431601</v>
      </c>
    </row>
    <row r="21" spans="1:4" x14ac:dyDescent="0.3">
      <c r="A21" s="1" t="s">
        <v>19</v>
      </c>
      <c r="B21" s="2">
        <v>1.0390000000000001</v>
      </c>
      <c r="C21" s="2">
        <v>1.0820000000000001</v>
      </c>
      <c r="D21" s="2">
        <v>1.0959999999999999</v>
      </c>
    </row>
    <row r="22" spans="1:4" x14ac:dyDescent="0.3">
      <c r="A22" s="1" t="s">
        <v>20</v>
      </c>
      <c r="B22" s="2">
        <v>1.054</v>
      </c>
      <c r="C22" s="2">
        <v>1.0649999999999999</v>
      </c>
      <c r="D22" s="2">
        <v>1.0959999999999999</v>
      </c>
    </row>
    <row r="23" spans="1:4" x14ac:dyDescent="0.3">
      <c r="A23" s="1" t="s">
        <v>21</v>
      </c>
      <c r="B23" s="2">
        <v>1.0469999999999999</v>
      </c>
      <c r="C23" s="2">
        <v>1.113</v>
      </c>
      <c r="D23" s="2">
        <v>1.115</v>
      </c>
    </row>
    <row r="24" spans="1:4" x14ac:dyDescent="0.3">
      <c r="A24" s="1" t="s">
        <v>22</v>
      </c>
      <c r="B24" s="2">
        <v>1.0369999999999999</v>
      </c>
      <c r="C24" s="2">
        <v>1.075</v>
      </c>
      <c r="D24" s="2">
        <v>1.095</v>
      </c>
    </row>
    <row r="25" spans="1:4" x14ac:dyDescent="0.3">
      <c r="A25" s="1" t="s">
        <v>23</v>
      </c>
      <c r="B25" s="2">
        <v>1.0649999999999999</v>
      </c>
      <c r="C25" s="2">
        <v>1.1140000000000001</v>
      </c>
      <c r="D25" s="2">
        <v>1.111</v>
      </c>
    </row>
    <row r="26" spans="1:4" x14ac:dyDescent="0.3">
      <c r="A26" s="1" t="s">
        <v>24</v>
      </c>
      <c r="B26" s="2">
        <v>1.0590000000000002</v>
      </c>
      <c r="C26" s="2">
        <v>1.0859999999999999</v>
      </c>
      <c r="D26" s="2">
        <v>1.0959999999999999</v>
      </c>
    </row>
    <row r="27" spans="1:4" x14ac:dyDescent="0.3">
      <c r="A27" s="1" t="s">
        <v>25</v>
      </c>
      <c r="B27" s="2">
        <v>1.05095208740025</v>
      </c>
      <c r="C27" s="2">
        <v>1.0655138503696</v>
      </c>
      <c r="D27" s="2">
        <v>1.10514690706472</v>
      </c>
    </row>
    <row r="28" spans="1:4" x14ac:dyDescent="0.3">
      <c r="A28" s="1" t="s">
        <v>26</v>
      </c>
      <c r="B28" s="2">
        <v>1.05387306024264</v>
      </c>
      <c r="C28" s="2">
        <v>1.0737548210333701</v>
      </c>
      <c r="D28" s="2">
        <v>1.097265911429</v>
      </c>
    </row>
    <row r="29" spans="1:4" x14ac:dyDescent="0.3">
      <c r="A29" s="1" t="s">
        <v>27</v>
      </c>
      <c r="B29" s="2">
        <v>1.0509999999999999</v>
      </c>
      <c r="C29" s="2">
        <v>1.0840000000000001</v>
      </c>
      <c r="D29" s="2">
        <v>1.0859999999999999</v>
      </c>
    </row>
    <row r="30" spans="1:4" x14ac:dyDescent="0.3">
      <c r="A30" s="1" t="s">
        <v>28</v>
      </c>
      <c r="B30" s="2">
        <v>1.0456613584660399</v>
      </c>
      <c r="C30" s="2">
        <v>1.08516832949792</v>
      </c>
      <c r="D30" s="2">
        <v>1.0793801128203</v>
      </c>
    </row>
    <row r="31" spans="1:4" x14ac:dyDescent="0.3">
      <c r="A31" s="1" t="s">
        <v>29</v>
      </c>
      <c r="B31" s="2">
        <v>1.0590000000000002</v>
      </c>
      <c r="C31" s="2">
        <v>1.073</v>
      </c>
      <c r="D31" s="2">
        <v>1.1220000000000001</v>
      </c>
    </row>
    <row r="32" spans="1:4" x14ac:dyDescent="0.3">
      <c r="A32" s="1"/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workbookViewId="0">
      <selection activeCell="E1" sqref="E1:I1048576"/>
    </sheetView>
  </sheetViews>
  <sheetFormatPr defaultRowHeight="14" x14ac:dyDescent="0.3"/>
  <cols>
    <col min="1" max="1" width="13.54296875" style="2" bestFit="1" customWidth="1"/>
    <col min="2" max="16384" width="8.7265625" style="2"/>
  </cols>
  <sheetData>
    <row r="1" spans="1:4" x14ac:dyDescent="0.3">
      <c r="A1" s="1"/>
      <c r="B1" s="2" t="s">
        <v>34</v>
      </c>
      <c r="C1" s="2" t="s">
        <v>36</v>
      </c>
      <c r="D1" s="2" t="s">
        <v>38</v>
      </c>
    </row>
    <row r="2" spans="1:4" x14ac:dyDescent="0.3">
      <c r="A2" s="1" t="s">
        <v>0</v>
      </c>
      <c r="B2" s="2">
        <v>0.91324786324786311</v>
      </c>
      <c r="C2" s="2">
        <v>1.0632668037025435</v>
      </c>
      <c r="D2" s="2">
        <v>1.0702415182661096</v>
      </c>
    </row>
    <row r="3" spans="1:4" x14ac:dyDescent="0.3">
      <c r="A3" s="1" t="s">
        <v>1</v>
      </c>
      <c r="B3" s="2">
        <v>1.03</v>
      </c>
      <c r="C3" s="2">
        <v>1.0840000000000001</v>
      </c>
      <c r="D3" s="2">
        <v>1.1000000000000001</v>
      </c>
    </row>
    <row r="4" spans="1:4" x14ac:dyDescent="0.3">
      <c r="A4" s="1" t="s">
        <v>2</v>
      </c>
      <c r="B4" s="2">
        <v>1.0349999999999999</v>
      </c>
      <c r="C4" s="2">
        <v>1.0490000000000002</v>
      </c>
      <c r="D4" s="2">
        <v>1.099</v>
      </c>
    </row>
    <row r="5" spans="1:4" x14ac:dyDescent="0.3">
      <c r="A5" s="1" t="s">
        <v>3</v>
      </c>
      <c r="B5" s="2">
        <v>1.028</v>
      </c>
      <c r="C5" s="2">
        <v>1.0149999999999999</v>
      </c>
      <c r="D5" s="2">
        <v>1.069</v>
      </c>
    </row>
    <row r="6" spans="1:4" x14ac:dyDescent="0.3">
      <c r="A6" s="1" t="s">
        <v>4</v>
      </c>
      <c r="B6" s="2">
        <v>1.03</v>
      </c>
      <c r="C6" s="2">
        <v>1.069</v>
      </c>
      <c r="D6" s="2">
        <v>1.083</v>
      </c>
    </row>
    <row r="7" spans="1:4" x14ac:dyDescent="0.3">
      <c r="A7" s="1" t="s">
        <v>5</v>
      </c>
      <c r="B7" s="2">
        <v>0.95400000000000007</v>
      </c>
      <c r="C7" s="2">
        <v>0.92299999999999993</v>
      </c>
      <c r="D7" s="2">
        <v>1.0249999999999999</v>
      </c>
    </row>
    <row r="8" spans="1:4" x14ac:dyDescent="0.3">
      <c r="A8" s="1" t="s">
        <v>6</v>
      </c>
      <c r="B8" s="2">
        <v>1.0390000000000001</v>
      </c>
      <c r="C8" s="2">
        <v>1.0620000000000001</v>
      </c>
      <c r="D8" s="2">
        <v>1.0880000000000001</v>
      </c>
    </row>
    <row r="9" spans="1:4" x14ac:dyDescent="0.3">
      <c r="A9" s="1" t="s">
        <v>7</v>
      </c>
      <c r="B9" s="2">
        <v>1.0529999999999999</v>
      </c>
      <c r="C9" s="2">
        <v>1.026</v>
      </c>
      <c r="D9" s="2">
        <v>1.085</v>
      </c>
    </row>
    <row r="10" spans="1:4" x14ac:dyDescent="0.3">
      <c r="A10" s="1" t="s">
        <v>8</v>
      </c>
      <c r="B10" s="2">
        <v>0.93400000000000005</v>
      </c>
      <c r="C10" s="2">
        <v>1.012</v>
      </c>
      <c r="D10" s="2">
        <v>1.0959999999999999</v>
      </c>
    </row>
    <row r="11" spans="1:4" x14ac:dyDescent="0.3">
      <c r="A11" s="1" t="s">
        <v>9</v>
      </c>
      <c r="B11" s="2">
        <v>1.0070000000000001</v>
      </c>
      <c r="C11" s="2">
        <v>1.0659999999999998</v>
      </c>
      <c r="D11" s="2">
        <v>1.0979999999999999</v>
      </c>
    </row>
    <row r="12" spans="1:4" x14ac:dyDescent="0.3">
      <c r="A12" s="1" t="s">
        <v>10</v>
      </c>
      <c r="B12" s="2">
        <v>1.0272681146373801</v>
      </c>
      <c r="C12" s="2">
        <v>1.0568089251104229</v>
      </c>
      <c r="D12" s="2">
        <v>1.097331513988776</v>
      </c>
    </row>
    <row r="13" spans="1:4" x14ac:dyDescent="0.3">
      <c r="A13" s="1" t="s">
        <v>11</v>
      </c>
      <c r="B13" s="2">
        <v>1.0268735575103085</v>
      </c>
      <c r="C13" s="2">
        <v>1.0811387496628404</v>
      </c>
      <c r="D13" s="2">
        <v>1.1114036711463009</v>
      </c>
    </row>
    <row r="14" spans="1:4" x14ac:dyDescent="0.3">
      <c r="A14" s="1" t="s">
        <v>12</v>
      </c>
      <c r="B14" s="2">
        <v>1.036</v>
      </c>
      <c r="C14" s="2">
        <v>1.0680000000000001</v>
      </c>
      <c r="D14" s="2">
        <v>1.1140000000000001</v>
      </c>
    </row>
    <row r="15" spans="1:4" x14ac:dyDescent="0.3">
      <c r="A15" s="1" t="s">
        <v>13</v>
      </c>
      <c r="B15" s="2">
        <v>1.042</v>
      </c>
      <c r="C15" s="2">
        <v>1.085</v>
      </c>
      <c r="D15" s="2">
        <v>1.111</v>
      </c>
    </row>
    <row r="16" spans="1:4" x14ac:dyDescent="0.3">
      <c r="A16" s="1" t="s">
        <v>14</v>
      </c>
      <c r="B16" s="2">
        <v>1.0390000000000001</v>
      </c>
      <c r="C16" s="2">
        <v>1.0659999999999998</v>
      </c>
      <c r="D16" s="2">
        <v>1.093</v>
      </c>
    </row>
    <row r="17" spans="1:4" x14ac:dyDescent="0.3">
      <c r="A17" s="1" t="s">
        <v>15</v>
      </c>
      <c r="B17" s="2">
        <v>1.042208686893642</v>
      </c>
      <c r="C17" s="2">
        <v>1.072725660441374</v>
      </c>
      <c r="D17" s="2">
        <v>1.1031335917278007</v>
      </c>
    </row>
    <row r="18" spans="1:4" x14ac:dyDescent="0.3">
      <c r="A18" s="1" t="s">
        <v>16</v>
      </c>
      <c r="B18" s="2">
        <v>1.0390000000000001</v>
      </c>
      <c r="C18" s="2">
        <v>1.0780000000000001</v>
      </c>
      <c r="D18" s="2">
        <v>1.095</v>
      </c>
    </row>
    <row r="19" spans="1:4" x14ac:dyDescent="0.3">
      <c r="A19" s="1" t="s">
        <v>17</v>
      </c>
      <c r="B19" s="2">
        <v>1.0329999999999999</v>
      </c>
      <c r="C19" s="2">
        <v>1.0649999999999999</v>
      </c>
      <c r="D19" s="2">
        <v>1.1059999999999999</v>
      </c>
    </row>
    <row r="20" spans="1:4" x14ac:dyDescent="0.3">
      <c r="A20" s="1" t="s">
        <v>18</v>
      </c>
      <c r="B20" s="2">
        <v>1.0311937684200458</v>
      </c>
      <c r="C20" s="2">
        <v>1.0606607811663993</v>
      </c>
      <c r="D20" s="2">
        <v>1.0920515692676194</v>
      </c>
    </row>
    <row r="21" spans="1:4" x14ac:dyDescent="0.3">
      <c r="A21" s="1" t="s">
        <v>19</v>
      </c>
      <c r="B21" s="2">
        <v>1.034</v>
      </c>
      <c r="C21" s="2">
        <v>1.0740000000000001</v>
      </c>
      <c r="D21" s="2">
        <v>1.0859999999999999</v>
      </c>
    </row>
    <row r="22" spans="1:4" x14ac:dyDescent="0.3">
      <c r="A22" s="1" t="s">
        <v>20</v>
      </c>
      <c r="B22" s="2">
        <v>1.04</v>
      </c>
      <c r="C22" s="2">
        <v>1.0469999999999999</v>
      </c>
      <c r="D22" s="2">
        <v>1.1020000000000001</v>
      </c>
    </row>
    <row r="23" spans="1:4" x14ac:dyDescent="0.3">
      <c r="A23" s="1" t="s">
        <v>21</v>
      </c>
      <c r="B23" s="2">
        <v>1.046</v>
      </c>
      <c r="C23" s="2">
        <v>1.113</v>
      </c>
      <c r="D23" s="2">
        <v>1.1100000000000001</v>
      </c>
    </row>
    <row r="24" spans="1:4" x14ac:dyDescent="0.3">
      <c r="A24" s="1" t="s">
        <v>22</v>
      </c>
      <c r="B24" s="2">
        <v>1.038</v>
      </c>
      <c r="C24" s="2">
        <v>1.0759999999999998</v>
      </c>
      <c r="D24" s="2">
        <v>1.0920000000000001</v>
      </c>
    </row>
    <row r="25" spans="1:4" x14ac:dyDescent="0.3">
      <c r="A25" s="1" t="s">
        <v>23</v>
      </c>
      <c r="B25" s="2">
        <v>1.0604653147304965</v>
      </c>
      <c r="C25" s="2">
        <v>1.1127384294076508</v>
      </c>
      <c r="D25" s="2">
        <v>1.1143874490078902</v>
      </c>
    </row>
    <row r="26" spans="1:4" x14ac:dyDescent="0.3">
      <c r="A26" s="1" t="s">
        <v>24</v>
      </c>
      <c r="B26" s="2">
        <v>1.056</v>
      </c>
      <c r="C26" s="2">
        <v>1.089</v>
      </c>
      <c r="D26" s="2">
        <v>1.095</v>
      </c>
    </row>
    <row r="27" spans="1:4" x14ac:dyDescent="0.3">
      <c r="A27" s="1" t="s">
        <v>25</v>
      </c>
      <c r="B27" s="2">
        <v>1.04</v>
      </c>
      <c r="C27" s="2">
        <v>1.073</v>
      </c>
      <c r="D27" s="2">
        <v>1.0880000000000001</v>
      </c>
    </row>
    <row r="28" spans="1:4" x14ac:dyDescent="0.3">
      <c r="A28" s="1" t="s">
        <v>26</v>
      </c>
      <c r="B28" s="2">
        <v>1.0549999999999999</v>
      </c>
      <c r="C28" s="2">
        <v>1.0680000000000001</v>
      </c>
      <c r="D28" s="2">
        <v>1.089</v>
      </c>
    </row>
    <row r="29" spans="1:4" x14ac:dyDescent="0.3">
      <c r="A29" s="1" t="s">
        <v>27</v>
      </c>
      <c r="B29" s="2">
        <v>1.054</v>
      </c>
      <c r="C29" s="2">
        <v>1.085</v>
      </c>
      <c r="D29" s="2">
        <v>1.08</v>
      </c>
    </row>
    <row r="30" spans="1:4" x14ac:dyDescent="0.3">
      <c r="A30" s="1" t="s">
        <v>28</v>
      </c>
      <c r="B30" s="2">
        <v>1.0449999999999999</v>
      </c>
      <c r="C30" s="2">
        <v>1.079</v>
      </c>
      <c r="D30" s="2">
        <v>1.0900000000000001</v>
      </c>
    </row>
    <row r="31" spans="1:4" x14ac:dyDescent="0.3">
      <c r="A31" s="1" t="s">
        <v>29</v>
      </c>
      <c r="B31" s="2">
        <v>1.0580000000000001</v>
      </c>
      <c r="C31" s="2">
        <v>1.0620000000000001</v>
      </c>
      <c r="D31" s="2">
        <v>1.0940000000000001</v>
      </c>
    </row>
    <row r="32" spans="1:4" x14ac:dyDescent="0.3">
      <c r="A32" s="1"/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workbookViewId="0">
      <selection activeCell="F8" sqref="F8"/>
    </sheetView>
  </sheetViews>
  <sheetFormatPr defaultRowHeight="14" x14ac:dyDescent="0.3"/>
  <cols>
    <col min="1" max="1" width="13.54296875" style="2" bestFit="1" customWidth="1"/>
    <col min="2" max="4" width="12.453125" style="2" bestFit="1" customWidth="1"/>
    <col min="5" max="16384" width="8.7265625" style="2"/>
  </cols>
  <sheetData>
    <row r="1" spans="1:4" x14ac:dyDescent="0.3">
      <c r="A1" s="1"/>
      <c r="B1" s="2" t="s">
        <v>34</v>
      </c>
      <c r="C1" s="2" t="s">
        <v>36</v>
      </c>
      <c r="D1" s="2" t="s">
        <v>38</v>
      </c>
    </row>
    <row r="2" spans="1:4" x14ac:dyDescent="0.3">
      <c r="A2" s="1" t="s">
        <v>0</v>
      </c>
      <c r="B2" s="2">
        <v>0.94142879425986581</v>
      </c>
      <c r="C2" s="2">
        <v>1.0473812388993975</v>
      </c>
      <c r="D2" s="2">
        <v>1.0731127218886358</v>
      </c>
    </row>
    <row r="3" spans="1:4" x14ac:dyDescent="0.3">
      <c r="A3" s="1" t="s">
        <v>1</v>
      </c>
      <c r="B3" s="2">
        <v>1.0278844496659501</v>
      </c>
      <c r="C3" s="2">
        <v>1.0107489395817992</v>
      </c>
      <c r="D3" s="2">
        <v>1.0595697177543659</v>
      </c>
    </row>
    <row r="4" spans="1:4" x14ac:dyDescent="0.3">
      <c r="A4" s="1" t="s">
        <v>2</v>
      </c>
      <c r="B4" s="2">
        <v>1.0390000000000001</v>
      </c>
      <c r="C4" s="2">
        <v>1.03</v>
      </c>
      <c r="D4" s="2">
        <v>1.113</v>
      </c>
    </row>
    <row r="5" spans="1:4" x14ac:dyDescent="0.3">
      <c r="A5" s="1" t="s">
        <v>3</v>
      </c>
      <c r="B5" s="2">
        <v>1.0309999999999999</v>
      </c>
      <c r="C5" s="2">
        <v>1.0669999999999999</v>
      </c>
      <c r="D5" s="2">
        <v>1.0780000000000001</v>
      </c>
    </row>
    <row r="6" spans="1:4" x14ac:dyDescent="0.3">
      <c r="A6" s="1" t="s">
        <v>4</v>
      </c>
      <c r="B6" s="2">
        <v>1.0329999999999999</v>
      </c>
      <c r="C6" s="2">
        <v>1.0149999999999999</v>
      </c>
      <c r="D6" s="2">
        <v>1.0620000000000001</v>
      </c>
    </row>
    <row r="7" spans="1:4" x14ac:dyDescent="0.3">
      <c r="A7" s="1" t="s">
        <v>5</v>
      </c>
      <c r="B7" s="2">
        <v>1.036</v>
      </c>
      <c r="C7" s="2">
        <v>1.032</v>
      </c>
      <c r="D7" s="2">
        <v>1.05</v>
      </c>
    </row>
    <row r="8" spans="1:4" x14ac:dyDescent="0.3">
      <c r="A8" s="1" t="s">
        <v>6</v>
      </c>
      <c r="B8" s="2">
        <v>1.0329999999999999</v>
      </c>
      <c r="C8" s="2">
        <v>1.038</v>
      </c>
      <c r="D8" s="2">
        <v>1.0759999999999998</v>
      </c>
    </row>
    <row r="9" spans="1:4" x14ac:dyDescent="0.3">
      <c r="A9" s="1" t="s">
        <v>7</v>
      </c>
      <c r="B9" s="2">
        <v>1.053985419680185</v>
      </c>
      <c r="C9" s="2">
        <v>1.0276913114132391</v>
      </c>
      <c r="D9" s="2">
        <v>1.0881044182767918</v>
      </c>
    </row>
    <row r="10" spans="1:4" x14ac:dyDescent="0.3">
      <c r="A10" s="1" t="s">
        <v>8</v>
      </c>
      <c r="B10" s="2">
        <v>0.99199999999999999</v>
      </c>
      <c r="C10" s="2">
        <v>1.0580000000000001</v>
      </c>
      <c r="D10" s="2">
        <v>1.075</v>
      </c>
    </row>
    <row r="11" spans="1:4" x14ac:dyDescent="0.3">
      <c r="A11" s="1" t="s">
        <v>9</v>
      </c>
      <c r="B11" s="2">
        <v>1.0038236215832577</v>
      </c>
      <c r="C11" s="2">
        <v>1.0648397734930506</v>
      </c>
      <c r="D11" s="2">
        <v>1.085289482023946</v>
      </c>
    </row>
    <row r="12" spans="1:4" x14ac:dyDescent="0.3">
      <c r="A12" s="1" t="s">
        <v>10</v>
      </c>
      <c r="B12" s="2">
        <v>1.0272244722292727</v>
      </c>
      <c r="C12" s="2">
        <v>1.0660334247290768</v>
      </c>
      <c r="D12" s="2">
        <v>1.0921019975555402</v>
      </c>
    </row>
    <row r="13" spans="1:4" x14ac:dyDescent="0.3">
      <c r="A13" s="1" t="s">
        <v>11</v>
      </c>
      <c r="B13" s="2">
        <v>1.0406032078725158</v>
      </c>
      <c r="C13" s="2">
        <v>1.0822807976572086</v>
      </c>
      <c r="D13" s="2">
        <v>1.0987568437872079</v>
      </c>
    </row>
    <row r="14" spans="1:4" x14ac:dyDescent="0.3">
      <c r="A14" s="1" t="s">
        <v>12</v>
      </c>
      <c r="B14" s="2">
        <v>1.0369999999999999</v>
      </c>
      <c r="C14" s="2">
        <v>1.0680000000000001</v>
      </c>
      <c r="D14" s="2">
        <v>1.1020000000000001</v>
      </c>
    </row>
    <row r="15" spans="1:4" x14ac:dyDescent="0.3">
      <c r="A15" s="1" t="s">
        <v>13</v>
      </c>
      <c r="B15" s="2">
        <v>1.044</v>
      </c>
      <c r="C15" s="2">
        <v>1.0820000000000001</v>
      </c>
      <c r="D15" s="2">
        <v>1.105</v>
      </c>
    </row>
    <row r="16" spans="1:4" x14ac:dyDescent="0.3">
      <c r="A16" s="1" t="s">
        <v>14</v>
      </c>
      <c r="B16" s="2">
        <v>1.0355259557159111</v>
      </c>
      <c r="C16" s="2">
        <v>1.0630856498019206</v>
      </c>
      <c r="D16" s="2">
        <v>1.0906701195052513</v>
      </c>
    </row>
    <row r="17" spans="1:4" x14ac:dyDescent="0.3">
      <c r="A17" s="1" t="s">
        <v>15</v>
      </c>
      <c r="B17" s="2">
        <v>1.0429999999999999</v>
      </c>
      <c r="C17" s="2">
        <v>1.0720000000000001</v>
      </c>
      <c r="D17" s="2">
        <v>1.0940000000000001</v>
      </c>
    </row>
    <row r="18" spans="1:4" x14ac:dyDescent="0.3">
      <c r="A18" s="1" t="s">
        <v>16</v>
      </c>
      <c r="B18" s="2">
        <v>1.0369999999999999</v>
      </c>
      <c r="C18" s="2">
        <v>1.071</v>
      </c>
      <c r="D18" s="2">
        <v>1.095</v>
      </c>
    </row>
    <row r="19" spans="1:4" x14ac:dyDescent="0.3">
      <c r="A19" s="1" t="s">
        <v>17</v>
      </c>
      <c r="B19" s="2">
        <v>1.036</v>
      </c>
      <c r="C19" s="2">
        <v>1.0669999999999999</v>
      </c>
      <c r="D19" s="2">
        <v>1.103</v>
      </c>
    </row>
    <row r="20" spans="1:4" x14ac:dyDescent="0.3">
      <c r="A20" s="1" t="s">
        <v>18</v>
      </c>
      <c r="B20" s="2">
        <v>1.0361954909161661</v>
      </c>
      <c r="C20" s="2">
        <v>1.0654162025068135</v>
      </c>
      <c r="D20" s="2">
        <v>1.0874595563852398</v>
      </c>
    </row>
    <row r="21" spans="1:4" x14ac:dyDescent="0.3">
      <c r="A21" s="1" t="s">
        <v>19</v>
      </c>
      <c r="B21" s="2">
        <v>1.042</v>
      </c>
      <c r="C21" s="2">
        <v>1.0549999999999999</v>
      </c>
      <c r="D21" s="2">
        <v>1.0959999999999999</v>
      </c>
    </row>
    <row r="22" spans="1:4" x14ac:dyDescent="0.3">
      <c r="A22" s="1" t="s">
        <v>20</v>
      </c>
      <c r="B22" s="2">
        <v>1.036</v>
      </c>
      <c r="C22" s="2">
        <v>1.0270000000000001</v>
      </c>
      <c r="D22" s="2">
        <v>1.103</v>
      </c>
    </row>
    <row r="23" spans="1:4" x14ac:dyDescent="0.3">
      <c r="A23" s="1" t="s">
        <v>21</v>
      </c>
      <c r="B23" s="2">
        <v>1.04</v>
      </c>
      <c r="C23" s="2">
        <v>1.093</v>
      </c>
      <c r="D23" s="2">
        <v>1.099</v>
      </c>
    </row>
    <row r="24" spans="1:4" x14ac:dyDescent="0.3">
      <c r="A24" s="1" t="s">
        <v>22</v>
      </c>
      <c r="B24" s="2">
        <v>1.038</v>
      </c>
      <c r="C24" s="2">
        <v>1.075</v>
      </c>
      <c r="D24" s="2">
        <v>1.0979999999999999</v>
      </c>
    </row>
    <row r="25" spans="1:4" x14ac:dyDescent="0.3">
      <c r="A25" s="1" t="s">
        <v>23</v>
      </c>
      <c r="B25" s="2">
        <v>1.0629999999999999</v>
      </c>
      <c r="C25" s="2">
        <v>1.101</v>
      </c>
      <c r="D25" s="2">
        <v>1.115</v>
      </c>
    </row>
    <row r="26" spans="1:4" x14ac:dyDescent="0.3">
      <c r="A26" s="1" t="s">
        <v>24</v>
      </c>
      <c r="B26" s="2">
        <v>1.0606</v>
      </c>
      <c r="C26" s="2">
        <v>1.1067</v>
      </c>
      <c r="D26" s="2">
        <v>1.0954000000000002</v>
      </c>
    </row>
    <row r="27" spans="1:4" x14ac:dyDescent="0.3">
      <c r="A27" s="1" t="s">
        <v>25</v>
      </c>
      <c r="B27" s="2">
        <v>1.046</v>
      </c>
      <c r="C27" s="2">
        <v>1.0780000000000001</v>
      </c>
      <c r="D27" s="2">
        <v>1.089</v>
      </c>
    </row>
    <row r="28" spans="1:4" x14ac:dyDescent="0.3">
      <c r="A28" s="1" t="s">
        <v>26</v>
      </c>
      <c r="B28" s="2">
        <v>1.0544475445272663</v>
      </c>
      <c r="C28" s="2">
        <v>0.9895005186873308</v>
      </c>
      <c r="D28" s="2">
        <v>1.065439360371587</v>
      </c>
    </row>
    <row r="29" spans="1:4" x14ac:dyDescent="0.3">
      <c r="A29" s="1" t="s">
        <v>27</v>
      </c>
      <c r="B29" s="2">
        <v>1.0490000000000002</v>
      </c>
      <c r="C29" s="2">
        <v>1.0720000000000001</v>
      </c>
      <c r="D29" s="2">
        <v>1.079</v>
      </c>
    </row>
    <row r="30" spans="1:4" x14ac:dyDescent="0.3">
      <c r="A30" s="1" t="s">
        <v>28</v>
      </c>
      <c r="B30" s="2">
        <v>1.044</v>
      </c>
      <c r="C30" s="2">
        <v>1.07</v>
      </c>
      <c r="D30" s="2">
        <v>1.0920000000000001</v>
      </c>
    </row>
    <row r="31" spans="1:4" x14ac:dyDescent="0.3">
      <c r="A31" s="1" t="s">
        <v>29</v>
      </c>
      <c r="B31" s="2">
        <v>1.048</v>
      </c>
      <c r="C31" s="2">
        <v>1.0640000000000001</v>
      </c>
      <c r="D31" s="2">
        <v>1.095</v>
      </c>
    </row>
    <row r="32" spans="1:4" x14ac:dyDescent="0.3">
      <c r="A32" s="1"/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workbookViewId="0">
      <selection activeCell="H16" sqref="H16"/>
    </sheetView>
  </sheetViews>
  <sheetFormatPr defaultRowHeight="14" x14ac:dyDescent="0.3"/>
  <cols>
    <col min="1" max="1" width="13.54296875" style="2" bestFit="1" customWidth="1"/>
    <col min="2" max="2" width="9.81640625" style="2" bestFit="1" customWidth="1"/>
    <col min="3" max="3" width="10.36328125" style="2" bestFit="1" customWidth="1"/>
    <col min="4" max="4" width="11.08984375" style="2" bestFit="1" customWidth="1"/>
    <col min="5" max="8" width="12.453125" style="2" bestFit="1" customWidth="1"/>
    <col min="9" max="16384" width="8.7265625" style="2"/>
  </cols>
  <sheetData>
    <row r="1" spans="1:4" x14ac:dyDescent="0.3">
      <c r="A1" s="1" t="s">
        <v>31</v>
      </c>
      <c r="B1" s="2" t="s">
        <v>33</v>
      </c>
      <c r="C1" s="2" t="s">
        <v>35</v>
      </c>
      <c r="D1" s="2" t="s">
        <v>37</v>
      </c>
    </row>
    <row r="2" spans="1:4" x14ac:dyDescent="0.3">
      <c r="A2" s="1" t="s">
        <v>0</v>
      </c>
      <c r="B2" s="5">
        <f>'2010'!B2*'2011'!B2*'2012'!B2*'2013'!B2*'2014'!B2*'2015'!B2*'2016'!B2*'2017'!B2</f>
        <v>102.27581231416509</v>
      </c>
      <c r="C2" s="5">
        <f>'2010'!$C2*'2011'!$C2*'2012'!$C2*'2013'!$C2*'2014'!$C2*'2015'!$C2*'2016'!$C2*'2017'!$C2</f>
        <v>5165.8732600690955</v>
      </c>
      <c r="D2" s="5">
        <f>'2010'!$D2*'2011'!$D2*'2012'!$D2*'2013'!$D2*'2014'!$D2*'2015'!$D2*'2016'!$D2*'2017'!$D2</f>
        <v>17848.552874702025</v>
      </c>
    </row>
    <row r="3" spans="1:4" x14ac:dyDescent="0.3">
      <c r="A3" s="1" t="s">
        <v>1</v>
      </c>
      <c r="B3" s="5">
        <f>'2010'!B3*'2011'!B3*'2012'!B3*'2013'!B3*'2014'!B3*'2015'!B3*'2016'!B3*'2017'!B3</f>
        <v>180.33047201153767</v>
      </c>
      <c r="C3" s="5">
        <f>'2010'!$C3*'2011'!$C3*'2012'!$C3*'2013'!$C3*'2014'!$C3*'2015'!$C3*'2016'!$C3*'2017'!$C3</f>
        <v>9771.0324040651503</v>
      </c>
      <c r="D3" s="5">
        <f>'2010'!$D3*'2011'!$D3*'2012'!$D3*'2013'!$D3*'2014'!$D3*'2015'!$D3*'2016'!$D3*'2017'!$D3</f>
        <v>8687.1403739008001</v>
      </c>
    </row>
    <row r="4" spans="1:4" x14ac:dyDescent="0.3">
      <c r="A4" s="1" t="s">
        <v>2</v>
      </c>
      <c r="B4" s="5">
        <f>'2010'!B4*'2011'!B4*'2012'!B4*'2013'!B4*'2014'!B4*'2015'!B4*'2016'!B4*'2017'!B4</f>
        <v>3288.8212547862613</v>
      </c>
      <c r="C4" s="5">
        <f>'2010'!$C4*'2011'!$C4*'2012'!$C4*'2013'!$C4*'2014'!$C4*'2015'!$C4*'2016'!$C4*'2017'!$C4</f>
        <v>17531.331623378665</v>
      </c>
      <c r="D4" s="5">
        <f>'2010'!$D4*'2011'!$D4*'2012'!$D4*'2013'!$D4*'2014'!$D4*'2015'!$D4*'2016'!$D4*'2017'!$D4</f>
        <v>13830.355522986141</v>
      </c>
    </row>
    <row r="5" spans="1:4" x14ac:dyDescent="0.3">
      <c r="A5" s="1" t="s">
        <v>3</v>
      </c>
      <c r="B5" s="5">
        <f>'2010'!B5*'2011'!B5*'2012'!B5*'2013'!B5*'2014'!B5*'2015'!B5*'2016'!B5*'2017'!B5</f>
        <v>732.57924081344731</v>
      </c>
      <c r="C5" s="5">
        <f>'2010'!$C5*'2011'!$C5*'2012'!$C5*'2013'!$C5*'2014'!$C5*'2015'!$C5*'2016'!$C5*'2017'!$C5</f>
        <v>8254.0093623192843</v>
      </c>
      <c r="D5" s="5">
        <f>'2010'!$D5*'2011'!$D5*'2012'!$D5*'2013'!$D5*'2014'!$D5*'2015'!$D5*'2016'!$D5*'2017'!$D5</f>
        <v>5936.0527114354036</v>
      </c>
    </row>
    <row r="6" spans="1:4" x14ac:dyDescent="0.3">
      <c r="A6" s="1" t="s">
        <v>4</v>
      </c>
      <c r="B6" s="5">
        <f>'2010'!B6*'2011'!B6*'2012'!B6*'2013'!B6*'2014'!B6*'2015'!B6*'2016'!B6*'2017'!B6</f>
        <v>1456.7156726901137</v>
      </c>
      <c r="C6" s="5">
        <f>'2010'!$C6*'2011'!$C6*'2012'!$C6*'2013'!$C6*'2014'!$C6*'2015'!$C6*'2016'!$C6*'2017'!$C6</f>
        <v>11952.386482266775</v>
      </c>
      <c r="D6" s="5">
        <f>'2010'!$D6*'2011'!$D6*'2012'!$D6*'2013'!$D6*'2014'!$D6*'2015'!$D6*'2016'!$D6*'2017'!$D6</f>
        <v>7404.1429559532698</v>
      </c>
    </row>
    <row r="7" spans="1:4" x14ac:dyDescent="0.3">
      <c r="A7" s="1" t="s">
        <v>5</v>
      </c>
      <c r="B7" s="5">
        <f>'2010'!B7*'2011'!B7*'2012'!B7*'2013'!B7*'2014'!B7*'2015'!B7*'2016'!B7*'2017'!B7</f>
        <v>2006.9992728281832</v>
      </c>
      <c r="C7" s="5">
        <f>'2010'!$C7*'2011'!$C7*'2012'!$C7*'2013'!$C7*'2014'!$C7*'2015'!$C7*'2016'!$C7*'2017'!$C7</f>
        <v>13601.594087917856</v>
      </c>
      <c r="D7" s="5">
        <f>'2010'!$D7*'2011'!$D7*'2012'!$D7*'2013'!$D7*'2014'!$D7*'2015'!$D7*'2016'!$D7*'2017'!$D7</f>
        <v>11309.22663622931</v>
      </c>
    </row>
    <row r="8" spans="1:4" x14ac:dyDescent="0.3">
      <c r="A8" s="1" t="s">
        <v>6</v>
      </c>
      <c r="B8" s="5">
        <f>'2010'!B8*'2011'!B8*'2012'!B8*'2013'!B8*'2014'!B8*'2015'!B8*'2016'!B8*'2017'!B8</f>
        <v>1422.0984461896689</v>
      </c>
      <c r="C8" s="5">
        <f>'2010'!$C8*'2011'!$C8*'2012'!$C8*'2013'!$C8*'2014'!$C8*'2015'!$C8*'2016'!$C8*'2017'!$C8</f>
        <v>8133.8045918052876</v>
      </c>
      <c r="D8" s="5">
        <f>'2010'!$D8*'2011'!$D8*'2012'!$D8*'2013'!$D8*'2014'!$D8*'2015'!$D8*'2016'!$D8*'2017'!$D8</f>
        <v>5667.7846635229453</v>
      </c>
    </row>
    <row r="9" spans="1:4" x14ac:dyDescent="0.3">
      <c r="A9" s="1" t="s">
        <v>7</v>
      </c>
      <c r="B9" s="5">
        <f>'2010'!B9*'2011'!B9*'2012'!B9*'2013'!B9*'2014'!B9*'2015'!B9*'2016'!B9*'2017'!B9</f>
        <v>1907.3140230347094</v>
      </c>
      <c r="C9" s="5">
        <f>'2010'!$C9*'2011'!$C9*'2012'!$C9*'2013'!$C9*'2014'!$C9*'2015'!$C9*'2016'!$C9*'2017'!$C9</f>
        <v>7607.9672933264865</v>
      </c>
      <c r="D9" s="5">
        <f>'2010'!$D9*'2011'!$D9*'2012'!$D9*'2013'!$D9*'2014'!$D9*'2015'!$D9*'2016'!$D9*'2017'!$D9</f>
        <v>7589.4290991560129</v>
      </c>
    </row>
    <row r="10" spans="1:4" x14ac:dyDescent="0.3">
      <c r="A10" s="1" t="s">
        <v>8</v>
      </c>
      <c r="B10" s="5">
        <f>'2010'!B10*'2011'!B10*'2012'!B10*'2013'!B10*'2014'!B10*'2015'!B10*'2016'!B10*'2017'!B10</f>
        <v>88.609286348644972</v>
      </c>
      <c r="C10" s="5">
        <f>'2010'!$C10*'2011'!$C10*'2012'!$C10*'2013'!$C10*'2014'!$C10*'2015'!$C10*'2016'!$C10*'2017'!$C10</f>
        <v>9479.9261856284829</v>
      </c>
      <c r="D10" s="5">
        <f>'2010'!$D10*'2011'!$D10*'2012'!$D10*'2013'!$D10*'2014'!$D10*'2015'!$D10*'2016'!$D10*'2017'!$D10</f>
        <v>18391.786443039724</v>
      </c>
    </row>
    <row r="11" spans="1:4" x14ac:dyDescent="0.3">
      <c r="A11" s="1" t="s">
        <v>9</v>
      </c>
      <c r="B11" s="5">
        <f>'2010'!B11*'2011'!B11*'2012'!B11*'2013'!B11*'2014'!B11*'2015'!B11*'2016'!B11*'2017'!B11</f>
        <v>3061.3828437392849</v>
      </c>
      <c r="C11" s="5">
        <f>'2010'!$C11*'2011'!$C11*'2012'!$C11*'2013'!$C11*'2014'!$C11*'2015'!$C11*'2016'!$C11*'2017'!$C11</f>
        <v>39485.895689602192</v>
      </c>
      <c r="D11" s="5">
        <f>'2010'!$D11*'2011'!$D11*'2012'!$D11*'2013'!$D11*'2014'!$D11*'2015'!$D11*'2016'!$D11*'2017'!$D11</f>
        <v>32884.916027910673</v>
      </c>
    </row>
    <row r="12" spans="1:4" x14ac:dyDescent="0.3">
      <c r="A12" s="1" t="s">
        <v>10</v>
      </c>
      <c r="B12" s="5">
        <f>'2010'!B12*'2011'!B12*'2012'!B12*'2013'!B12*'2014'!B12*'2015'!B12*'2016'!B12*'2017'!B12</f>
        <v>1566.8477289779091</v>
      </c>
      <c r="C12" s="5">
        <f>'2010'!$C12*'2011'!$C12*'2012'!$C12*'2013'!$C12*'2014'!$C12*'2015'!$C12*'2016'!$C12*'2017'!$C12</f>
        <v>23118.48263608247</v>
      </c>
      <c r="D12" s="5">
        <f>'2010'!$D12*'2011'!$D12*'2012'!$D12*'2013'!$D12*'2014'!$D12*'2015'!$D12*'2016'!$D12*'2017'!$D12</f>
        <v>22758.567779138692</v>
      </c>
    </row>
    <row r="13" spans="1:4" x14ac:dyDescent="0.3">
      <c r="A13" s="1" t="s">
        <v>11</v>
      </c>
      <c r="B13" s="5">
        <f>'2010'!B13*'2011'!B13*'2012'!B13*'2013'!B13*'2014'!B13*'2015'!B13*'2016'!B13*'2017'!B13</f>
        <v>2288.2278932403165</v>
      </c>
      <c r="C13" s="5">
        <f>'2010'!$C13*'2011'!$C13*'2012'!$C13*'2013'!$C13*'2014'!$C13*'2015'!$C13*'2016'!$C13*'2017'!$C13</f>
        <v>13607.03423119055</v>
      </c>
      <c r="D13" s="5">
        <f>'2010'!$D13*'2011'!$D13*'2012'!$D13*'2013'!$D13*'2014'!$D13*'2015'!$D13*'2016'!$D13*'2017'!$D13</f>
        <v>8347.8522479236672</v>
      </c>
    </row>
    <row r="14" spans="1:4" x14ac:dyDescent="0.3">
      <c r="A14" s="1" t="s">
        <v>12</v>
      </c>
      <c r="B14" s="5">
        <f>'2010'!B14*'2011'!B14*'2012'!B14*'2013'!B14*'2014'!B14*'2015'!B14*'2016'!B14*'2017'!B14</f>
        <v>1801.9545731265043</v>
      </c>
      <c r="C14" s="5">
        <f>'2010'!$C14*'2011'!$C14*'2012'!$C14*'2013'!$C14*'2014'!$C14*'2015'!$C14*'2016'!$C14*'2017'!$C14</f>
        <v>15467.269123683267</v>
      </c>
      <c r="D14" s="5">
        <f>'2010'!$D14*'2011'!$D14*'2012'!$D14*'2013'!$D14*'2014'!$D14*'2015'!$D14*'2016'!$D14*'2017'!$D14</f>
        <v>11375.30946595975</v>
      </c>
    </row>
    <row r="15" spans="1:4" x14ac:dyDescent="0.3">
      <c r="A15" s="1" t="s">
        <v>13</v>
      </c>
      <c r="B15" s="5">
        <f>'2010'!B15*'2011'!B15*'2012'!B15*'2013'!B15*'2014'!B15*'2015'!B15*'2016'!B15*'2017'!B15</f>
        <v>1628.3970274247365</v>
      </c>
      <c r="C15" s="5">
        <f>'2010'!$C15*'2011'!$C15*'2012'!$C15*'2013'!$C15*'2014'!$C15*'2015'!$C15*'2016'!$C15*'2017'!$C15</f>
        <v>10623.103959023749</v>
      </c>
      <c r="D15" s="5">
        <f>'2010'!$D15*'2011'!$D15*'2012'!$D15*'2013'!$D15*'2014'!$D15*'2015'!$D15*'2016'!$D15*'2017'!$D15</f>
        <v>6110.6630963101097</v>
      </c>
    </row>
    <row r="16" spans="1:4" x14ac:dyDescent="0.3">
      <c r="A16" s="1" t="s">
        <v>14</v>
      </c>
      <c r="B16" s="5">
        <f>'2010'!B16*'2011'!B16*'2012'!B16*'2013'!B16*'2014'!B16*'2015'!B16*'2016'!B16*'2017'!B16</f>
        <v>4714.4964786256305</v>
      </c>
      <c r="C16" s="5">
        <f>'2010'!$C16*'2011'!$C16*'2012'!$C16*'2013'!$C16*'2014'!$C16*'2015'!$C16*'2016'!$C16*'2017'!$C16</f>
        <v>38568.210430136955</v>
      </c>
      <c r="D16" s="5">
        <f>'2010'!$D16*'2011'!$D16*'2012'!$D16*'2013'!$D16*'2014'!$D16*'2015'!$D16*'2016'!$D16*'2017'!$D16</f>
        <v>27227.665273679693</v>
      </c>
    </row>
    <row r="17" spans="1:4" x14ac:dyDescent="0.3">
      <c r="A17" s="1" t="s">
        <v>15</v>
      </c>
      <c r="B17" s="5">
        <f>'2010'!B17*'2011'!B17*'2012'!B17*'2013'!B17*'2014'!B17*'2015'!B17*'2016'!B17*'2017'!B17</f>
        <v>4346.3071570076327</v>
      </c>
      <c r="C17" s="5">
        <f>'2010'!$C17*'2011'!$C17*'2012'!$C17*'2013'!$C17*'2014'!$C17*'2015'!$C17*'2016'!$C17*'2017'!$C17</f>
        <v>24870.493773880611</v>
      </c>
      <c r="D17" s="5">
        <f>'2010'!$D17*'2011'!$D17*'2012'!$D17*'2013'!$D17*'2014'!$D17*'2015'!$D17*'2016'!$D17*'2017'!$D17</f>
        <v>13175.253711245388</v>
      </c>
    </row>
    <row r="18" spans="1:4" x14ac:dyDescent="0.3">
      <c r="A18" s="1" t="s">
        <v>16</v>
      </c>
      <c r="B18" s="5">
        <f>'2010'!B18*'2011'!B18*'2012'!B18*'2013'!B18*'2014'!B18*'2015'!B18*'2016'!B18*'2017'!B18</f>
        <v>2899.7816215687235</v>
      </c>
      <c r="C18" s="5">
        <f>'2010'!$C18*'2011'!$C18*'2012'!$C18*'2013'!$C18*'2014'!$C18*'2015'!$C18*'2016'!$C18*'2017'!$C18</f>
        <v>15881.341262899374</v>
      </c>
      <c r="D18" s="5">
        <f>'2010'!$D18*'2011'!$D18*'2012'!$D18*'2013'!$D18*'2014'!$D18*'2015'!$D18*'2016'!$D18*'2017'!$D18</f>
        <v>12115.12489161926</v>
      </c>
    </row>
    <row r="19" spans="1:4" x14ac:dyDescent="0.3">
      <c r="A19" s="1" t="s">
        <v>17</v>
      </c>
      <c r="B19" s="5">
        <f>'2010'!B19*'2011'!B19*'2012'!B19*'2013'!B19*'2014'!B19*'2015'!B19*'2016'!B19*'2017'!B19</f>
        <v>2972.9196104031389</v>
      </c>
      <c r="C19" s="5">
        <f>'2010'!$C19*'2011'!$C19*'2012'!$C19*'2013'!$C19*'2014'!$C19*'2015'!$C19*'2016'!$C19*'2017'!$C19</f>
        <v>14327.700990733483</v>
      </c>
      <c r="D19" s="5">
        <f>'2010'!$D19*'2011'!$D19*'2012'!$D19*'2013'!$D19*'2014'!$D19*'2015'!$D19*'2016'!$D19*'2017'!$D19</f>
        <v>13310.337572194607</v>
      </c>
    </row>
    <row r="20" spans="1:4" x14ac:dyDescent="0.3">
      <c r="A20" s="1" t="s">
        <v>18</v>
      </c>
      <c r="B20" s="5">
        <f>'2010'!B20*'2011'!B20*'2012'!B20*'2013'!B20*'2014'!B20*'2015'!B20*'2016'!B20*'2017'!B20</f>
        <v>2890.195567257887</v>
      </c>
      <c r="C20" s="5">
        <f>'2010'!$C20*'2011'!$C20*'2012'!$C20*'2013'!$C20*'2014'!$C20*'2015'!$C20*'2016'!$C20*'2017'!$C20</f>
        <v>38343.669314485822</v>
      </c>
      <c r="D20" s="5">
        <f>'2010'!$D20*'2011'!$D20*'2012'!$D20*'2013'!$D20*'2014'!$D20*'2015'!$D20*'2016'!$D20*'2017'!$D20</f>
        <v>38504.473851499984</v>
      </c>
    </row>
    <row r="21" spans="1:4" x14ac:dyDescent="0.3">
      <c r="A21" s="1" t="s">
        <v>19</v>
      </c>
      <c r="B21" s="5">
        <f>'2010'!B21*'2011'!B21*'2012'!B21*'2013'!B21*'2014'!B21*'2015'!B21*'2016'!B21*'2017'!B21</f>
        <v>2247.0031133428943</v>
      </c>
      <c r="C21" s="5">
        <f>'2010'!$C21*'2011'!$C21*'2012'!$C21*'2013'!$C21*'2014'!$C21*'2015'!$C21*'2016'!$C21*'2017'!$C21</f>
        <v>9057.2340796205772</v>
      </c>
      <c r="D21" s="5">
        <f>'2010'!$D21*'2011'!$D21*'2012'!$D21*'2013'!$D21*'2014'!$D21*'2015'!$D21*'2016'!$D21*'2017'!$D21</f>
        <v>6380.1496188753445</v>
      </c>
    </row>
    <row r="22" spans="1:4" x14ac:dyDescent="0.3">
      <c r="A22" s="1" t="s">
        <v>20</v>
      </c>
      <c r="B22" s="5">
        <f>'2010'!B22*'2011'!B22*'2012'!B22*'2013'!B22*'2014'!B22*'2015'!B22*'2016'!B22*'2017'!B22</f>
        <v>770.90823136753465</v>
      </c>
      <c r="C22" s="5">
        <f>'2010'!$C22*'2011'!$C22*'2012'!$C22*'2013'!$C22*'2014'!$C22*'2015'!$C22*'2016'!$C22*'2017'!$C22</f>
        <v>1014.6750733873967</v>
      </c>
      <c r="D22" s="5">
        <f>'2010'!$D22*'2011'!$D22*'2012'!$D22*'2013'!$D22*'2014'!$D22*'2015'!$D22*'2016'!$D22*'2017'!$D22</f>
        <v>1922.0677184880576</v>
      </c>
    </row>
    <row r="23" spans="1:4" x14ac:dyDescent="0.3">
      <c r="A23" s="1" t="s">
        <v>21</v>
      </c>
      <c r="B23" s="5">
        <f>'2010'!B23*'2011'!B23*'2012'!B23*'2013'!B23*'2014'!B23*'2015'!B23*'2016'!B23*'2017'!B23</f>
        <v>944.44978701907985</v>
      </c>
      <c r="C23" s="5">
        <f>'2010'!$C23*'2011'!$C23*'2012'!$C23*'2013'!$C23*'2014'!$C23*'2015'!$C23*'2016'!$C23*'2017'!$C23</f>
        <v>10620.520009309828</v>
      </c>
      <c r="D23" s="5">
        <f>'2010'!$D23*'2011'!$D23*'2012'!$D23*'2013'!$D23*'2014'!$D23*'2015'!$D23*'2016'!$D23*'2017'!$D23</f>
        <v>5991.498832635034</v>
      </c>
    </row>
    <row r="24" spans="1:4" x14ac:dyDescent="0.3">
      <c r="A24" s="1" t="s">
        <v>22</v>
      </c>
      <c r="B24" s="5">
        <f>'2010'!B24*'2011'!B24*'2012'!B24*'2013'!B24*'2014'!B24*'2015'!B24*'2016'!B24*'2017'!B24</f>
        <v>3257.7741201976196</v>
      </c>
      <c r="C24" s="5">
        <f>'2010'!$C24*'2011'!$C24*'2012'!$C24*'2013'!$C24*'2014'!$C24*'2015'!$C24*'2016'!$C24*'2017'!$C24</f>
        <v>18183.512734624073</v>
      </c>
      <c r="D24" s="5">
        <f>'2010'!$D24*'2011'!$D24*'2012'!$D24*'2013'!$D24*'2014'!$D24*'2015'!$D24*'2016'!$D24*'2017'!$D24</f>
        <v>11814.263309527259</v>
      </c>
    </row>
    <row r="25" spans="1:4" x14ac:dyDescent="0.3">
      <c r="A25" s="1" t="s">
        <v>23</v>
      </c>
      <c r="B25" s="5">
        <f>'2010'!B25*'2011'!B25*'2012'!B25*'2013'!B25*'2014'!B25*'2015'!B25*'2016'!B25*'2017'!B25</f>
        <v>930.27383085232361</v>
      </c>
      <c r="C25" s="5">
        <f>'2010'!$C25*'2011'!$C25*'2012'!$C25*'2013'!$C25*'2014'!$C25*'2015'!$C25*'2016'!$C25*'2017'!$C25</f>
        <v>4334.0987095805349</v>
      </c>
      <c r="D25" s="5">
        <f>'2010'!$D25*'2011'!$D25*'2012'!$D25*'2013'!$D25*'2014'!$D25*'2015'!$D25*'2016'!$D25*'2017'!$D25</f>
        <v>4879.452807195391</v>
      </c>
    </row>
    <row r="26" spans="1:4" x14ac:dyDescent="0.3">
      <c r="A26" s="1" t="s">
        <v>24</v>
      </c>
      <c r="B26" s="5">
        <f>'2010'!B26*'2011'!B26*'2012'!B26*'2013'!B26*'2014'!B26*'2015'!B26*'2016'!B26*'2017'!B26</f>
        <v>1685.6349759504983</v>
      </c>
      <c r="C26" s="5">
        <f>'2010'!$C26*'2011'!$C26*'2012'!$C26*'2013'!$C26*'2014'!$C26*'2015'!$C26*'2016'!$C26*'2017'!$C26</f>
        <v>7174.3231052494129</v>
      </c>
      <c r="D26" s="5">
        <f>'2010'!$D26*'2011'!$D26*'2012'!$D26*'2013'!$D26*'2014'!$D26*'2015'!$D26*'2016'!$D26*'2017'!$D26</f>
        <v>5700.206713678368</v>
      </c>
    </row>
    <row r="27" spans="1:4" x14ac:dyDescent="0.3">
      <c r="A27" s="1" t="s">
        <v>25</v>
      </c>
      <c r="B27" s="5">
        <f>'2010'!B27*'2011'!B27*'2012'!B27*'2013'!B27*'2014'!B27*'2015'!B27*'2016'!B27*'2017'!B27</f>
        <v>1395.9033744470291</v>
      </c>
      <c r="C27" s="5">
        <f>'2010'!$C27*'2011'!$C27*'2012'!$C27*'2013'!$C27*'2014'!$C27*'2015'!$C27*'2016'!$C27*'2017'!$C27</f>
        <v>11204.269824729248</v>
      </c>
      <c r="D27" s="5">
        <f>'2010'!$D27*'2011'!$D27*'2012'!$D27*'2013'!$D27*'2014'!$D27*'2015'!$D27*'2016'!$D27*'2017'!$D27</f>
        <v>7255.2134431388986</v>
      </c>
    </row>
    <row r="28" spans="1:4" x14ac:dyDescent="0.3">
      <c r="A28" s="1" t="s">
        <v>26</v>
      </c>
      <c r="B28" s="5">
        <f>'2010'!B28*'2011'!B28*'2012'!B28*'2013'!B28*'2014'!B28*'2015'!B28*'2016'!B28*'2017'!B28</f>
        <v>885.6699650415818</v>
      </c>
      <c r="C28" s="5">
        <f>'2010'!$C28*'2011'!$C28*'2012'!$C28*'2013'!$C28*'2014'!$C28*'2015'!$C28*'2016'!$C28*'2017'!$C28</f>
        <v>3609.4393918095539</v>
      </c>
      <c r="D28" s="5">
        <f>'2010'!$D28*'2011'!$D28*'2012'!$D28*'2013'!$D28*'2014'!$D28*'2015'!$D28*'2016'!$D28*'2017'!$D28</f>
        <v>2996.6634714488146</v>
      </c>
    </row>
    <row r="29" spans="1:4" x14ac:dyDescent="0.3">
      <c r="A29" s="1" t="s">
        <v>27</v>
      </c>
      <c r="B29" s="5">
        <f>'2010'!B29*'2011'!B29*'2012'!B29*'2013'!B29*'2014'!B29*'2015'!B29*'2016'!B29*'2017'!B29</f>
        <v>191.47391795170549</v>
      </c>
      <c r="C29" s="5">
        <f>'2010'!$C29*'2011'!$C29*'2012'!$C29*'2013'!$C29*'2014'!$C29*'2015'!$C29*'2016'!$C29*'2017'!$C29</f>
        <v>1553.3956809899692</v>
      </c>
      <c r="D29" s="5">
        <f>'2010'!$D29*'2011'!$D29*'2012'!$D29*'2013'!$D29*'2014'!$D29*'2015'!$D29*'2016'!$D29*'2017'!$D29</f>
        <v>867.43150782716123</v>
      </c>
    </row>
    <row r="30" spans="1:4" x14ac:dyDescent="0.3">
      <c r="A30" s="1" t="s">
        <v>28</v>
      </c>
      <c r="B30" s="5">
        <f>'2010'!B30*'2011'!B30*'2012'!B30*'2013'!B30*'2014'!B30*'2015'!B30*'2016'!B30*'2017'!B30</f>
        <v>222.86541927914354</v>
      </c>
      <c r="C30" s="5">
        <f>'2010'!$C30*'2011'!$C30*'2012'!$C30*'2013'!$C30*'2014'!$C30*'2015'!$C30*'2016'!$C30*'2017'!$C30</f>
        <v>1705.329891250803</v>
      </c>
      <c r="D30" s="5">
        <f>'2010'!$D30*'2011'!$D30*'2012'!$D30*'2013'!$D30*'2014'!$D30*'2015'!$D30*'2016'!$D30*'2017'!$D30</f>
        <v>1219.6822891370412</v>
      </c>
    </row>
    <row r="31" spans="1:4" x14ac:dyDescent="0.3">
      <c r="A31" s="1" t="s">
        <v>29</v>
      </c>
      <c r="B31" s="5">
        <f>'2010'!B31*'2011'!B31*'2012'!B31*'2013'!B31*'2014'!B31*'2015'!B31*'2016'!B31*'2017'!B31</f>
        <v>1634.2498333743524</v>
      </c>
      <c r="C31" s="5">
        <f>'2010'!$C31*'2011'!$C31*'2012'!$C31*'2013'!$C31*'2014'!$C31*'2015'!$C31*'2016'!$C31*'2017'!$C31</f>
        <v>5053.7931294835098</v>
      </c>
      <c r="D31" s="5">
        <f>'2010'!$D31*'2011'!$D31*'2012'!$D31*'2013'!$D31*'2014'!$D31*'2015'!$D31*'2016'!$D31*'2017'!$D31</f>
        <v>3707.7157318425607</v>
      </c>
    </row>
    <row r="32" spans="1:4" x14ac:dyDescent="0.3">
      <c r="A32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Provincial</vt:lpstr>
      <vt:lpstr>national</vt:lpstr>
      <vt:lpstr>2010</vt:lpstr>
      <vt:lpstr>2011</vt:lpstr>
      <vt:lpstr>2012</vt:lpstr>
      <vt:lpstr>2013</vt:lpstr>
      <vt:lpstr>2014</vt:lpstr>
      <vt:lpstr>2015</vt:lpstr>
      <vt:lpstr>2016</vt:lpstr>
      <vt:lpstr>2017</vt:lpstr>
      <vt:lpstr>2017-real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2019-11-11T08:16:36Z</dcterms:modified>
</cp:coreProperties>
</file>