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amal\OneDrive\Desktop\"/>
    </mc:Choice>
  </mc:AlternateContent>
  <xr:revisionPtr revIDLastSave="0" documentId="13_ncr:1_{E7840B61-DA03-4B58-9D41-C5501D60A0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criptions of measurements" sheetId="3" r:id="rId1"/>
    <sheet name="Craniometrics" sheetId="2" r:id="rId2"/>
    <sheet name="Body morphometrics" sheetId="1" r:id="rId3"/>
  </sheets>
  <definedNames>
    <definedName name="_xlnm._FilterDatabase" localSheetId="2" hidden="1">'Body morphometrics'!#REF!</definedName>
    <definedName name="_xlnm._FilterDatabase" localSheetId="1" hidden="1">Craniometrics!$C$1:$C$298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H58" i="2"/>
  <c r="H57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H39" i="2"/>
  <c r="H38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H13" i="2"/>
  <c r="H12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H56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H55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H37" i="2"/>
  <c r="T36" i="2"/>
  <c r="U36" i="2"/>
  <c r="V36" i="2"/>
  <c r="W36" i="2"/>
  <c r="X36" i="2"/>
  <c r="Y36" i="2"/>
  <c r="Z36" i="2"/>
  <c r="AA36" i="2"/>
  <c r="I36" i="2"/>
  <c r="J36" i="2"/>
  <c r="K36" i="2"/>
  <c r="L36" i="2"/>
  <c r="M36" i="2"/>
  <c r="N36" i="2"/>
  <c r="O36" i="2"/>
  <c r="P36" i="2"/>
  <c r="Q36" i="2"/>
  <c r="R36" i="2"/>
  <c r="S36" i="2"/>
  <c r="H36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H11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H10" i="2"/>
</calcChain>
</file>

<file path=xl/sharedStrings.xml><?xml version="1.0" encoding="utf-8"?>
<sst xmlns="http://schemas.openxmlformats.org/spreadsheetml/2006/main" count="851" uniqueCount="205">
  <si>
    <t>CIL</t>
  </si>
  <si>
    <t>Sex</t>
  </si>
  <si>
    <t>M</t>
  </si>
  <si>
    <t>R2/14</t>
  </si>
  <si>
    <t>F</t>
  </si>
  <si>
    <t>CPL</t>
  </si>
  <si>
    <t>UTL</t>
  </si>
  <si>
    <t>MTL</t>
  </si>
  <si>
    <t>PPL</t>
  </si>
  <si>
    <t>MB</t>
  </si>
  <si>
    <t>LB</t>
  </si>
  <si>
    <t>LIB</t>
  </si>
  <si>
    <t>ZB</t>
  </si>
  <si>
    <t>BB</t>
  </si>
  <si>
    <t>CNL</t>
  </si>
  <si>
    <t>PBPL</t>
  </si>
  <si>
    <t>LTPL</t>
  </si>
  <si>
    <t>LCH</t>
  </si>
  <si>
    <t>MH</t>
  </si>
  <si>
    <t>MCH</t>
  </si>
  <si>
    <t>MCW</t>
  </si>
  <si>
    <t>MCIL</t>
  </si>
  <si>
    <t>LTL</t>
  </si>
  <si>
    <t>Locality</t>
  </si>
  <si>
    <t>ZSI</t>
  </si>
  <si>
    <t>Great Nicobar, Andaman &amp; Nicobar Islands</t>
  </si>
  <si>
    <t>30.03.1977</t>
  </si>
  <si>
    <t>30.07.1984</t>
  </si>
  <si>
    <t>180 GM</t>
  </si>
  <si>
    <t>GNM 77/4</t>
  </si>
  <si>
    <t>29.07.1977</t>
  </si>
  <si>
    <t>N</t>
  </si>
  <si>
    <t>4.07.1984</t>
  </si>
  <si>
    <t>14.07.1984</t>
  </si>
  <si>
    <t>24.04.1975</t>
  </si>
  <si>
    <t>29.04.1975</t>
  </si>
  <si>
    <t>29.03.1977</t>
  </si>
  <si>
    <t>30.04.1975</t>
  </si>
  <si>
    <t>30.06.1984</t>
  </si>
  <si>
    <t>17.07.1984</t>
  </si>
  <si>
    <t>15.12.1875</t>
  </si>
  <si>
    <t>Tripura</t>
  </si>
  <si>
    <t>Kashipur, Tripura</t>
  </si>
  <si>
    <t>Assam</t>
  </si>
  <si>
    <t>13.12.1972</t>
  </si>
  <si>
    <t>28.01.1957</t>
  </si>
  <si>
    <t>Meghalaya</t>
  </si>
  <si>
    <t>10.04.1921</t>
  </si>
  <si>
    <t>26.3.1970</t>
  </si>
  <si>
    <t>R/14</t>
  </si>
  <si>
    <t>Manipur</t>
  </si>
  <si>
    <t>14.11.1945</t>
  </si>
  <si>
    <t>Tamu road, Imphal, Manipur</t>
  </si>
  <si>
    <t>Mizoram</t>
  </si>
  <si>
    <t>24.10.1991</t>
  </si>
  <si>
    <t>Teirei, Dampa WLS, Aizwal, Mizoram</t>
  </si>
  <si>
    <t>27.11.1945</t>
  </si>
  <si>
    <t>Dimapur road, Imphal, Manipur</t>
  </si>
  <si>
    <t>Borpani, Dikrang, Arunachal Pradesh</t>
  </si>
  <si>
    <t>Cherrapunji, Meghalaya</t>
  </si>
  <si>
    <t>no history</t>
  </si>
  <si>
    <t>20.4.1916</t>
  </si>
  <si>
    <t xml:space="preserve">N. Zamayi, 8 km north of pegn, L. Burma, 600 ft. </t>
  </si>
  <si>
    <t>7.1.1928</t>
  </si>
  <si>
    <t>19.6.1927</t>
  </si>
  <si>
    <t>29.10.1921</t>
  </si>
  <si>
    <t>Tavoy Island, Burma</t>
  </si>
  <si>
    <t>King Island, Mergui, Burma</t>
  </si>
  <si>
    <t>2.10.1921</t>
  </si>
  <si>
    <t>20.3.1915</t>
  </si>
  <si>
    <t>1.4.1916</t>
  </si>
  <si>
    <t>7.1.1916</t>
  </si>
  <si>
    <t>21.6.1916</t>
  </si>
  <si>
    <t>Sikkim</t>
  </si>
  <si>
    <t>19.07.1913</t>
  </si>
  <si>
    <t>30.4.1914</t>
  </si>
  <si>
    <t>Tenasserim village, Tenasserim</t>
  </si>
  <si>
    <t>Odisha</t>
  </si>
  <si>
    <t>28.5.1972</t>
  </si>
  <si>
    <t>Madanpur, Rampur, Kalahandi, Odisha</t>
  </si>
  <si>
    <t>21.4.1882</t>
  </si>
  <si>
    <t>6.10.1921</t>
  </si>
  <si>
    <t>Tamil Nadu</t>
  </si>
  <si>
    <t>8.1.1972</t>
  </si>
  <si>
    <t>Tikarpara, Dhenkanal, Odisha</t>
  </si>
  <si>
    <t>Myanmar</t>
  </si>
  <si>
    <t>West Bengal</t>
  </si>
  <si>
    <t>Tupaia nicobarica nicobarica</t>
  </si>
  <si>
    <t>Tupaia belangeri assamensis</t>
  </si>
  <si>
    <t>Tupaia belangeri belangeri</t>
  </si>
  <si>
    <t>Tupaia belangeri brunetta</t>
  </si>
  <si>
    <t>Tupaia belangeri lepcha</t>
  </si>
  <si>
    <t>Tupaia belangeri clarissa</t>
  </si>
  <si>
    <t>Anathana ellioti pallida</t>
  </si>
  <si>
    <t>Bihar</t>
  </si>
  <si>
    <t>1.05.1880</t>
  </si>
  <si>
    <t>202F</t>
  </si>
  <si>
    <t>202E</t>
  </si>
  <si>
    <t>202D</t>
  </si>
  <si>
    <t xml:space="preserve">Anathana ellioti ellioti </t>
  </si>
  <si>
    <t>Anathana ellioti ellioti</t>
  </si>
  <si>
    <t>Tupaia belangeri assammensis</t>
  </si>
  <si>
    <t>Tupaia belangeri siccata</t>
  </si>
  <si>
    <t>HBL</t>
  </si>
  <si>
    <t>TL</t>
  </si>
  <si>
    <t>HFL</t>
  </si>
  <si>
    <t>EL</t>
  </si>
  <si>
    <t>Munger, Bihar</t>
  </si>
  <si>
    <t>20°11'44.21" N  83°30'30.06" E</t>
  </si>
  <si>
    <t>11°50'50.74" N  78°13'29.38" E</t>
  </si>
  <si>
    <t>25°22'20.54" N  86°27'28.59" E</t>
  </si>
  <si>
    <t>20°41'27.23" N  85°52'13.69" E</t>
  </si>
  <si>
    <t>23°50'44.37" N  91°19'18.76" E</t>
  </si>
  <si>
    <t>Garo Hills, Meghalaya</t>
  </si>
  <si>
    <t>25°30'00.00" N  90°20'00.00" E</t>
  </si>
  <si>
    <t>Dening, Mishmi hills, Arunachal Pradesh</t>
  </si>
  <si>
    <t>28°15'00.00" N  96°00'00.00" E</t>
  </si>
  <si>
    <t>24°56'41.77" N  94°14'00.12" E</t>
  </si>
  <si>
    <t>23°30'12.36" N  92°25'04.70" E</t>
  </si>
  <si>
    <t>24°55'09.47" N  93°49'11.24" E</t>
  </si>
  <si>
    <t>25°16'16.46" N  91°44'34.22" E</t>
  </si>
  <si>
    <t>18°19'52.61" N  96°04'04.51" E</t>
  </si>
  <si>
    <t>18°56'23.41" N  96°26'03.70" E</t>
  </si>
  <si>
    <t>13°05'55.34" N  98°16'33.61" E</t>
  </si>
  <si>
    <t>12°30'50.50" N  98°22'28.46" E</t>
  </si>
  <si>
    <t>12°04'27.24" N  99°04'41.09" E</t>
  </si>
  <si>
    <t>26°43'51.14" N  89°21'02.31" E</t>
  </si>
  <si>
    <t>26°58'20.44" N  88°35'25.25" E</t>
  </si>
  <si>
    <t>27°21'05.91" N  88°19'26.15" E</t>
  </si>
  <si>
    <t xml:space="preserve"> 7°02'04.66" N  93°47'02.94" E</t>
  </si>
  <si>
    <t xml:space="preserve"> 7°00'27.23" N  93°54'17.23" E</t>
  </si>
  <si>
    <t xml:space="preserve"> 6°50'21.18" N  93°50'54.13" E</t>
  </si>
  <si>
    <t xml:space="preserve"> 6°48'37.15" N  93°53'09.77" E</t>
  </si>
  <si>
    <t>Hasimara, West Bengal</t>
  </si>
  <si>
    <t>Nimbong, West Bengal</t>
  </si>
  <si>
    <t>Toungoo (w), Lower Burma</t>
  </si>
  <si>
    <t>Laksman Bay, 3 km NW of Campbell Bay, Great Nicobar, Andaman &amp; Nicobar Islands</t>
  </si>
  <si>
    <t>Near Galathea, 40 km P on N.S. Road, Great Nicobar, Andaman &amp; Nicobar Islands</t>
  </si>
  <si>
    <t>Magar Nullah, Great Nicobar, Andaman &amp; Nicobar Islands</t>
  </si>
  <si>
    <t>South Bay, 45 km P. on NS Road, Great Nicobar, Andaman &amp; Nicobar Islands</t>
  </si>
  <si>
    <t>Campbell Bay, Great Nicobar, Andaman &amp; Nicobar Islands</t>
  </si>
  <si>
    <t>14 km. South of Campbell Bay, Great Nicobar, Andaman &amp; Nicobar Islands</t>
  </si>
  <si>
    <t>Great Nicobar Island, Andaman &amp; Nicobar Islands</t>
  </si>
  <si>
    <t>Andaman &amp; Nicobar Island</t>
  </si>
  <si>
    <t>Shevaroy Hills, Tamil Nadu</t>
  </si>
  <si>
    <t>26°14'47.16" N  90°16'46.61" E</t>
  </si>
  <si>
    <t xml:space="preserve">Jamduar, Assam </t>
  </si>
  <si>
    <t>Arunachal Pradesh</t>
  </si>
  <si>
    <t>27°06'14.68" N  93°49'54.11" E</t>
  </si>
  <si>
    <t>Reg. No.</t>
  </si>
  <si>
    <t>Species labeled as</t>
  </si>
  <si>
    <t>Species recognised as</t>
  </si>
  <si>
    <t>Date of collection</t>
  </si>
  <si>
    <t>Geo coordinates</t>
  </si>
  <si>
    <t>Anathana ellioti</t>
  </si>
  <si>
    <t>Reg. Number</t>
  </si>
  <si>
    <t>Species labelled as</t>
  </si>
  <si>
    <t xml:space="preserve">Anathana ellioti </t>
  </si>
  <si>
    <t>Institute</t>
  </si>
  <si>
    <t>LPL</t>
  </si>
  <si>
    <t>General locality</t>
  </si>
  <si>
    <t xml:space="preserve">Tupaia nicobarica </t>
  </si>
  <si>
    <t>Tupaia belangeri</t>
  </si>
  <si>
    <t>1) Condylo-premaxillary length (CPL): greatest distance between rostral surface of premaxilla and caudal surface of occipital condyle.</t>
  </si>
  <si>
    <t>2) Condylo-incisive length (CIL): greatest distance between anterior-most surface of I1 and caudal surface of occipital condyle.</t>
  </si>
  <si>
    <t>3) Upper toothrow length (UTL): greatest distance between anterior-most surface of I1 and posterior-most surface of M3.</t>
  </si>
  <si>
    <t>4) Maxillary toothrow length (MTL): greatest distance between anterior-most surface of C1 and posterior-most surface of M3.</t>
  </si>
  <si>
    <t>Craniometrics</t>
  </si>
  <si>
    <t>Body morphometrics</t>
  </si>
  <si>
    <t>5) Palato-premaxillary length (PPL): greatest distance between rostral surface of premaxilla and caudal surface of palatine.</t>
  </si>
  <si>
    <t>6) Mastoid breadth (MB): greatest distance between lateral apices of mastoid portion of petrosal.</t>
  </si>
  <si>
    <t>7) Lacrimal breadth (LB): greatest distance between lateral apices of lacrimal tubercles.</t>
  </si>
  <si>
    <t>8) Least interorbital breadth (LIB): least distance between the orbits.</t>
  </si>
  <si>
    <t>9) Zygomatic breadth (ZB): greatest distance between lateral surfaces of zygomatic arch.</t>
  </si>
  <si>
    <t>10) Braincase breadth (BB): greatest breadth of braincase.</t>
  </si>
  <si>
    <t>11) Lambdoid-premaxillary length (LPL): greatest distance between rostral surface of premaxilla and caudal surface of lambdoid crest.</t>
  </si>
  <si>
    <t>12) Condylo-nasal length (CNL): greatest distance between rostral surface of nasal and caudal surface of occipital condyle.</t>
  </si>
  <si>
    <t>13) Postorbital bar-premaxillary length (PBPL): greatest distance between rostral surface of premaxilla and caudal surface of postorbital bar.</t>
  </si>
  <si>
    <t>14) Lacrimal tubercle-premaxillary length (LTPL): greatest distance between rostral surface of premaxilla and caudal surface of lacrimal tubercle.</t>
  </si>
  <si>
    <t>15) Lambdoid crest height (LCH): greatest distance from apex (or apices if bilobate) of lambdoid crest to both ventral apices of occipital condyles (i.e., along midline).</t>
  </si>
  <si>
    <t>16) Mandibular height (MH): greatest distance between coronoid and angular processes of mandible.</t>
  </si>
  <si>
    <t>17) Mandibular condyle height (MCH): greatest distance between mandibular condyle and angular process of mandible.</t>
  </si>
  <si>
    <t>18) Mandibular condyle width (MCW): greatest distance between medial and lateral surfaces of mandibular condyle.</t>
  </si>
  <si>
    <t>19) Mandibular condylo-incisive length (MCIL): greatest distance between anterior-most surface of i1 and caudal surface of mandibular condyle.</t>
  </si>
  <si>
    <t>20) Lower toothrow length (LTL): greatest distance between anterior-most surface of i1 and posterior-most surface of m3.</t>
  </si>
  <si>
    <r>
      <t xml:space="preserve">Descriptions of measurements (along with their abbreviations) as outlined by </t>
    </r>
    <r>
      <rPr>
        <b/>
        <sz val="12"/>
        <color theme="1"/>
        <rFont val="Times New Roman"/>
        <family val="1"/>
      </rPr>
      <t xml:space="preserve">Sargis et al. (2013, 2014, 2017, 2018) and Juman et al. (2021ab, 2022a,b, 2024).  </t>
    </r>
  </si>
  <si>
    <t>1) Head and body length (HBL): gretest distance between tip of the snout to the base of the tail</t>
  </si>
  <si>
    <t>2) Tail length (TL): gretest distance between tip of the tail to its base adjacent to the body</t>
  </si>
  <si>
    <t>3) Ear length (EL): gretest distance between lower border of the external auditory meatus to the tip of the pinna</t>
  </si>
  <si>
    <t xml:space="preserve">4) Hindfoot length (HFL): gretest distance between the extremity of the heel behind the os calcis to the extremity of the longest digit, not including the claws </t>
  </si>
  <si>
    <t>REFERENCES</t>
  </si>
  <si>
    <r>
      <t xml:space="preserve">Juman, M. M., Woodman, N., Olson, L. E., &amp; Sargis, E. J. 2021a. Ecogeographic variation and taxonomic boundaries in Large Treeshrews (Scandentia, Tupaiidae: </t>
    </r>
    <r>
      <rPr>
        <i/>
        <sz val="12"/>
        <color rgb="FF000000"/>
        <rFont val="Times New Roman"/>
        <family val="1"/>
      </rPr>
      <t>Tupaia tana</t>
    </r>
    <r>
      <rPr>
        <sz val="12"/>
        <color rgb="FF000000"/>
        <rFont val="Times New Roman"/>
        <family val="1"/>
      </rPr>
      <t xml:space="preserve"> Raffles, 1821) from Southeast Asia. </t>
    </r>
    <r>
      <rPr>
        <i/>
        <sz val="12"/>
        <color rgb="FF000000"/>
        <rFont val="Times New Roman"/>
        <family val="1"/>
      </rPr>
      <t>J. Mammal.</t>
    </r>
    <r>
      <rPr>
        <sz val="12"/>
        <color rgb="FF000000"/>
        <rFont val="Times New Roman"/>
        <family val="1"/>
      </rPr>
      <t xml:space="preserve"> 102, 1054–1066.</t>
    </r>
  </si>
  <si>
    <r>
      <t xml:space="preserve">Juman, M. M., Olson, L. E., &amp; Sargis, E. J. 2021b. Skeletal variation and taxonomic boundaries in the Pen-tailed Treeshrew (Scandentia, Ptilocercidae: </t>
    </r>
    <r>
      <rPr>
        <i/>
        <sz val="12"/>
        <color rgb="FF000000"/>
        <rFont val="Times New Roman"/>
        <family val="1"/>
      </rPr>
      <t>Ptilocercus lowii</t>
    </r>
    <r>
      <rPr>
        <sz val="12"/>
        <color rgb="FF000000"/>
        <rFont val="Times New Roman"/>
        <family val="1"/>
      </rPr>
      <t xml:space="preserve"> Gray, 1848). </t>
    </r>
    <r>
      <rPr>
        <i/>
        <sz val="12"/>
        <color rgb="FF000000"/>
        <rFont val="Times New Roman"/>
        <family val="1"/>
      </rPr>
      <t>J. Mamm. Evol.</t>
    </r>
    <r>
      <rPr>
        <sz val="12"/>
        <color rgb="FF000000"/>
        <rFont val="Times New Roman"/>
        <family val="1"/>
      </rPr>
      <t xml:space="preserve"> 28, 1193–1203.</t>
    </r>
  </si>
  <si>
    <r>
      <t xml:space="preserve">Juman, M. M., Woodman, N., Miller-Murthy, A., Olson, L. E., &amp; Sargis, E. J. 2022b. Taxonomic boundaries in Lesser Treeshrews (Scandentia, Tupaiidae: </t>
    </r>
    <r>
      <rPr>
        <i/>
        <sz val="12"/>
        <color rgb="FF000000"/>
        <rFont val="Times New Roman"/>
        <family val="1"/>
      </rPr>
      <t>Tupaia minor</t>
    </r>
    <r>
      <rPr>
        <sz val="12"/>
        <color rgb="FF000000"/>
        <rFont val="Times New Roman"/>
        <family val="1"/>
      </rPr>
      <t xml:space="preserve"> Günther, 1876) </t>
    </r>
    <r>
      <rPr>
        <i/>
        <sz val="12"/>
        <color rgb="FF000000"/>
        <rFont val="Times New Roman"/>
        <family val="1"/>
      </rPr>
      <t>J. Mammal.</t>
    </r>
    <r>
      <rPr>
        <sz val="12"/>
        <color rgb="FF000000"/>
        <rFont val="Times New Roman"/>
        <family val="1"/>
      </rPr>
      <t xml:space="preserve"> 103, 1431-1440.</t>
    </r>
  </si>
  <si>
    <r>
      <t xml:space="preserve">Sargis, E. J., Woodman, N., Morningstar, N. C., Reese, A. T., &amp; Olson, L. E. 2013. Morphological distinctiveness of Javan </t>
    </r>
    <r>
      <rPr>
        <i/>
        <sz val="12"/>
        <color rgb="FF000000"/>
        <rFont val="Times New Roman"/>
        <family val="1"/>
      </rPr>
      <t>Tupaia hypochrysa</t>
    </r>
    <r>
      <rPr>
        <sz val="12"/>
        <color rgb="FF000000"/>
        <rFont val="Times New Roman"/>
        <family val="1"/>
      </rPr>
      <t xml:space="preserve"> (Scandentia, Tupaiidae). </t>
    </r>
    <r>
      <rPr>
        <i/>
        <sz val="12"/>
        <color rgb="FF000000"/>
        <rFont val="Times New Roman"/>
        <family val="1"/>
      </rPr>
      <t>J. Mammal.</t>
    </r>
    <r>
      <rPr>
        <sz val="12"/>
        <color rgb="FF000000"/>
        <rFont val="Times New Roman"/>
        <family val="1"/>
      </rPr>
      <t xml:space="preserve"> 94, 938–947.</t>
    </r>
  </si>
  <si>
    <r>
      <t xml:space="preserve">Sargis, E. J., Campbell, K. K., &amp; Olson, L. E. 2014a. Taxonomic boundaries and craniometric variation in the treeshrews (Scandentia, Tupaiidae) from the Palawan faunal region. </t>
    </r>
    <r>
      <rPr>
        <i/>
        <sz val="12"/>
        <color rgb="FF000000"/>
        <rFont val="Times New Roman"/>
        <family val="1"/>
      </rPr>
      <t>J. Mamm. Evol.</t>
    </r>
    <r>
      <rPr>
        <sz val="12"/>
        <color rgb="FF000000"/>
        <rFont val="Times New Roman"/>
        <family val="1"/>
      </rPr>
      <t xml:space="preserve"> 21, 111–123.</t>
    </r>
  </si>
  <si>
    <r>
      <t xml:space="preserve">Sargis, E. J., Woodman, N., Morningstar, N. C., Bell, T. N., &amp; Olson, L. E. 2017. Skeletal variation and taxonomic boundaries among mainland and island populations of the common treeshrew (Mammalia: Scandentia: Tupaiidae). </t>
    </r>
    <r>
      <rPr>
        <i/>
        <sz val="12"/>
        <color rgb="FF000000"/>
        <rFont val="Times New Roman"/>
        <family val="1"/>
      </rPr>
      <t>Biol. J. Linn. Soc.</t>
    </r>
    <r>
      <rPr>
        <sz val="12"/>
        <color rgb="FF000000"/>
        <rFont val="Times New Roman"/>
        <family val="1"/>
      </rPr>
      <t xml:space="preserve"> 120, 286–312.</t>
    </r>
  </si>
  <si>
    <r>
      <t xml:space="preserve">Sargis, E. J., Millien, V., Woodman, N., &amp; Olson, L. E. 2018. Rule reversal: ecogeographical patterns of body size variation in the common treeshrew (Mammalia, Scandentia). </t>
    </r>
    <r>
      <rPr>
        <i/>
        <sz val="12"/>
        <color rgb="FF000000"/>
        <rFont val="Times New Roman"/>
        <family val="1"/>
      </rPr>
      <t>Ecol. Evol.</t>
    </r>
    <r>
      <rPr>
        <sz val="12"/>
        <color rgb="FF000000"/>
        <rFont val="Times New Roman"/>
        <family val="1"/>
      </rPr>
      <t xml:space="preserve"> 8, 1634–1645.</t>
    </r>
  </si>
  <si>
    <r>
      <t xml:space="preserve">Juman, M. M., Millien, V., Olson, L. E., &amp; Sargis, E. J. 2022a. Recent and rapid ecogeographical rule reversals in Northern Treeshrews. </t>
    </r>
    <r>
      <rPr>
        <i/>
        <sz val="11"/>
        <color theme="1"/>
        <rFont val="Calibri"/>
        <family val="1"/>
        <scheme val="minor"/>
      </rPr>
      <t>Sci. Rep.</t>
    </r>
    <r>
      <rPr>
        <sz val="11"/>
        <color theme="1"/>
        <rFont val="Calibri"/>
        <family val="1"/>
        <scheme val="minor"/>
      </rPr>
      <t xml:space="preserve"> 12: 19689.</t>
    </r>
  </si>
  <si>
    <t xml:space="preserve">Juman, M.M., Olson, L.E. &amp; Sargis, E.J. 2024. Craniometric variation and taxonomic boundaries in the Madras Treeshrew (Scandentia, Tupaiidae: Anathana ellioti [Waterhouse, 1850]) from India. J Mammal Evol 31, 4.  </t>
  </si>
  <si>
    <t xml:space="preserve">No locality details available </t>
  </si>
  <si>
    <t xml:space="preserve">Minimum </t>
  </si>
  <si>
    <t xml:space="preserve">Maximum </t>
  </si>
  <si>
    <t>Standard deviation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</si>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</sst>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"/>
      <family val="1"/>
    </font>
    <font>
      <sz val="12"/>
      <color rgb="FF001D35"/>
      <name val="Times New Roman"/>
      <family val="1"/>
    </font>
    <font>
      <b/>
      <sz val="12"/>
      <color rgb="FF1B1818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1"/>
      <color theme="1"/>
      <name val="Calibri"/>
      <family val="1"/>
      <scheme val="minor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2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2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Alignment="1">
      <alignment horizontal="left" vertical="top"/>
    </xf>
    <xf numFmtId="2" fontId="9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 vertical="top"/>
    </xf>
    <xf numFmtId="2" fontId="6" fillId="0" borderId="0" xfId="0" applyNumberFormat="1" applyFont="1" applyAlignment="1">
      <alignment horizontal="left"/>
    </xf>
    <xf numFmtId="2" fontId="3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0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12" fillId="0" borderId="0" xfId="0" applyFont="1"/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E9BF-23D0-4BB2-96FF-D523F3AFDFD3}">
  <dimension ref="A1:A38"/>
  <sheetViews>
    <sheetView tabSelected="1" workbookViewId="0">
      <selection activeCell="Q9" sqref="Q9"/>
    </sheetView>
  </sheetViews>
  <sheetFormatPr defaultRowHeight="14.5" x14ac:dyDescent="0.35"/>
  <sheetData>
    <row r="1" spans="1:1" ht="15.5" x14ac:dyDescent="0.35">
      <c r="A1" s="42" t="s">
        <v>185</v>
      </c>
    </row>
    <row r="2" spans="1:1" ht="15.5" x14ac:dyDescent="0.35">
      <c r="A2" s="42" t="s">
        <v>167</v>
      </c>
    </row>
    <row r="3" spans="1:1" ht="15.5" x14ac:dyDescent="0.35">
      <c r="A3" s="40" t="s">
        <v>163</v>
      </c>
    </row>
    <row r="4" spans="1:1" ht="15.5" x14ac:dyDescent="0.35">
      <c r="A4" s="40" t="s">
        <v>164</v>
      </c>
    </row>
    <row r="5" spans="1:1" ht="15.5" x14ac:dyDescent="0.35">
      <c r="A5" s="40" t="s">
        <v>165</v>
      </c>
    </row>
    <row r="6" spans="1:1" ht="15.5" x14ac:dyDescent="0.35">
      <c r="A6" s="40" t="s">
        <v>166</v>
      </c>
    </row>
    <row r="7" spans="1:1" ht="15.5" x14ac:dyDescent="0.35">
      <c r="A7" s="40" t="s">
        <v>169</v>
      </c>
    </row>
    <row r="8" spans="1:1" ht="15.5" x14ac:dyDescent="0.35">
      <c r="A8" s="40" t="s">
        <v>170</v>
      </c>
    </row>
    <row r="9" spans="1:1" ht="15.5" x14ac:dyDescent="0.35">
      <c r="A9" s="40" t="s">
        <v>171</v>
      </c>
    </row>
    <row r="10" spans="1:1" ht="15.5" x14ac:dyDescent="0.35">
      <c r="A10" s="40" t="s">
        <v>172</v>
      </c>
    </row>
    <row r="11" spans="1:1" ht="15.5" x14ac:dyDescent="0.35">
      <c r="A11" s="40" t="s">
        <v>173</v>
      </c>
    </row>
    <row r="12" spans="1:1" ht="15.5" x14ac:dyDescent="0.35">
      <c r="A12" s="40" t="s">
        <v>174</v>
      </c>
    </row>
    <row r="13" spans="1:1" ht="15.5" x14ac:dyDescent="0.35">
      <c r="A13" s="40" t="s">
        <v>175</v>
      </c>
    </row>
    <row r="14" spans="1:1" ht="15.5" x14ac:dyDescent="0.35">
      <c r="A14" s="40" t="s">
        <v>176</v>
      </c>
    </row>
    <row r="15" spans="1:1" ht="15.5" x14ac:dyDescent="0.35">
      <c r="A15" s="40" t="s">
        <v>177</v>
      </c>
    </row>
    <row r="16" spans="1:1" ht="15.5" x14ac:dyDescent="0.35">
      <c r="A16" s="40" t="s">
        <v>178</v>
      </c>
    </row>
    <row r="17" spans="1:1" ht="15.5" x14ac:dyDescent="0.35">
      <c r="A17" s="40" t="s">
        <v>179</v>
      </c>
    </row>
    <row r="18" spans="1:1" ht="15.5" x14ac:dyDescent="0.35">
      <c r="A18" s="40" t="s">
        <v>180</v>
      </c>
    </row>
    <row r="19" spans="1:1" ht="15.5" x14ac:dyDescent="0.35">
      <c r="A19" s="40" t="s">
        <v>181</v>
      </c>
    </row>
    <row r="20" spans="1:1" ht="15.5" x14ac:dyDescent="0.35">
      <c r="A20" s="40" t="s">
        <v>182</v>
      </c>
    </row>
    <row r="21" spans="1:1" ht="15.5" x14ac:dyDescent="0.35">
      <c r="A21" s="40" t="s">
        <v>183</v>
      </c>
    </row>
    <row r="22" spans="1:1" ht="15.5" x14ac:dyDescent="0.35">
      <c r="A22" s="41" t="s">
        <v>184</v>
      </c>
    </row>
    <row r="23" spans="1:1" ht="15.5" x14ac:dyDescent="0.35">
      <c r="A23" s="43" t="s">
        <v>168</v>
      </c>
    </row>
    <row r="24" spans="1:1" ht="15.5" x14ac:dyDescent="0.35">
      <c r="A24" s="40" t="s">
        <v>186</v>
      </c>
    </row>
    <row r="25" spans="1:1" ht="15.5" x14ac:dyDescent="0.35">
      <c r="A25" s="40" t="s">
        <v>187</v>
      </c>
    </row>
    <row r="26" spans="1:1" ht="15.5" x14ac:dyDescent="0.35">
      <c r="A26" s="40" t="s">
        <v>188</v>
      </c>
    </row>
    <row r="27" spans="1:1" ht="15.5" x14ac:dyDescent="0.35">
      <c r="A27" s="40" t="s">
        <v>189</v>
      </c>
    </row>
    <row r="29" spans="1:1" ht="15" x14ac:dyDescent="0.35">
      <c r="A29" s="44" t="s">
        <v>190</v>
      </c>
    </row>
    <row r="30" spans="1:1" ht="15.5" x14ac:dyDescent="0.35">
      <c r="A30" s="45" t="s">
        <v>191</v>
      </c>
    </row>
    <row r="31" spans="1:1" ht="15.5" x14ac:dyDescent="0.35">
      <c r="A31" s="45" t="s">
        <v>192</v>
      </c>
    </row>
    <row r="32" spans="1:1" x14ac:dyDescent="0.35">
      <c r="A32" t="s">
        <v>198</v>
      </c>
    </row>
    <row r="33" spans="1:1" ht="15.5" x14ac:dyDescent="0.35">
      <c r="A33" s="45" t="s">
        <v>193</v>
      </c>
    </row>
    <row r="34" spans="1:1" ht="15.5" x14ac:dyDescent="0.35">
      <c r="A34" s="45" t="s">
        <v>199</v>
      </c>
    </row>
    <row r="35" spans="1:1" ht="15.5" x14ac:dyDescent="0.35">
      <c r="A35" s="45" t="s">
        <v>194</v>
      </c>
    </row>
    <row r="36" spans="1:1" ht="15.5" x14ac:dyDescent="0.35">
      <c r="A36" s="45" t="s">
        <v>195</v>
      </c>
    </row>
    <row r="37" spans="1:1" ht="15.5" x14ac:dyDescent="0.35">
      <c r="A37" s="45" t="s">
        <v>196</v>
      </c>
    </row>
    <row r="38" spans="1:1" ht="15.5" x14ac:dyDescent="0.35">
      <c r="A38" s="45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0C00-17E1-48D2-A0AD-B8E329DDEB47}">
  <dimension ref="A1:AC298"/>
  <sheetViews>
    <sheetView topLeftCell="F1" zoomScale="85" zoomScaleNormal="85" workbookViewId="0">
      <pane ySplit="2" topLeftCell="A3" activePane="bottomLeft" state="frozen"/>
      <selection activeCell="B1" sqref="B1"/>
      <selection pane="bottomLeft" activeCell="G51" sqref="G51"/>
    </sheetView>
  </sheetViews>
  <sheetFormatPr defaultColWidth="20" defaultRowHeight="15.5" x14ac:dyDescent="0.35"/>
  <cols>
    <col min="1" max="1" width="9.453125" style="3" bestFit="1" customWidth="1"/>
    <col min="2" max="2" width="10.54296875" style="3" bestFit="1" customWidth="1"/>
    <col min="3" max="3" width="28.453125" style="7" bestFit="1" customWidth="1"/>
    <col min="4" max="4" width="28.453125" style="7" customWidth="1"/>
    <col min="5" max="5" width="25.26953125" style="3" bestFit="1" customWidth="1"/>
    <col min="6" max="6" width="17.1796875" style="3" bestFit="1" customWidth="1"/>
    <col min="7" max="7" width="18.7265625" style="5" bestFit="1" customWidth="1"/>
    <col min="8" max="8" width="9.1796875" style="5" bestFit="1" customWidth="1"/>
    <col min="9" max="11" width="5.7265625" style="5" bestFit="1" customWidth="1"/>
    <col min="12" max="14" width="5.7265625" style="19" bestFit="1" customWidth="1"/>
    <col min="15" max="15" width="6.7265625" style="19" bestFit="1" customWidth="1"/>
    <col min="16" max="16" width="5.7265625" style="19" bestFit="1" customWidth="1"/>
    <col min="17" max="17" width="5.7265625" style="5" bestFit="1" customWidth="1"/>
    <col min="18" max="18" width="6.26953125" style="5" bestFit="1" customWidth="1"/>
    <col min="19" max="19" width="5.7265625" style="5" bestFit="1" customWidth="1"/>
    <col min="20" max="20" width="6.453125" style="5" bestFit="1" customWidth="1"/>
    <col min="21" max="21" width="6.453125" style="19" bestFit="1" customWidth="1"/>
    <col min="22" max="23" width="5.7265625" style="5" bestFit="1" customWidth="1"/>
    <col min="24" max="24" width="6.1796875" style="5" bestFit="1" customWidth="1"/>
    <col min="25" max="25" width="6.54296875" style="5" bestFit="1" customWidth="1"/>
    <col min="26" max="26" width="6.7265625" style="5" bestFit="1" customWidth="1"/>
    <col min="27" max="27" width="5.7265625" style="5" bestFit="1" customWidth="1"/>
    <col min="28" max="28" width="37.6328125" style="3" customWidth="1"/>
    <col min="29" max="29" width="29" style="24" bestFit="1" customWidth="1"/>
    <col min="30" max="16384" width="20" style="5"/>
  </cols>
  <sheetData>
    <row r="1" spans="1:29" x14ac:dyDescent="0.35">
      <c r="A1" s="29" t="s">
        <v>158</v>
      </c>
      <c r="B1" s="29" t="s">
        <v>155</v>
      </c>
      <c r="C1" s="29" t="s">
        <v>156</v>
      </c>
      <c r="D1" s="29" t="s">
        <v>151</v>
      </c>
      <c r="E1" s="29" t="s">
        <v>160</v>
      </c>
      <c r="F1" s="29" t="s">
        <v>152</v>
      </c>
      <c r="G1" s="29" t="s">
        <v>1</v>
      </c>
      <c r="H1" s="31" t="s">
        <v>5</v>
      </c>
      <c r="I1" s="31" t="s">
        <v>0</v>
      </c>
      <c r="J1" s="31" t="s">
        <v>6</v>
      </c>
      <c r="K1" s="31" t="s">
        <v>7</v>
      </c>
      <c r="L1" s="31" t="s">
        <v>8</v>
      </c>
      <c r="M1" s="31" t="s">
        <v>9</v>
      </c>
      <c r="N1" s="31" t="s">
        <v>10</v>
      </c>
      <c r="O1" s="31" t="s">
        <v>11</v>
      </c>
      <c r="P1" s="31" t="s">
        <v>12</v>
      </c>
      <c r="Q1" s="31" t="s">
        <v>13</v>
      </c>
      <c r="R1" s="31" t="s">
        <v>159</v>
      </c>
      <c r="S1" s="31" t="s">
        <v>14</v>
      </c>
      <c r="T1" s="31" t="s">
        <v>15</v>
      </c>
      <c r="U1" s="31" t="s">
        <v>16</v>
      </c>
      <c r="V1" s="31" t="s">
        <v>17</v>
      </c>
      <c r="W1" s="31" t="s">
        <v>18</v>
      </c>
      <c r="X1" s="31" t="s">
        <v>19</v>
      </c>
      <c r="Y1" s="31" t="s">
        <v>20</v>
      </c>
      <c r="Z1" s="31" t="s">
        <v>21</v>
      </c>
      <c r="AA1" s="31" t="s">
        <v>22</v>
      </c>
      <c r="AB1" s="29" t="s">
        <v>23</v>
      </c>
      <c r="AC1" s="32" t="s">
        <v>153</v>
      </c>
    </row>
    <row r="2" spans="1:29" s="4" customFormat="1" x14ac:dyDescent="0.35">
      <c r="A2" s="3" t="s">
        <v>24</v>
      </c>
      <c r="B2" s="3">
        <v>7168</v>
      </c>
      <c r="C2" s="7" t="s">
        <v>99</v>
      </c>
      <c r="D2" s="7" t="s">
        <v>157</v>
      </c>
      <c r="E2" s="3" t="s">
        <v>82</v>
      </c>
      <c r="F2" s="3"/>
      <c r="G2" s="3"/>
      <c r="H2" s="34">
        <v>41.87</v>
      </c>
      <c r="I2" s="34">
        <v>41.14</v>
      </c>
      <c r="J2" s="34">
        <v>21.87</v>
      </c>
      <c r="K2" s="34">
        <v>15.12</v>
      </c>
      <c r="L2" s="35">
        <v>23.75</v>
      </c>
      <c r="M2" s="35">
        <v>16.43</v>
      </c>
      <c r="N2" s="35">
        <v>13.54</v>
      </c>
      <c r="O2" s="35">
        <v>13.05</v>
      </c>
      <c r="P2" s="35">
        <v>22.4</v>
      </c>
      <c r="Q2" s="34">
        <v>17.98</v>
      </c>
      <c r="R2" s="3">
        <v>43.54</v>
      </c>
      <c r="S2" s="34">
        <v>41.25</v>
      </c>
      <c r="T2" s="34">
        <v>26.72</v>
      </c>
      <c r="U2" s="35">
        <v>16.87</v>
      </c>
      <c r="V2" s="34">
        <v>11.51</v>
      </c>
      <c r="W2" s="34">
        <v>12.34</v>
      </c>
      <c r="X2" s="34">
        <v>6.1</v>
      </c>
      <c r="Y2" s="34">
        <v>2.5299999999999998</v>
      </c>
      <c r="Z2" s="34">
        <v>31.28</v>
      </c>
      <c r="AA2" s="34">
        <v>20.78</v>
      </c>
      <c r="AB2" s="36" t="s">
        <v>144</v>
      </c>
      <c r="AC2" s="37" t="s">
        <v>109</v>
      </c>
    </row>
    <row r="3" spans="1:29" x14ac:dyDescent="0.35">
      <c r="A3" s="3" t="s">
        <v>24</v>
      </c>
      <c r="B3" s="3">
        <v>7170</v>
      </c>
      <c r="C3" s="7" t="s">
        <v>99</v>
      </c>
      <c r="D3" s="7" t="s">
        <v>157</v>
      </c>
      <c r="E3" s="3" t="s">
        <v>82</v>
      </c>
      <c r="G3" s="3"/>
      <c r="H3" s="18">
        <v>42.13</v>
      </c>
      <c r="I3" s="18">
        <v>41.1</v>
      </c>
      <c r="J3" s="18">
        <v>22.09</v>
      </c>
      <c r="K3" s="18">
        <v>15.28</v>
      </c>
      <c r="L3" s="33">
        <v>23.75</v>
      </c>
      <c r="M3" s="33">
        <v>16.55</v>
      </c>
      <c r="N3" s="33">
        <v>13.8</v>
      </c>
      <c r="O3" s="33">
        <v>13.54</v>
      </c>
      <c r="P3" s="33">
        <v>22</v>
      </c>
      <c r="Q3" s="18">
        <v>18.010000000000002</v>
      </c>
      <c r="R3" s="3">
        <v>43.65</v>
      </c>
      <c r="S3" s="18">
        <v>41.48</v>
      </c>
      <c r="T3" s="18">
        <v>27.57</v>
      </c>
      <c r="U3" s="33">
        <v>17.399999999999999</v>
      </c>
      <c r="V3" s="18">
        <v>12.05</v>
      </c>
      <c r="W3" s="18">
        <v>11.41</v>
      </c>
      <c r="X3" s="18">
        <v>6.73</v>
      </c>
      <c r="Y3" s="18">
        <v>2.4500000000000002</v>
      </c>
      <c r="Z3" s="18">
        <v>30.57</v>
      </c>
      <c r="AA3" s="18">
        <v>20.54</v>
      </c>
      <c r="AB3" s="36" t="s">
        <v>144</v>
      </c>
      <c r="AC3" s="37" t="s">
        <v>109</v>
      </c>
    </row>
    <row r="4" spans="1:29" x14ac:dyDescent="0.35">
      <c r="A4" s="3" t="s">
        <v>24</v>
      </c>
      <c r="B4" s="3">
        <v>7169</v>
      </c>
      <c r="C4" s="7" t="s">
        <v>99</v>
      </c>
      <c r="D4" s="7" t="s">
        <v>157</v>
      </c>
      <c r="E4" s="3" t="s">
        <v>82</v>
      </c>
      <c r="G4" s="3"/>
      <c r="H4" s="18">
        <v>41.52</v>
      </c>
      <c r="I4" s="18">
        <v>40.83</v>
      </c>
      <c r="J4" s="18">
        <v>21.92</v>
      </c>
      <c r="K4" s="18">
        <v>15.25</v>
      </c>
      <c r="L4" s="33">
        <v>23.19</v>
      </c>
      <c r="M4" s="33">
        <v>16.510000000000002</v>
      </c>
      <c r="N4" s="33">
        <v>13.77</v>
      </c>
      <c r="O4" s="33">
        <v>13.24</v>
      </c>
      <c r="P4" s="33">
        <v>21.27</v>
      </c>
      <c r="Q4" s="18">
        <v>17.62</v>
      </c>
      <c r="R4" s="3">
        <v>42.53</v>
      </c>
      <c r="S4" s="18">
        <v>41.63</v>
      </c>
      <c r="T4" s="18">
        <v>26.8</v>
      </c>
      <c r="U4" s="33">
        <v>17.11</v>
      </c>
      <c r="V4" s="18">
        <v>11.66</v>
      </c>
      <c r="W4" s="18">
        <v>12.57</v>
      </c>
      <c r="X4" s="18">
        <v>6.2</v>
      </c>
      <c r="Y4" s="18">
        <v>2.46</v>
      </c>
      <c r="Z4" s="18">
        <v>31.23</v>
      </c>
      <c r="AA4" s="18">
        <v>21.19</v>
      </c>
      <c r="AB4" s="36" t="s">
        <v>144</v>
      </c>
      <c r="AC4" s="37" t="s">
        <v>109</v>
      </c>
    </row>
    <row r="5" spans="1:29" x14ac:dyDescent="0.35">
      <c r="A5" s="3" t="s">
        <v>24</v>
      </c>
      <c r="B5" s="3">
        <v>19692</v>
      </c>
      <c r="C5" s="7" t="s">
        <v>93</v>
      </c>
      <c r="D5" s="7" t="s">
        <v>157</v>
      </c>
      <c r="E5" s="3" t="s">
        <v>94</v>
      </c>
      <c r="F5" s="3" t="s">
        <v>95</v>
      </c>
      <c r="G5" s="3" t="s">
        <v>2</v>
      </c>
      <c r="H5" s="18">
        <v>40.6</v>
      </c>
      <c r="I5" s="18">
        <v>40.549999999999997</v>
      </c>
      <c r="J5" s="18">
        <v>21.67</v>
      </c>
      <c r="K5" s="18">
        <v>14.84</v>
      </c>
      <c r="L5" s="33">
        <v>22.64</v>
      </c>
      <c r="M5" s="33">
        <v>15.6</v>
      </c>
      <c r="N5" s="33">
        <v>14.13</v>
      </c>
      <c r="O5" s="33">
        <v>13.61</v>
      </c>
      <c r="P5" s="33">
        <v>20.87</v>
      </c>
      <c r="Q5" s="18">
        <v>17.14</v>
      </c>
      <c r="R5" s="3">
        <v>41.24</v>
      </c>
      <c r="S5" s="18">
        <v>39.619999999999997</v>
      </c>
      <c r="T5" s="18">
        <v>26.11</v>
      </c>
      <c r="U5" s="33">
        <v>16.61</v>
      </c>
      <c r="V5" s="18">
        <v>11.65</v>
      </c>
      <c r="W5" s="18">
        <v>11.84</v>
      </c>
      <c r="X5" s="18">
        <v>6.69</v>
      </c>
      <c r="Y5" s="18">
        <v>2.65</v>
      </c>
      <c r="Z5" s="18">
        <v>31.08</v>
      </c>
      <c r="AA5" s="18">
        <v>20.5</v>
      </c>
      <c r="AB5" s="3" t="s">
        <v>107</v>
      </c>
      <c r="AC5" s="3" t="s">
        <v>110</v>
      </c>
    </row>
    <row r="6" spans="1:29" x14ac:dyDescent="0.35">
      <c r="A6" s="3" t="s">
        <v>24</v>
      </c>
      <c r="B6" s="3">
        <v>19693</v>
      </c>
      <c r="C6" s="7" t="s">
        <v>93</v>
      </c>
      <c r="D6" s="7" t="s">
        <v>157</v>
      </c>
      <c r="E6" s="3" t="s">
        <v>94</v>
      </c>
      <c r="F6" s="3" t="s">
        <v>95</v>
      </c>
      <c r="G6" s="3" t="s">
        <v>4</v>
      </c>
      <c r="H6" s="18">
        <v>40.619999999999997</v>
      </c>
      <c r="I6" s="18">
        <v>40.229999999999997</v>
      </c>
      <c r="J6" s="18">
        <v>21.77</v>
      </c>
      <c r="K6" s="18">
        <v>14.82</v>
      </c>
      <c r="L6" s="33">
        <v>23.24</v>
      </c>
      <c r="M6" s="33">
        <v>16.54</v>
      </c>
      <c r="N6" s="33">
        <v>13.2</v>
      </c>
      <c r="O6" s="33">
        <v>12.94</v>
      </c>
      <c r="P6" s="33">
        <v>21.04</v>
      </c>
      <c r="Q6" s="18">
        <v>16.920000000000002</v>
      </c>
      <c r="R6" s="3">
        <v>41.89</v>
      </c>
      <c r="S6" s="18">
        <v>40.68</v>
      </c>
      <c r="T6" s="18">
        <v>26.77</v>
      </c>
      <c r="U6" s="33">
        <v>16.64</v>
      </c>
      <c r="V6" s="18">
        <v>11.7</v>
      </c>
      <c r="W6" s="18">
        <v>11.31</v>
      </c>
      <c r="X6" s="18">
        <v>5.51</v>
      </c>
      <c r="Y6" s="18">
        <v>2.4300000000000002</v>
      </c>
      <c r="Z6" s="18">
        <v>30.74</v>
      </c>
      <c r="AA6" s="18">
        <v>20.77</v>
      </c>
      <c r="AB6" s="3" t="s">
        <v>107</v>
      </c>
      <c r="AC6" s="3" t="s">
        <v>110</v>
      </c>
    </row>
    <row r="7" spans="1:29" x14ac:dyDescent="0.35">
      <c r="A7" s="3" t="s">
        <v>24</v>
      </c>
      <c r="B7" s="3">
        <v>19691</v>
      </c>
      <c r="C7" s="7" t="s">
        <v>93</v>
      </c>
      <c r="D7" s="7" t="s">
        <v>157</v>
      </c>
      <c r="E7" s="3" t="s">
        <v>94</v>
      </c>
      <c r="F7" s="3" t="s">
        <v>95</v>
      </c>
      <c r="G7" s="3" t="s">
        <v>2</v>
      </c>
      <c r="H7" s="18">
        <v>40.729999999999997</v>
      </c>
      <c r="I7" s="18">
        <v>40.020000000000003</v>
      </c>
      <c r="J7" s="18">
        <v>21.67</v>
      </c>
      <c r="K7" s="18">
        <v>15.1</v>
      </c>
      <c r="L7" s="33">
        <v>23.18</v>
      </c>
      <c r="M7" s="33">
        <v>16.760000000000002</v>
      </c>
      <c r="N7" s="33">
        <v>13.27</v>
      </c>
      <c r="O7" s="33">
        <v>13.81</v>
      </c>
      <c r="P7" s="33">
        <v>21.6</v>
      </c>
      <c r="Q7" s="18">
        <v>17.579999999999998</v>
      </c>
      <c r="R7" s="3">
        <v>42.36</v>
      </c>
      <c r="S7" s="18">
        <v>40.54</v>
      </c>
      <c r="T7" s="18">
        <v>26.64</v>
      </c>
      <c r="U7" s="33">
        <v>17.399999999999999</v>
      </c>
      <c r="V7" s="18">
        <v>11.9</v>
      </c>
      <c r="W7" s="18">
        <v>11.54</v>
      </c>
      <c r="X7" s="18">
        <v>6.13</v>
      </c>
      <c r="Y7" s="18">
        <v>2.4700000000000002</v>
      </c>
      <c r="Z7" s="18">
        <v>30.7</v>
      </c>
      <c r="AA7" s="18">
        <v>20.79</v>
      </c>
      <c r="AB7" s="3" t="s">
        <v>107</v>
      </c>
      <c r="AC7" s="3" t="s">
        <v>110</v>
      </c>
    </row>
    <row r="8" spans="1:29" x14ac:dyDescent="0.35">
      <c r="A8" s="3" t="s">
        <v>24</v>
      </c>
      <c r="B8" s="3">
        <v>19526</v>
      </c>
      <c r="C8" s="7" t="s">
        <v>93</v>
      </c>
      <c r="D8" s="7" t="s">
        <v>157</v>
      </c>
      <c r="E8" s="3" t="s">
        <v>77</v>
      </c>
      <c r="F8" s="3" t="s">
        <v>78</v>
      </c>
      <c r="G8" s="3" t="s">
        <v>2</v>
      </c>
      <c r="H8" s="18">
        <v>40.92</v>
      </c>
      <c r="I8" s="18">
        <v>40.35</v>
      </c>
      <c r="J8" s="18">
        <v>20.8</v>
      </c>
      <c r="K8" s="18">
        <v>13.55</v>
      </c>
      <c r="L8" s="18">
        <v>23.22</v>
      </c>
      <c r="M8" s="18">
        <v>15.82</v>
      </c>
      <c r="N8" s="18">
        <v>14.09</v>
      </c>
      <c r="O8" s="18">
        <v>13.59</v>
      </c>
      <c r="P8" s="18">
        <v>22.1</v>
      </c>
      <c r="Q8" s="18">
        <v>17.39</v>
      </c>
      <c r="R8" s="18">
        <v>43.6</v>
      </c>
      <c r="S8" s="18">
        <v>40.380000000000003</v>
      </c>
      <c r="T8" s="18">
        <v>26.82</v>
      </c>
      <c r="U8" s="18">
        <v>16.649999999999999</v>
      </c>
      <c r="V8" s="18">
        <v>11.16</v>
      </c>
      <c r="W8" s="18">
        <v>11.77</v>
      </c>
      <c r="X8" s="18">
        <v>7.75</v>
      </c>
      <c r="Y8" s="18">
        <v>2.92</v>
      </c>
      <c r="Z8" s="18">
        <v>30.9</v>
      </c>
      <c r="AA8" s="18">
        <v>20.9</v>
      </c>
      <c r="AB8" s="3" t="s">
        <v>79</v>
      </c>
      <c r="AC8" s="3" t="s">
        <v>108</v>
      </c>
    </row>
    <row r="9" spans="1:29" x14ac:dyDescent="0.35">
      <c r="A9" s="3" t="s">
        <v>24</v>
      </c>
      <c r="B9" s="3">
        <v>19525</v>
      </c>
      <c r="C9" s="7" t="s">
        <v>93</v>
      </c>
      <c r="D9" s="7" t="s">
        <v>157</v>
      </c>
      <c r="E9" s="3" t="s">
        <v>77</v>
      </c>
      <c r="F9" s="3" t="s">
        <v>83</v>
      </c>
      <c r="G9" s="3" t="s">
        <v>2</v>
      </c>
      <c r="H9" s="18">
        <v>39.75</v>
      </c>
      <c r="I9" s="18">
        <v>39.15</v>
      </c>
      <c r="J9" s="18">
        <v>21.22</v>
      </c>
      <c r="K9" s="18">
        <v>14.48</v>
      </c>
      <c r="L9" s="18">
        <v>22.36</v>
      </c>
      <c r="M9" s="18">
        <v>15.75</v>
      </c>
      <c r="N9" s="18">
        <v>14.42</v>
      </c>
      <c r="O9" s="18">
        <v>12.88</v>
      </c>
      <c r="P9" s="18">
        <v>22.05</v>
      </c>
      <c r="Q9" s="18">
        <v>16.04</v>
      </c>
      <c r="R9" s="3">
        <v>41.65</v>
      </c>
      <c r="S9" s="18">
        <v>39.89</v>
      </c>
      <c r="T9" s="18">
        <v>26.26</v>
      </c>
      <c r="U9" s="18">
        <v>16.690000000000001</v>
      </c>
      <c r="V9" s="18">
        <v>11.43</v>
      </c>
      <c r="W9" s="18">
        <v>11.23</v>
      </c>
      <c r="X9" s="18">
        <v>6.69</v>
      </c>
      <c r="Y9" s="18">
        <v>2.37</v>
      </c>
      <c r="Z9" s="18">
        <v>30.24</v>
      </c>
      <c r="AA9" s="18">
        <v>19.62</v>
      </c>
      <c r="AB9" s="3" t="s">
        <v>84</v>
      </c>
      <c r="AC9" s="3" t="s">
        <v>111</v>
      </c>
    </row>
    <row r="10" spans="1:29" x14ac:dyDescent="0.35">
      <c r="G10" s="43" t="s">
        <v>204</v>
      </c>
      <c r="H10" s="46">
        <f t="shared" ref="H10:AA10" si="0">AVERAGE(H2:H9)</f>
        <v>41.017499999999998</v>
      </c>
      <c r="I10" s="46">
        <f t="shared" si="0"/>
        <v>40.421250000000001</v>
      </c>
      <c r="J10" s="46">
        <f t="shared" si="0"/>
        <v>21.626250000000002</v>
      </c>
      <c r="K10" s="46">
        <f t="shared" si="0"/>
        <v>14.805</v>
      </c>
      <c r="L10" s="46">
        <f t="shared" si="0"/>
        <v>23.166249999999998</v>
      </c>
      <c r="M10" s="46">
        <f t="shared" si="0"/>
        <v>16.245000000000001</v>
      </c>
      <c r="N10" s="46">
        <f t="shared" si="0"/>
        <v>13.7775</v>
      </c>
      <c r="O10" s="46">
        <f t="shared" si="0"/>
        <v>13.3325</v>
      </c>
      <c r="P10" s="46">
        <f t="shared" si="0"/>
        <v>21.666250000000002</v>
      </c>
      <c r="Q10" s="46">
        <f t="shared" si="0"/>
        <v>17.335000000000001</v>
      </c>
      <c r="R10" s="46">
        <f t="shared" si="0"/>
        <v>42.557500000000005</v>
      </c>
      <c r="S10" s="46">
        <f t="shared" si="0"/>
        <v>40.683749999999996</v>
      </c>
      <c r="T10" s="46">
        <f t="shared" si="0"/>
        <v>26.71125</v>
      </c>
      <c r="U10" s="46">
        <f t="shared" si="0"/>
        <v>16.921250000000001</v>
      </c>
      <c r="V10" s="46">
        <f t="shared" si="0"/>
        <v>11.6325</v>
      </c>
      <c r="W10" s="46">
        <f t="shared" si="0"/>
        <v>11.751249999999999</v>
      </c>
      <c r="X10" s="46">
        <f t="shared" si="0"/>
        <v>6.4750000000000005</v>
      </c>
      <c r="Y10" s="46">
        <f t="shared" si="0"/>
        <v>2.5350000000000001</v>
      </c>
      <c r="Z10" s="46">
        <f t="shared" si="0"/>
        <v>30.842500000000001</v>
      </c>
      <c r="AA10" s="46">
        <f t="shared" si="0"/>
        <v>20.63625</v>
      </c>
      <c r="AC10" s="3"/>
    </row>
    <row r="11" spans="1:29" x14ac:dyDescent="0.35">
      <c r="G11" s="43" t="s">
        <v>203</v>
      </c>
      <c r="H11" s="46">
        <f t="shared" ref="H11:AA11" si="1">STDEV(H2:H9)</f>
        <v>0.77900577661529624</v>
      </c>
      <c r="I11" s="46">
        <f t="shared" si="1"/>
        <v>0.65243363099793006</v>
      </c>
      <c r="J11" s="46">
        <f t="shared" si="1"/>
        <v>0.41969163850209312</v>
      </c>
      <c r="K11" s="46">
        <f t="shared" si="1"/>
        <v>0.57221374627718524</v>
      </c>
      <c r="L11" s="46">
        <f t="shared" si="1"/>
        <v>0.48071189768033468</v>
      </c>
      <c r="M11" s="46">
        <f t="shared" si="1"/>
        <v>0.44583789494773651</v>
      </c>
      <c r="N11" s="46">
        <f t="shared" si="1"/>
        <v>0.42807709586008019</v>
      </c>
      <c r="O11" s="46">
        <f t="shared" si="1"/>
        <v>0.3508255569774974</v>
      </c>
      <c r="P11" s="46">
        <f t="shared" si="1"/>
        <v>0.5571339284998843</v>
      </c>
      <c r="Q11" s="46">
        <f t="shared" si="1"/>
        <v>0.64400532384667253</v>
      </c>
      <c r="R11" s="46">
        <f t="shared" si="1"/>
        <v>0.94795644866809559</v>
      </c>
      <c r="S11" s="46">
        <f t="shared" si="1"/>
        <v>0.72944083281060501</v>
      </c>
      <c r="T11" s="46">
        <f t="shared" si="1"/>
        <v>0.43603530328894891</v>
      </c>
      <c r="U11" s="46">
        <f t="shared" si="1"/>
        <v>0.33799566776598045</v>
      </c>
      <c r="V11" s="46">
        <f t="shared" si="1"/>
        <v>0.27535691124689188</v>
      </c>
      <c r="W11" s="46">
        <f t="shared" si="1"/>
        <v>0.48589938699870189</v>
      </c>
      <c r="X11" s="46">
        <f t="shared" si="1"/>
        <v>0.66004328862366513</v>
      </c>
      <c r="Y11" s="46">
        <f t="shared" si="1"/>
        <v>0.1759870125078227</v>
      </c>
      <c r="Z11" s="46">
        <f t="shared" si="1"/>
        <v>0.35241006958209564</v>
      </c>
      <c r="AA11" s="46">
        <f t="shared" si="1"/>
        <v>0.4627537913713633</v>
      </c>
      <c r="AC11" s="3"/>
    </row>
    <row r="12" spans="1:29" x14ac:dyDescent="0.35">
      <c r="G12" s="43" t="s">
        <v>201</v>
      </c>
      <c r="H12" s="46">
        <f t="shared" ref="H12:AA12" si="2">MIN(H2:H9)</f>
        <v>39.75</v>
      </c>
      <c r="I12" s="46">
        <f t="shared" si="2"/>
        <v>39.15</v>
      </c>
      <c r="J12" s="46">
        <f t="shared" si="2"/>
        <v>20.8</v>
      </c>
      <c r="K12" s="46">
        <f t="shared" si="2"/>
        <v>13.55</v>
      </c>
      <c r="L12" s="46">
        <f t="shared" si="2"/>
        <v>22.36</v>
      </c>
      <c r="M12" s="46">
        <f t="shared" si="2"/>
        <v>15.6</v>
      </c>
      <c r="N12" s="46">
        <f t="shared" si="2"/>
        <v>13.2</v>
      </c>
      <c r="O12" s="46">
        <f t="shared" si="2"/>
        <v>12.88</v>
      </c>
      <c r="P12" s="46">
        <f t="shared" si="2"/>
        <v>20.87</v>
      </c>
      <c r="Q12" s="46">
        <f t="shared" si="2"/>
        <v>16.04</v>
      </c>
      <c r="R12" s="46">
        <f t="shared" si="2"/>
        <v>41.24</v>
      </c>
      <c r="S12" s="46">
        <f t="shared" si="2"/>
        <v>39.619999999999997</v>
      </c>
      <c r="T12" s="46">
        <f t="shared" si="2"/>
        <v>26.11</v>
      </c>
      <c r="U12" s="46">
        <f t="shared" si="2"/>
        <v>16.61</v>
      </c>
      <c r="V12" s="46">
        <f t="shared" si="2"/>
        <v>11.16</v>
      </c>
      <c r="W12" s="46">
        <f t="shared" si="2"/>
        <v>11.23</v>
      </c>
      <c r="X12" s="46">
        <f t="shared" si="2"/>
        <v>5.51</v>
      </c>
      <c r="Y12" s="46">
        <f t="shared" si="2"/>
        <v>2.37</v>
      </c>
      <c r="Z12" s="46">
        <f t="shared" si="2"/>
        <v>30.24</v>
      </c>
      <c r="AA12" s="46">
        <f t="shared" si="2"/>
        <v>19.62</v>
      </c>
      <c r="AC12" s="3"/>
    </row>
    <row r="13" spans="1:29" x14ac:dyDescent="0.35">
      <c r="G13" s="43" t="s">
        <v>202</v>
      </c>
      <c r="H13" s="46">
        <f t="shared" ref="H13:AA13" si="3">MAX(H2:H9)</f>
        <v>42.13</v>
      </c>
      <c r="I13" s="46">
        <f t="shared" si="3"/>
        <v>41.14</v>
      </c>
      <c r="J13" s="46">
        <f t="shared" si="3"/>
        <v>22.09</v>
      </c>
      <c r="K13" s="46">
        <f t="shared" si="3"/>
        <v>15.28</v>
      </c>
      <c r="L13" s="46">
        <f t="shared" si="3"/>
        <v>23.75</v>
      </c>
      <c r="M13" s="46">
        <f t="shared" si="3"/>
        <v>16.760000000000002</v>
      </c>
      <c r="N13" s="46">
        <f t="shared" si="3"/>
        <v>14.42</v>
      </c>
      <c r="O13" s="46">
        <f t="shared" si="3"/>
        <v>13.81</v>
      </c>
      <c r="P13" s="46">
        <f t="shared" si="3"/>
        <v>22.4</v>
      </c>
      <c r="Q13" s="46">
        <f t="shared" si="3"/>
        <v>18.010000000000002</v>
      </c>
      <c r="R13" s="46">
        <f t="shared" si="3"/>
        <v>43.65</v>
      </c>
      <c r="S13" s="46">
        <f t="shared" si="3"/>
        <v>41.63</v>
      </c>
      <c r="T13" s="46">
        <f t="shared" si="3"/>
        <v>27.57</v>
      </c>
      <c r="U13" s="46">
        <f t="shared" si="3"/>
        <v>17.399999999999999</v>
      </c>
      <c r="V13" s="46">
        <f t="shared" si="3"/>
        <v>12.05</v>
      </c>
      <c r="W13" s="46">
        <f t="shared" si="3"/>
        <v>12.57</v>
      </c>
      <c r="X13" s="46">
        <f t="shared" si="3"/>
        <v>7.75</v>
      </c>
      <c r="Y13" s="46">
        <f t="shared" si="3"/>
        <v>2.92</v>
      </c>
      <c r="Z13" s="46">
        <f t="shared" si="3"/>
        <v>31.28</v>
      </c>
      <c r="AA13" s="46">
        <f t="shared" si="3"/>
        <v>21.19</v>
      </c>
      <c r="AC13" s="3"/>
    </row>
    <row r="14" spans="1:29" x14ac:dyDescent="0.35">
      <c r="G14" s="43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C14" s="3"/>
    </row>
    <row r="15" spans="1:29" x14ac:dyDescent="0.35">
      <c r="A15" s="3" t="s">
        <v>24</v>
      </c>
      <c r="B15" s="3">
        <v>18864</v>
      </c>
      <c r="C15" s="7" t="s">
        <v>88</v>
      </c>
      <c r="D15" s="7" t="s">
        <v>162</v>
      </c>
      <c r="E15" s="3" t="s">
        <v>41</v>
      </c>
      <c r="F15" s="3" t="s">
        <v>44</v>
      </c>
      <c r="G15" s="3" t="s">
        <v>2</v>
      </c>
      <c r="H15" s="18">
        <v>46.11</v>
      </c>
      <c r="I15" s="18">
        <v>45.38</v>
      </c>
      <c r="J15" s="18">
        <v>24.95</v>
      </c>
      <c r="K15" s="18">
        <v>17.16</v>
      </c>
      <c r="L15" s="18">
        <v>25.99</v>
      </c>
      <c r="M15" s="18">
        <v>17.309999999999999</v>
      </c>
      <c r="N15" s="18">
        <v>15.86</v>
      </c>
      <c r="O15" s="18">
        <v>13.75</v>
      </c>
      <c r="P15" s="18">
        <v>25.06</v>
      </c>
      <c r="Q15" s="18">
        <v>18.8</v>
      </c>
      <c r="R15" s="18">
        <v>48.88</v>
      </c>
      <c r="S15" s="18">
        <v>45.9</v>
      </c>
      <c r="T15" s="18">
        <v>31.51</v>
      </c>
      <c r="U15" s="18">
        <v>21.51</v>
      </c>
      <c r="V15" s="18">
        <v>11.35</v>
      </c>
      <c r="W15" s="18">
        <v>12.4</v>
      </c>
      <c r="X15" s="18">
        <v>8.0399999999999991</v>
      </c>
      <c r="Y15" s="18">
        <v>3.08</v>
      </c>
      <c r="Z15" s="18">
        <v>35.21</v>
      </c>
      <c r="AA15" s="18">
        <v>23.99</v>
      </c>
      <c r="AB15" s="3" t="s">
        <v>42</v>
      </c>
      <c r="AC15" s="3" t="s">
        <v>112</v>
      </c>
    </row>
    <row r="16" spans="1:29" x14ac:dyDescent="0.35">
      <c r="A16" s="3" t="s">
        <v>24</v>
      </c>
      <c r="B16" s="3">
        <v>19684</v>
      </c>
      <c r="C16" s="7" t="s">
        <v>88</v>
      </c>
      <c r="D16" s="7" t="s">
        <v>162</v>
      </c>
      <c r="E16" s="3" t="s">
        <v>43</v>
      </c>
      <c r="F16" s="3" t="s">
        <v>45</v>
      </c>
      <c r="G16" s="3" t="s">
        <v>2</v>
      </c>
      <c r="H16" s="18">
        <v>47.24</v>
      </c>
      <c r="I16" s="18">
        <v>46.57</v>
      </c>
      <c r="J16" s="18">
        <v>25.76</v>
      </c>
      <c r="K16" s="18">
        <v>18.05</v>
      </c>
      <c r="L16" s="18">
        <v>27.77</v>
      </c>
      <c r="M16" s="18">
        <v>17.399999999999999</v>
      </c>
      <c r="N16" s="18">
        <v>17.670000000000002</v>
      </c>
      <c r="O16" s="18">
        <v>13.57</v>
      </c>
      <c r="P16" s="18">
        <v>25.44</v>
      </c>
      <c r="Q16" s="18">
        <v>19.32</v>
      </c>
      <c r="R16" s="18">
        <v>49.65</v>
      </c>
      <c r="S16" s="18">
        <v>46.02</v>
      </c>
      <c r="T16" s="18">
        <v>31.96</v>
      </c>
      <c r="U16" s="18">
        <v>22.17</v>
      </c>
      <c r="V16" s="18">
        <v>11.68</v>
      </c>
      <c r="W16" s="18">
        <v>13.62</v>
      </c>
      <c r="X16" s="18">
        <v>8.65</v>
      </c>
      <c r="Y16" s="18">
        <v>3.24</v>
      </c>
      <c r="Z16" s="18">
        <v>36.799999999999997</v>
      </c>
      <c r="AA16" s="18">
        <v>24.46</v>
      </c>
      <c r="AB16" s="3" t="s">
        <v>113</v>
      </c>
      <c r="AC16" s="3" t="s">
        <v>114</v>
      </c>
    </row>
    <row r="17" spans="1:29" x14ac:dyDescent="0.35">
      <c r="A17" s="3" t="s">
        <v>24</v>
      </c>
      <c r="B17" s="3">
        <v>16634</v>
      </c>
      <c r="C17" s="7" t="s">
        <v>88</v>
      </c>
      <c r="D17" s="7" t="s">
        <v>162</v>
      </c>
      <c r="E17" s="3" t="s">
        <v>46</v>
      </c>
      <c r="F17" s="3" t="s">
        <v>47</v>
      </c>
      <c r="G17" s="3" t="s">
        <v>2</v>
      </c>
      <c r="H17" s="18">
        <v>45.39</v>
      </c>
      <c r="I17" s="18">
        <v>45</v>
      </c>
      <c r="J17" s="18">
        <v>24.9</v>
      </c>
      <c r="K17" s="18">
        <v>17.27</v>
      </c>
      <c r="L17" s="18">
        <v>26.76</v>
      </c>
      <c r="M17" s="18">
        <v>17.52</v>
      </c>
      <c r="N17" s="18">
        <v>18.07</v>
      </c>
      <c r="O17" s="18">
        <v>13.94</v>
      </c>
      <c r="P17" s="18">
        <v>24.38</v>
      </c>
      <c r="Q17" s="18">
        <v>19.59</v>
      </c>
      <c r="R17" s="18">
        <v>48.4</v>
      </c>
      <c r="S17" s="18">
        <v>43.82</v>
      </c>
      <c r="T17" s="18">
        <v>31.48</v>
      </c>
      <c r="U17" s="18">
        <v>26.56</v>
      </c>
      <c r="V17" s="18">
        <v>10.9</v>
      </c>
      <c r="W17" s="18">
        <v>13.97</v>
      </c>
      <c r="X17" s="18">
        <v>8.84</v>
      </c>
      <c r="Y17" s="18">
        <v>3.38</v>
      </c>
      <c r="Z17" s="18">
        <v>35.049999999999997</v>
      </c>
      <c r="AA17" s="18">
        <v>23.41</v>
      </c>
      <c r="AB17" s="3" t="s">
        <v>115</v>
      </c>
      <c r="AC17" s="3" t="s">
        <v>116</v>
      </c>
    </row>
    <row r="18" spans="1:29" x14ac:dyDescent="0.35">
      <c r="A18" s="3" t="s">
        <v>24</v>
      </c>
      <c r="B18" s="3">
        <v>16627</v>
      </c>
      <c r="C18" s="7" t="s">
        <v>88</v>
      </c>
      <c r="D18" s="7" t="s">
        <v>162</v>
      </c>
      <c r="E18" s="3" t="s">
        <v>46</v>
      </c>
      <c r="F18" s="3" t="s">
        <v>48</v>
      </c>
      <c r="G18" s="3" t="s">
        <v>2</v>
      </c>
      <c r="H18" s="18">
        <v>46.48</v>
      </c>
      <c r="I18" s="18">
        <v>45.48</v>
      </c>
      <c r="J18" s="18">
        <v>24.6</v>
      </c>
      <c r="K18" s="18">
        <v>16.989999999999998</v>
      </c>
      <c r="L18" s="18">
        <v>27.31</v>
      </c>
      <c r="M18" s="18">
        <v>18.3</v>
      </c>
      <c r="N18" s="18">
        <v>17.45</v>
      </c>
      <c r="O18" s="18">
        <v>14.87</v>
      </c>
      <c r="P18" s="18">
        <v>25.08</v>
      </c>
      <c r="Q18" s="18">
        <v>19.22</v>
      </c>
      <c r="R18" s="18">
        <v>48.88</v>
      </c>
      <c r="S18" s="18">
        <v>45.07</v>
      </c>
      <c r="T18" s="18">
        <v>32.270000000000003</v>
      </c>
      <c r="U18" s="18">
        <v>21.69</v>
      </c>
      <c r="V18" s="18">
        <v>11.87</v>
      </c>
      <c r="W18" s="18">
        <v>13.85</v>
      </c>
      <c r="X18" s="18">
        <v>9.01</v>
      </c>
      <c r="Y18" s="18">
        <v>3.75</v>
      </c>
      <c r="Z18" s="18">
        <v>35.97</v>
      </c>
      <c r="AA18" s="18">
        <v>23.29</v>
      </c>
      <c r="AB18" s="3" t="s">
        <v>113</v>
      </c>
      <c r="AC18" s="3" t="s">
        <v>114</v>
      </c>
    </row>
    <row r="19" spans="1:29" x14ac:dyDescent="0.35">
      <c r="A19" s="3" t="s">
        <v>24</v>
      </c>
      <c r="B19" s="3" t="s">
        <v>49</v>
      </c>
      <c r="C19" s="7" t="s">
        <v>88</v>
      </c>
      <c r="D19" s="7" t="s">
        <v>162</v>
      </c>
      <c r="E19" s="3" t="s">
        <v>50</v>
      </c>
      <c r="F19" s="3" t="s">
        <v>51</v>
      </c>
      <c r="G19" s="3" t="s">
        <v>2</v>
      </c>
      <c r="H19" s="18">
        <v>47.28</v>
      </c>
      <c r="I19" s="18">
        <v>47.1</v>
      </c>
      <c r="J19" s="18">
        <v>25.41</v>
      </c>
      <c r="K19" s="18">
        <v>17.62</v>
      </c>
      <c r="L19" s="18">
        <v>27.2</v>
      </c>
      <c r="M19" s="18">
        <v>17.57</v>
      </c>
      <c r="N19" s="18">
        <v>17.149999999999999</v>
      </c>
      <c r="O19" s="18">
        <v>13.97</v>
      </c>
      <c r="P19" s="18">
        <v>25.8</v>
      </c>
      <c r="Q19" s="18">
        <v>19.7</v>
      </c>
      <c r="R19" s="18">
        <v>50.29</v>
      </c>
      <c r="S19" s="18">
        <v>46.2</v>
      </c>
      <c r="T19" s="18">
        <v>32.17</v>
      </c>
      <c r="U19" s="18">
        <v>24.06</v>
      </c>
      <c r="V19" s="18">
        <v>11.81</v>
      </c>
      <c r="W19" s="18">
        <v>13.98</v>
      </c>
      <c r="X19" s="18">
        <v>6.76</v>
      </c>
      <c r="Y19" s="18">
        <v>3.06</v>
      </c>
      <c r="Z19" s="18">
        <v>36.19</v>
      </c>
      <c r="AA19" s="18">
        <v>23.94</v>
      </c>
      <c r="AB19" s="3" t="s">
        <v>52</v>
      </c>
      <c r="AC19" s="3" t="s">
        <v>117</v>
      </c>
    </row>
    <row r="20" spans="1:29" x14ac:dyDescent="0.35">
      <c r="A20" s="3" t="s">
        <v>24</v>
      </c>
      <c r="B20" s="3">
        <v>23846</v>
      </c>
      <c r="C20" s="7" t="s">
        <v>88</v>
      </c>
      <c r="D20" s="7" t="s">
        <v>162</v>
      </c>
      <c r="E20" s="3" t="s">
        <v>53</v>
      </c>
      <c r="F20" s="3" t="s">
        <v>54</v>
      </c>
      <c r="G20" s="3" t="s">
        <v>4</v>
      </c>
      <c r="H20" s="18">
        <v>45.03</v>
      </c>
      <c r="I20" s="18">
        <v>44.26</v>
      </c>
      <c r="J20" s="18">
        <v>24.34</v>
      </c>
      <c r="K20" s="18">
        <v>16.739999999999998</v>
      </c>
      <c r="L20" s="18">
        <v>25.82</v>
      </c>
      <c r="M20" s="18">
        <v>17.66</v>
      </c>
      <c r="N20" s="18">
        <v>16.809999999999999</v>
      </c>
      <c r="O20" s="18">
        <v>12.91</v>
      </c>
      <c r="P20" s="18">
        <v>24.8</v>
      </c>
      <c r="Q20" s="18">
        <v>19.5</v>
      </c>
      <c r="R20" s="18">
        <v>48.12</v>
      </c>
      <c r="S20" s="18">
        <v>43.5</v>
      </c>
      <c r="T20" s="18">
        <v>31.18</v>
      </c>
      <c r="U20" s="18">
        <v>21.1</v>
      </c>
      <c r="V20" s="18">
        <v>11.42</v>
      </c>
      <c r="W20" s="18">
        <v>12.62</v>
      </c>
      <c r="X20" s="18">
        <v>8.18</v>
      </c>
      <c r="Y20" s="18">
        <v>3.17</v>
      </c>
      <c r="Z20" s="18">
        <v>34.659999999999997</v>
      </c>
      <c r="AA20" s="18">
        <v>23.06</v>
      </c>
      <c r="AB20" s="3" t="s">
        <v>55</v>
      </c>
      <c r="AC20" s="3" t="s">
        <v>118</v>
      </c>
    </row>
    <row r="21" spans="1:29" x14ac:dyDescent="0.35">
      <c r="A21" s="3" t="s">
        <v>24</v>
      </c>
      <c r="B21" s="3">
        <v>11136</v>
      </c>
      <c r="C21" s="7" t="s">
        <v>88</v>
      </c>
      <c r="D21" s="7" t="s">
        <v>162</v>
      </c>
      <c r="E21" s="3" t="s">
        <v>50</v>
      </c>
      <c r="F21" s="3" t="s">
        <v>56</v>
      </c>
      <c r="G21" s="3" t="s">
        <v>2</v>
      </c>
      <c r="H21" s="18">
        <v>44.21</v>
      </c>
      <c r="I21" s="18">
        <v>43.33</v>
      </c>
      <c r="J21" s="18">
        <v>23.02</v>
      </c>
      <c r="K21" s="18">
        <v>16.760000000000002</v>
      </c>
      <c r="L21" s="18">
        <v>24.9</v>
      </c>
      <c r="M21" s="18">
        <v>16.989999999999998</v>
      </c>
      <c r="N21" s="18">
        <v>15.49</v>
      </c>
      <c r="O21" s="18">
        <v>12.24</v>
      </c>
      <c r="P21" s="18">
        <v>23.89</v>
      </c>
      <c r="Q21" s="18">
        <v>19.46</v>
      </c>
      <c r="R21" s="18">
        <v>47.06</v>
      </c>
      <c r="S21" s="18">
        <v>43.39</v>
      </c>
      <c r="T21" s="18">
        <v>29.2</v>
      </c>
      <c r="U21" s="18">
        <v>19.100000000000001</v>
      </c>
      <c r="V21" s="18">
        <v>11.45</v>
      </c>
      <c r="W21" s="18">
        <v>11.88</v>
      </c>
      <c r="X21" s="18">
        <v>7.3</v>
      </c>
      <c r="Y21" s="18">
        <v>2.6</v>
      </c>
      <c r="Z21" s="18">
        <v>33.549999999999997</v>
      </c>
      <c r="AA21" s="18">
        <v>22.19</v>
      </c>
      <c r="AB21" s="3" t="s">
        <v>57</v>
      </c>
      <c r="AC21" s="3" t="s">
        <v>119</v>
      </c>
    </row>
    <row r="22" spans="1:29" x14ac:dyDescent="0.35">
      <c r="A22" s="3" t="s">
        <v>24</v>
      </c>
      <c r="B22" s="3">
        <v>11135</v>
      </c>
      <c r="C22" s="7" t="s">
        <v>88</v>
      </c>
      <c r="D22" s="7" t="s">
        <v>162</v>
      </c>
      <c r="E22" s="3" t="s">
        <v>50</v>
      </c>
      <c r="F22" s="3" t="s">
        <v>51</v>
      </c>
      <c r="G22" s="3" t="s">
        <v>2</v>
      </c>
      <c r="H22" s="18">
        <v>47.3</v>
      </c>
      <c r="I22" s="18">
        <v>46.79</v>
      </c>
      <c r="J22" s="18">
        <v>25.42</v>
      </c>
      <c r="K22" s="18">
        <v>17.5</v>
      </c>
      <c r="L22" s="18">
        <v>26.98</v>
      </c>
      <c r="M22" s="18">
        <v>17.7</v>
      </c>
      <c r="N22" s="18">
        <v>18.149999999999999</v>
      </c>
      <c r="O22" s="18">
        <v>13.78</v>
      </c>
      <c r="P22" s="18">
        <v>25.22</v>
      </c>
      <c r="Q22" s="18">
        <v>19.600000000000001</v>
      </c>
      <c r="R22" s="18">
        <v>49.36</v>
      </c>
      <c r="S22" s="18">
        <v>45.89</v>
      </c>
      <c r="T22" s="18">
        <v>32.33</v>
      </c>
      <c r="U22" s="18">
        <v>21.63</v>
      </c>
      <c r="V22" s="18">
        <v>11.88</v>
      </c>
      <c r="W22" s="18">
        <v>14</v>
      </c>
      <c r="X22" s="18">
        <v>8.7899999999999991</v>
      </c>
      <c r="Y22" s="18">
        <v>3.04</v>
      </c>
      <c r="Z22" s="18">
        <v>36.619999999999997</v>
      </c>
      <c r="AA22" s="18">
        <v>23.83</v>
      </c>
      <c r="AB22" s="3" t="s">
        <v>57</v>
      </c>
      <c r="AC22" s="3" t="s">
        <v>119</v>
      </c>
    </row>
    <row r="23" spans="1:29" x14ac:dyDescent="0.35">
      <c r="A23" s="3" t="s">
        <v>24</v>
      </c>
      <c r="B23" s="3">
        <v>17989</v>
      </c>
      <c r="C23" s="7" t="s">
        <v>88</v>
      </c>
      <c r="D23" s="7" t="s">
        <v>162</v>
      </c>
      <c r="E23" s="3" t="s">
        <v>46</v>
      </c>
      <c r="F23" s="3">
        <v>1857</v>
      </c>
      <c r="G23" s="3"/>
      <c r="H23" s="18">
        <v>43.15</v>
      </c>
      <c r="I23" s="18">
        <v>42.61</v>
      </c>
      <c r="J23" s="18">
        <v>23.68</v>
      </c>
      <c r="K23" s="18">
        <v>16.22</v>
      </c>
      <c r="L23" s="18">
        <v>25.44</v>
      </c>
      <c r="M23" s="18">
        <v>17.43</v>
      </c>
      <c r="N23" s="18">
        <v>16.940000000000001</v>
      </c>
      <c r="O23" s="18">
        <v>13.72</v>
      </c>
      <c r="P23" s="18">
        <v>25.19</v>
      </c>
      <c r="Q23" s="18">
        <v>18.89</v>
      </c>
      <c r="R23" s="18">
        <v>46.76</v>
      </c>
      <c r="S23" s="18">
        <v>42.33</v>
      </c>
      <c r="T23" s="18">
        <v>30.62</v>
      </c>
      <c r="U23" s="18">
        <v>20.34</v>
      </c>
      <c r="V23" s="18">
        <v>11.1</v>
      </c>
      <c r="W23" s="18">
        <v>12.19</v>
      </c>
      <c r="X23" s="18">
        <v>6.53</v>
      </c>
      <c r="Y23" s="18">
        <v>3.68</v>
      </c>
      <c r="Z23" s="18">
        <v>32.85</v>
      </c>
      <c r="AA23" s="18">
        <v>21.76</v>
      </c>
      <c r="AB23" s="3" t="s">
        <v>59</v>
      </c>
      <c r="AC23" s="3" t="s">
        <v>120</v>
      </c>
    </row>
    <row r="24" spans="1:29" x14ac:dyDescent="0.35">
      <c r="A24" s="3" t="s">
        <v>24</v>
      </c>
      <c r="B24" s="3">
        <v>16635</v>
      </c>
      <c r="C24" s="7" t="s">
        <v>89</v>
      </c>
      <c r="D24" s="7" t="s">
        <v>162</v>
      </c>
      <c r="E24" s="3" t="s">
        <v>85</v>
      </c>
      <c r="F24" s="3" t="s">
        <v>61</v>
      </c>
      <c r="G24" s="3" t="s">
        <v>2</v>
      </c>
      <c r="H24" s="18">
        <v>47.39</v>
      </c>
      <c r="I24" s="18">
        <v>46.93</v>
      </c>
      <c r="J24" s="18">
        <v>26.48</v>
      </c>
      <c r="K24" s="18">
        <v>18.23</v>
      </c>
      <c r="L24" s="18">
        <v>28.39</v>
      </c>
      <c r="M24" s="18">
        <v>17.75</v>
      </c>
      <c r="N24" s="18">
        <v>18.36</v>
      </c>
      <c r="O24" s="18">
        <v>13.98</v>
      </c>
      <c r="P24" s="18">
        <v>25.71</v>
      </c>
      <c r="Q24" s="18">
        <v>18.91</v>
      </c>
      <c r="R24" s="18">
        <v>49</v>
      </c>
      <c r="S24" s="18">
        <v>43.76</v>
      </c>
      <c r="T24" s="18">
        <v>33.49</v>
      </c>
      <c r="U24" s="18">
        <v>22.38</v>
      </c>
      <c r="V24" s="18">
        <v>11.55</v>
      </c>
      <c r="W24" s="18">
        <v>14.79</v>
      </c>
      <c r="X24" s="18">
        <v>7.02</v>
      </c>
      <c r="Y24" s="18">
        <v>3.61</v>
      </c>
      <c r="Z24" s="18">
        <v>37.25</v>
      </c>
      <c r="AA24" s="18">
        <v>24.88</v>
      </c>
      <c r="AB24" s="3" t="s">
        <v>62</v>
      </c>
      <c r="AC24" s="3" t="s">
        <v>121</v>
      </c>
    </row>
    <row r="25" spans="1:29" x14ac:dyDescent="0.35">
      <c r="A25" s="3" t="s">
        <v>24</v>
      </c>
      <c r="B25" s="3">
        <v>16636</v>
      </c>
      <c r="C25" s="7" t="s">
        <v>89</v>
      </c>
      <c r="D25" s="7" t="s">
        <v>162</v>
      </c>
      <c r="E25" s="3" t="s">
        <v>85</v>
      </c>
      <c r="F25" s="3" t="s">
        <v>64</v>
      </c>
      <c r="G25" s="3" t="s">
        <v>4</v>
      </c>
      <c r="H25" s="18">
        <v>45.48</v>
      </c>
      <c r="I25" s="18">
        <v>45.3</v>
      </c>
      <c r="J25" s="18">
        <v>25.13</v>
      </c>
      <c r="K25" s="18">
        <v>16.989999999999998</v>
      </c>
      <c r="L25" s="18">
        <v>26.63</v>
      </c>
      <c r="M25" s="18">
        <v>18.18</v>
      </c>
      <c r="N25" s="18">
        <v>16.32</v>
      </c>
      <c r="O25" s="18">
        <v>13.67</v>
      </c>
      <c r="P25" s="18">
        <v>26.53</v>
      </c>
      <c r="Q25" s="18">
        <v>19.149999999999999</v>
      </c>
      <c r="R25" s="18">
        <v>48.33</v>
      </c>
      <c r="S25" s="18">
        <v>44.58</v>
      </c>
      <c r="T25" s="18">
        <v>30.96</v>
      </c>
      <c r="U25" s="18">
        <v>22.3</v>
      </c>
      <c r="V25" s="18">
        <v>11.75</v>
      </c>
      <c r="W25" s="18">
        <v>14.14</v>
      </c>
      <c r="X25" s="18">
        <v>8.7799999999999994</v>
      </c>
      <c r="Y25" s="18">
        <v>3.5</v>
      </c>
      <c r="Z25" s="18">
        <v>36.08</v>
      </c>
      <c r="AA25" s="18">
        <v>23.88</v>
      </c>
      <c r="AB25" s="3" t="s">
        <v>135</v>
      </c>
      <c r="AC25" s="3" t="s">
        <v>122</v>
      </c>
    </row>
    <row r="26" spans="1:29" x14ac:dyDescent="0.35">
      <c r="A26" s="3" t="s">
        <v>24</v>
      </c>
      <c r="B26" s="3">
        <v>16637</v>
      </c>
      <c r="C26" s="7" t="s">
        <v>89</v>
      </c>
      <c r="D26" s="7" t="s">
        <v>162</v>
      </c>
      <c r="E26" s="3" t="s">
        <v>85</v>
      </c>
      <c r="F26" s="3" t="s">
        <v>63</v>
      </c>
      <c r="G26" s="3" t="s">
        <v>4</v>
      </c>
      <c r="H26" s="18">
        <v>46.54</v>
      </c>
      <c r="I26" s="18">
        <v>46.06</v>
      </c>
      <c r="J26" s="18">
        <v>25.48</v>
      </c>
      <c r="K26" s="18">
        <v>17.71</v>
      </c>
      <c r="L26" s="18">
        <v>27.09</v>
      </c>
      <c r="M26" s="18">
        <v>17.84</v>
      </c>
      <c r="N26" s="18">
        <v>17.09</v>
      </c>
      <c r="O26" s="18">
        <v>14.13</v>
      </c>
      <c r="P26" s="18">
        <v>25.04</v>
      </c>
      <c r="Q26" s="18">
        <v>19.27</v>
      </c>
      <c r="R26" s="18">
        <v>49.4</v>
      </c>
      <c r="S26" s="18">
        <v>45.88</v>
      </c>
      <c r="T26" s="18">
        <v>31.09</v>
      </c>
      <c r="U26" s="18">
        <v>26.96</v>
      </c>
      <c r="V26" s="18">
        <v>11.73</v>
      </c>
      <c r="W26" s="18">
        <v>13.71</v>
      </c>
      <c r="X26" s="18">
        <v>7.16</v>
      </c>
      <c r="Y26" s="18">
        <v>3.36</v>
      </c>
      <c r="Z26" s="18">
        <v>36.47</v>
      </c>
      <c r="AA26" s="18">
        <v>23.89</v>
      </c>
      <c r="AB26" s="3" t="s">
        <v>135</v>
      </c>
      <c r="AC26" s="3" t="s">
        <v>122</v>
      </c>
    </row>
    <row r="27" spans="1:29" x14ac:dyDescent="0.35">
      <c r="A27" s="3" t="s">
        <v>24</v>
      </c>
      <c r="B27" s="3">
        <v>16631</v>
      </c>
      <c r="C27" s="7" t="s">
        <v>90</v>
      </c>
      <c r="D27" s="7" t="s">
        <v>162</v>
      </c>
      <c r="E27" s="3" t="s">
        <v>85</v>
      </c>
      <c r="F27" s="3" t="s">
        <v>65</v>
      </c>
      <c r="G27" s="3" t="s">
        <v>4</v>
      </c>
      <c r="H27" s="18">
        <v>46.39</v>
      </c>
      <c r="I27" s="18">
        <v>46.13</v>
      </c>
      <c r="J27" s="18">
        <v>25.59</v>
      </c>
      <c r="K27" s="18">
        <v>17.98</v>
      </c>
      <c r="L27" s="18">
        <v>26.79</v>
      </c>
      <c r="M27" s="18">
        <v>17.82</v>
      </c>
      <c r="N27" s="18">
        <v>17.420000000000002</v>
      </c>
      <c r="O27" s="18">
        <v>13.39</v>
      </c>
      <c r="P27" s="18">
        <v>24.46</v>
      </c>
      <c r="Q27" s="18">
        <v>18.95</v>
      </c>
      <c r="R27" s="18">
        <v>47.54</v>
      </c>
      <c r="S27" s="18">
        <v>45.41</v>
      </c>
      <c r="T27" s="18">
        <v>32.380000000000003</v>
      </c>
      <c r="U27" s="18">
        <v>24.86</v>
      </c>
      <c r="V27" s="18">
        <v>11.08</v>
      </c>
      <c r="W27" s="18">
        <v>13.27</v>
      </c>
      <c r="X27" s="18">
        <v>7.89</v>
      </c>
      <c r="Y27" s="18">
        <v>3.26</v>
      </c>
      <c r="Z27" s="18">
        <v>36.31</v>
      </c>
      <c r="AA27" s="18">
        <v>24.75</v>
      </c>
      <c r="AB27" s="3" t="s">
        <v>66</v>
      </c>
      <c r="AC27" s="3" t="s">
        <v>123</v>
      </c>
    </row>
    <row r="28" spans="1:29" x14ac:dyDescent="0.35">
      <c r="A28" s="3" t="s">
        <v>24</v>
      </c>
      <c r="B28" s="3">
        <v>16630</v>
      </c>
      <c r="C28" s="7" t="s">
        <v>90</v>
      </c>
      <c r="D28" s="7" t="s">
        <v>162</v>
      </c>
      <c r="E28" s="3" t="s">
        <v>85</v>
      </c>
      <c r="F28" s="3" t="s">
        <v>68</v>
      </c>
      <c r="G28" s="3" t="s">
        <v>2</v>
      </c>
      <c r="H28" s="18">
        <v>44.28</v>
      </c>
      <c r="I28" s="18">
        <v>43.61</v>
      </c>
      <c r="J28" s="18">
        <v>24.98</v>
      </c>
      <c r="K28" s="18">
        <v>17.28</v>
      </c>
      <c r="L28" s="18">
        <v>26.8</v>
      </c>
      <c r="M28" s="18">
        <v>16.93</v>
      </c>
      <c r="N28" s="18">
        <v>17.89</v>
      </c>
      <c r="O28" s="18">
        <v>13.41</v>
      </c>
      <c r="P28" s="18">
        <v>23.56</v>
      </c>
      <c r="Q28" s="18">
        <v>18.77</v>
      </c>
      <c r="R28" s="18">
        <v>47.4</v>
      </c>
      <c r="S28" s="18">
        <v>42.67</v>
      </c>
      <c r="T28" s="18">
        <v>31.73</v>
      </c>
      <c r="U28" s="18">
        <v>24.25</v>
      </c>
      <c r="V28" s="18">
        <v>11.06</v>
      </c>
      <c r="W28" s="18">
        <v>12.06</v>
      </c>
      <c r="X28" s="18">
        <v>7.42</v>
      </c>
      <c r="Y28" s="18">
        <v>2.78</v>
      </c>
      <c r="Z28" s="18">
        <v>35.07</v>
      </c>
      <c r="AA28" s="18">
        <v>23.58</v>
      </c>
      <c r="AB28" s="3" t="s">
        <v>67</v>
      </c>
      <c r="AC28" s="3" t="s">
        <v>124</v>
      </c>
    </row>
    <row r="29" spans="1:29" x14ac:dyDescent="0.35">
      <c r="A29" s="3" t="s">
        <v>24</v>
      </c>
      <c r="B29" s="3">
        <v>16638</v>
      </c>
      <c r="C29" s="7" t="s">
        <v>92</v>
      </c>
      <c r="D29" s="7" t="s">
        <v>162</v>
      </c>
      <c r="E29" s="3" t="s">
        <v>85</v>
      </c>
      <c r="F29" s="3" t="s">
        <v>74</v>
      </c>
      <c r="G29" s="3" t="s">
        <v>2</v>
      </c>
      <c r="H29" s="18">
        <v>46.92</v>
      </c>
      <c r="I29" s="18">
        <v>46.44</v>
      </c>
      <c r="J29" s="18">
        <v>26.79</v>
      </c>
      <c r="K29" s="18">
        <v>18.09</v>
      </c>
      <c r="L29" s="18">
        <v>28.56</v>
      </c>
      <c r="M29" s="18">
        <v>17.16</v>
      </c>
      <c r="N29" s="18">
        <v>17.96</v>
      </c>
      <c r="O29" s="18">
        <v>13.52</v>
      </c>
      <c r="P29" s="18">
        <v>24.06</v>
      </c>
      <c r="Q29" s="18">
        <v>18.12</v>
      </c>
      <c r="R29" s="18">
        <v>50.22</v>
      </c>
      <c r="S29" s="18">
        <v>45.04</v>
      </c>
      <c r="T29" s="18">
        <v>33.92</v>
      </c>
      <c r="U29" s="18">
        <v>23.41</v>
      </c>
      <c r="V29" s="18">
        <v>12.36</v>
      </c>
      <c r="W29" s="18">
        <v>12.76</v>
      </c>
      <c r="X29" s="18">
        <v>6.15</v>
      </c>
      <c r="Y29" s="18">
        <v>2.98</v>
      </c>
      <c r="Z29" s="18">
        <v>37.22</v>
      </c>
      <c r="AA29" s="18">
        <v>25.47</v>
      </c>
      <c r="AB29" s="3" t="s">
        <v>76</v>
      </c>
      <c r="AC29" s="3" t="s">
        <v>125</v>
      </c>
    </row>
    <row r="30" spans="1:29" x14ac:dyDescent="0.35">
      <c r="A30" s="3" t="s">
        <v>24</v>
      </c>
      <c r="B30" s="3">
        <v>16640</v>
      </c>
      <c r="C30" s="7" t="s">
        <v>92</v>
      </c>
      <c r="D30" s="7" t="s">
        <v>162</v>
      </c>
      <c r="E30" s="3" t="s">
        <v>85</v>
      </c>
      <c r="F30" s="3" t="s">
        <v>75</v>
      </c>
      <c r="G30" s="3" t="s">
        <v>2</v>
      </c>
      <c r="H30" s="18">
        <v>45.83</v>
      </c>
      <c r="I30" s="18">
        <v>45.33</v>
      </c>
      <c r="J30" s="18">
        <v>25.76</v>
      </c>
      <c r="K30" s="18">
        <v>17.72</v>
      </c>
      <c r="L30" s="18">
        <v>27.3</v>
      </c>
      <c r="M30" s="18">
        <v>17.16</v>
      </c>
      <c r="N30" s="18">
        <v>17.940000000000001</v>
      </c>
      <c r="O30" s="18">
        <v>13.7</v>
      </c>
      <c r="P30" s="18">
        <v>26.1</v>
      </c>
      <c r="Q30" s="18">
        <v>19.559999999999999</v>
      </c>
      <c r="R30" s="18">
        <v>49.28</v>
      </c>
      <c r="S30" s="18">
        <v>44.37</v>
      </c>
      <c r="T30" s="18">
        <v>32.94</v>
      </c>
      <c r="U30" s="18">
        <v>22.04</v>
      </c>
      <c r="V30" s="18">
        <v>12.12</v>
      </c>
      <c r="W30" s="18">
        <v>12.71</v>
      </c>
      <c r="X30" s="18">
        <v>8.14</v>
      </c>
      <c r="Y30" s="18">
        <v>3.22</v>
      </c>
      <c r="Z30" s="18">
        <v>35.729999999999997</v>
      </c>
      <c r="AA30" s="18">
        <v>23.91</v>
      </c>
      <c r="AB30" s="3" t="s">
        <v>76</v>
      </c>
      <c r="AC30" s="3" t="s">
        <v>125</v>
      </c>
    </row>
    <row r="31" spans="1:29" x14ac:dyDescent="0.35">
      <c r="A31" s="3" t="s">
        <v>24</v>
      </c>
      <c r="B31" s="3">
        <v>16625</v>
      </c>
      <c r="C31" s="7" t="s">
        <v>91</v>
      </c>
      <c r="D31" s="7" t="s">
        <v>162</v>
      </c>
      <c r="E31" s="3" t="s">
        <v>86</v>
      </c>
      <c r="F31" s="3" t="s">
        <v>70</v>
      </c>
      <c r="G31" s="3" t="s">
        <v>2</v>
      </c>
      <c r="H31" s="18">
        <v>45.47</v>
      </c>
      <c r="I31" s="18">
        <v>45.11</v>
      </c>
      <c r="J31" s="18">
        <v>24.92</v>
      </c>
      <c r="K31" s="18">
        <v>17.02</v>
      </c>
      <c r="L31" s="18">
        <v>26.42</v>
      </c>
      <c r="M31" s="18">
        <v>17.809999999999999</v>
      </c>
      <c r="N31" s="18">
        <v>17.100000000000001</v>
      </c>
      <c r="O31" s="18">
        <v>13.61</v>
      </c>
      <c r="P31" s="18">
        <v>25.95</v>
      </c>
      <c r="Q31" s="18">
        <v>19.03</v>
      </c>
      <c r="R31" s="18">
        <v>48.33</v>
      </c>
      <c r="S31" s="18">
        <v>44.54</v>
      </c>
      <c r="T31" s="18">
        <v>31.2</v>
      </c>
      <c r="U31" s="18">
        <v>23.77</v>
      </c>
      <c r="V31" s="18">
        <v>11.62</v>
      </c>
      <c r="W31" s="18">
        <v>14.26</v>
      </c>
      <c r="X31" s="18">
        <v>8.7899999999999991</v>
      </c>
      <c r="Y31" s="18">
        <v>3.04</v>
      </c>
      <c r="Z31" s="18">
        <v>35.64</v>
      </c>
      <c r="AA31" s="18">
        <v>23.18</v>
      </c>
      <c r="AB31" s="3" t="s">
        <v>133</v>
      </c>
      <c r="AC31" s="3" t="s">
        <v>126</v>
      </c>
    </row>
    <row r="32" spans="1:29" x14ac:dyDescent="0.35">
      <c r="A32" s="3" t="s">
        <v>24</v>
      </c>
      <c r="B32" s="3">
        <v>16624</v>
      </c>
      <c r="C32" s="7" t="s">
        <v>91</v>
      </c>
      <c r="D32" s="7" t="s">
        <v>162</v>
      </c>
      <c r="E32" s="3" t="s">
        <v>86</v>
      </c>
      <c r="F32" s="3" t="s">
        <v>71</v>
      </c>
      <c r="G32" s="3" t="s">
        <v>4</v>
      </c>
      <c r="H32" s="18">
        <v>44.22</v>
      </c>
      <c r="I32" s="18">
        <v>43.63</v>
      </c>
      <c r="J32" s="18">
        <v>24.45</v>
      </c>
      <c r="K32" s="18">
        <v>17.2</v>
      </c>
      <c r="L32" s="18">
        <v>25.98</v>
      </c>
      <c r="M32" s="18">
        <v>17.43</v>
      </c>
      <c r="N32" s="18">
        <v>16.32</v>
      </c>
      <c r="O32" s="18">
        <v>12.75</v>
      </c>
      <c r="P32" s="18">
        <v>22.23</v>
      </c>
      <c r="Q32" s="18">
        <v>19.03</v>
      </c>
      <c r="R32" s="18">
        <v>46.8</v>
      </c>
      <c r="S32" s="18">
        <v>43.08</v>
      </c>
      <c r="T32" s="18">
        <v>30.57</v>
      </c>
      <c r="U32" s="18">
        <v>24.36</v>
      </c>
      <c r="V32" s="18">
        <v>11.73</v>
      </c>
      <c r="W32" s="18">
        <v>12.02</v>
      </c>
      <c r="X32" s="18">
        <v>7.83</v>
      </c>
      <c r="Y32" s="18">
        <v>3.12</v>
      </c>
      <c r="Z32" s="18">
        <v>33.93</v>
      </c>
      <c r="AA32" s="18">
        <v>21.81</v>
      </c>
      <c r="AB32" s="3" t="s">
        <v>133</v>
      </c>
      <c r="AC32" s="3" t="s">
        <v>126</v>
      </c>
    </row>
    <row r="33" spans="1:29" x14ac:dyDescent="0.35">
      <c r="A33" s="3" t="s">
        <v>24</v>
      </c>
      <c r="B33" s="3">
        <v>16626</v>
      </c>
      <c r="C33" s="7" t="s">
        <v>91</v>
      </c>
      <c r="D33" s="7" t="s">
        <v>162</v>
      </c>
      <c r="E33" s="3" t="s">
        <v>86</v>
      </c>
      <c r="F33" s="3" t="s">
        <v>72</v>
      </c>
      <c r="G33" s="3" t="s">
        <v>2</v>
      </c>
      <c r="H33" s="18">
        <v>43.72</v>
      </c>
      <c r="I33" s="18">
        <v>43.63</v>
      </c>
      <c r="J33" s="18">
        <v>24.14</v>
      </c>
      <c r="K33" s="18">
        <v>16.48</v>
      </c>
      <c r="L33" s="18">
        <v>25.59</v>
      </c>
      <c r="M33" s="18">
        <v>16.329999999999998</v>
      </c>
      <c r="N33" s="18">
        <v>16.149999999999999</v>
      </c>
      <c r="O33" s="18">
        <v>13.07</v>
      </c>
      <c r="P33" s="18">
        <v>23.55</v>
      </c>
      <c r="Q33" s="18">
        <v>17.91</v>
      </c>
      <c r="R33" s="18">
        <v>46.32</v>
      </c>
      <c r="S33" s="18">
        <v>43.22</v>
      </c>
      <c r="T33" s="18">
        <v>30.22</v>
      </c>
      <c r="U33" s="18">
        <v>23.15</v>
      </c>
      <c r="V33" s="18">
        <v>11.38</v>
      </c>
      <c r="W33" s="18">
        <v>12.64</v>
      </c>
      <c r="X33" s="18">
        <v>7.97</v>
      </c>
      <c r="Y33" s="18">
        <v>3.11</v>
      </c>
      <c r="Z33" s="18">
        <v>34.42</v>
      </c>
      <c r="AA33" s="18">
        <v>22.98</v>
      </c>
      <c r="AB33" s="3" t="s">
        <v>134</v>
      </c>
      <c r="AC33" s="3" t="s">
        <v>127</v>
      </c>
    </row>
    <row r="34" spans="1:29" x14ac:dyDescent="0.35">
      <c r="A34" s="3" t="s">
        <v>24</v>
      </c>
      <c r="B34" s="3">
        <v>26650</v>
      </c>
      <c r="C34" s="7" t="s">
        <v>91</v>
      </c>
      <c r="D34" s="7" t="s">
        <v>162</v>
      </c>
      <c r="E34" s="3" t="s">
        <v>86</v>
      </c>
      <c r="G34" s="3"/>
      <c r="H34" s="18">
        <v>46.79</v>
      </c>
      <c r="I34" s="18">
        <v>46.38</v>
      </c>
      <c r="J34" s="18">
        <v>25.9</v>
      </c>
      <c r="K34" s="18">
        <v>17.72</v>
      </c>
      <c r="L34" s="18">
        <v>27.82</v>
      </c>
      <c r="M34" s="18">
        <v>18.23</v>
      </c>
      <c r="N34" s="18">
        <v>18.43</v>
      </c>
      <c r="O34" s="18">
        <v>14.67</v>
      </c>
      <c r="P34" s="18">
        <v>24.95</v>
      </c>
      <c r="Q34" s="18">
        <v>20.07</v>
      </c>
      <c r="R34" s="18">
        <v>49.86</v>
      </c>
      <c r="S34" s="18">
        <v>45.5</v>
      </c>
      <c r="T34" s="18">
        <v>32.53</v>
      </c>
      <c r="U34" s="18">
        <v>22.88</v>
      </c>
      <c r="V34" s="18">
        <v>11.51</v>
      </c>
      <c r="W34" s="18">
        <v>13.53</v>
      </c>
      <c r="X34" s="18">
        <v>8.7100000000000009</v>
      </c>
      <c r="Y34" s="18">
        <v>3.41</v>
      </c>
      <c r="Z34" s="18">
        <v>36.43</v>
      </c>
      <c r="AA34" s="18">
        <v>24.29</v>
      </c>
      <c r="AB34" s="3" t="s">
        <v>60</v>
      </c>
      <c r="AC34" s="3"/>
    </row>
    <row r="35" spans="1:29" x14ac:dyDescent="0.35">
      <c r="A35" s="3" t="s">
        <v>24</v>
      </c>
      <c r="B35" s="3">
        <v>16623</v>
      </c>
      <c r="C35" s="7" t="s">
        <v>91</v>
      </c>
      <c r="D35" s="7" t="s">
        <v>162</v>
      </c>
      <c r="E35" s="3" t="s">
        <v>86</v>
      </c>
      <c r="F35" s="30" t="s">
        <v>69</v>
      </c>
      <c r="G35" s="3" t="s">
        <v>4</v>
      </c>
      <c r="H35" s="18">
        <v>42.98</v>
      </c>
      <c r="I35" s="18">
        <v>42.58</v>
      </c>
      <c r="J35" s="18">
        <v>23.57</v>
      </c>
      <c r="K35" s="18">
        <v>16.62</v>
      </c>
      <c r="L35" s="18">
        <v>24.89</v>
      </c>
      <c r="M35" s="18">
        <v>16.809999999999999</v>
      </c>
      <c r="N35" s="18">
        <v>16.13</v>
      </c>
      <c r="O35" s="18">
        <v>12.82</v>
      </c>
      <c r="P35" s="18">
        <v>23.18</v>
      </c>
      <c r="Q35" s="18">
        <v>18.47</v>
      </c>
      <c r="R35" s="18">
        <v>45.51</v>
      </c>
      <c r="S35" s="18">
        <v>41.99</v>
      </c>
      <c r="T35" s="18">
        <v>29.38</v>
      </c>
      <c r="U35" s="18">
        <v>21.84</v>
      </c>
      <c r="V35" s="18">
        <v>11.23</v>
      </c>
      <c r="W35" s="18">
        <v>12.65</v>
      </c>
      <c r="X35" s="18">
        <v>8.2100000000000009</v>
      </c>
      <c r="Y35" s="18">
        <v>2.88</v>
      </c>
      <c r="Z35" s="18">
        <v>33.53</v>
      </c>
      <c r="AA35" s="18">
        <v>22.42</v>
      </c>
      <c r="AB35" s="3" t="s">
        <v>73</v>
      </c>
      <c r="AC35" s="3" t="s">
        <v>128</v>
      </c>
    </row>
    <row r="36" spans="1:29" x14ac:dyDescent="0.35">
      <c r="F36" s="30"/>
      <c r="G36" s="43" t="s">
        <v>204</v>
      </c>
      <c r="H36" s="46">
        <f t="shared" ref="H36:AA36" si="4">AVERAGE(H15:H35)</f>
        <v>45.628571428571426</v>
      </c>
      <c r="I36" s="46">
        <f t="shared" si="4"/>
        <v>45.12619047619048</v>
      </c>
      <c r="J36" s="46">
        <f t="shared" si="4"/>
        <v>25.012857142857147</v>
      </c>
      <c r="K36" s="46">
        <f t="shared" si="4"/>
        <v>17.302380952380947</v>
      </c>
      <c r="L36" s="46">
        <f t="shared" si="4"/>
        <v>26.687142857142859</v>
      </c>
      <c r="M36" s="46">
        <f t="shared" si="4"/>
        <v>17.491904761904763</v>
      </c>
      <c r="N36" s="46">
        <f t="shared" si="4"/>
        <v>17.176190476190474</v>
      </c>
      <c r="O36" s="46">
        <f t="shared" si="4"/>
        <v>13.593809523809522</v>
      </c>
      <c r="P36" s="46">
        <f t="shared" si="4"/>
        <v>24.770476190476195</v>
      </c>
      <c r="Q36" s="46">
        <f t="shared" si="4"/>
        <v>19.110476190476192</v>
      </c>
      <c r="R36" s="46">
        <f t="shared" si="4"/>
        <v>48.351904761904763</v>
      </c>
      <c r="S36" s="46">
        <f t="shared" si="4"/>
        <v>44.388571428571424</v>
      </c>
      <c r="T36" s="46">
        <f t="shared" si="4"/>
        <v>31.577619047619049</v>
      </c>
      <c r="U36" s="46">
        <f t="shared" si="4"/>
        <v>22.874285714285715</v>
      </c>
      <c r="V36" s="46">
        <f t="shared" si="4"/>
        <v>11.55142857142857</v>
      </c>
      <c r="W36" s="46">
        <f t="shared" si="4"/>
        <v>13.192857142857141</v>
      </c>
      <c r="X36" s="46">
        <f t="shared" si="4"/>
        <v>7.9128571428571437</v>
      </c>
      <c r="Y36" s="46">
        <f t="shared" si="4"/>
        <v>3.2033333333333323</v>
      </c>
      <c r="Z36" s="46">
        <f t="shared" si="4"/>
        <v>35.475238095238083</v>
      </c>
      <c r="AA36" s="46">
        <f t="shared" si="4"/>
        <v>23.570000000000004</v>
      </c>
      <c r="AC36" s="3"/>
    </row>
    <row r="37" spans="1:29" x14ac:dyDescent="0.35">
      <c r="F37" s="30"/>
      <c r="G37" s="43" t="s">
        <v>203</v>
      </c>
      <c r="H37" s="46">
        <f t="shared" ref="H37:AA37" si="5">STDEV(H15:H35)</f>
        <v>1.4093093546637865</v>
      </c>
      <c r="I37" s="46">
        <f t="shared" si="5"/>
        <v>1.4322132389783173</v>
      </c>
      <c r="J37" s="46">
        <f t="shared" si="5"/>
        <v>0.93970284056792575</v>
      </c>
      <c r="K37" s="46">
        <f t="shared" si="5"/>
        <v>0.56502128067803592</v>
      </c>
      <c r="L37" s="46">
        <f t="shared" si="5"/>
        <v>1.0286357122769112</v>
      </c>
      <c r="M37" s="46">
        <f t="shared" si="5"/>
        <v>0.48982261123409865</v>
      </c>
      <c r="N37" s="46">
        <f t="shared" si="5"/>
        <v>0.87175957804016257</v>
      </c>
      <c r="O37" s="46">
        <f t="shared" si="5"/>
        <v>0.61416997802299145</v>
      </c>
      <c r="P37" s="46">
        <f t="shared" si="5"/>
        <v>1.0671573276254831</v>
      </c>
      <c r="Q37" s="46">
        <f t="shared" si="5"/>
        <v>0.52291946024675906</v>
      </c>
      <c r="R37" s="46">
        <f t="shared" si="5"/>
        <v>1.3341349970959429</v>
      </c>
      <c r="S37" s="46">
        <f t="shared" si="5"/>
        <v>1.3126396524343069</v>
      </c>
      <c r="T37" s="46">
        <f t="shared" si="5"/>
        <v>1.2105531990040956</v>
      </c>
      <c r="U37" s="46">
        <f t="shared" si="5"/>
        <v>1.9020477686655803</v>
      </c>
      <c r="V37" s="46">
        <f t="shared" si="5"/>
        <v>0.36553092501573242</v>
      </c>
      <c r="W37" s="46">
        <f t="shared" si="5"/>
        <v>0.86107573916086411</v>
      </c>
      <c r="X37" s="46">
        <f t="shared" si="5"/>
        <v>0.83971508773595827</v>
      </c>
      <c r="Y37" s="46">
        <f t="shared" si="5"/>
        <v>0.29036758313099159</v>
      </c>
      <c r="Z37" s="46">
        <f t="shared" si="5"/>
        <v>1.2655932168260817</v>
      </c>
      <c r="AA37" s="46">
        <f t="shared" si="5"/>
        <v>0.97951518620182665</v>
      </c>
      <c r="AC37" s="3"/>
    </row>
    <row r="38" spans="1:29" x14ac:dyDescent="0.35">
      <c r="F38" s="30"/>
      <c r="G38" s="43" t="s">
        <v>201</v>
      </c>
      <c r="H38" s="46">
        <f t="shared" ref="H38:AA38" si="6">MIN(H15:H35)</f>
        <v>42.98</v>
      </c>
      <c r="I38" s="46">
        <f t="shared" si="6"/>
        <v>42.58</v>
      </c>
      <c r="J38" s="46">
        <f t="shared" si="6"/>
        <v>23.02</v>
      </c>
      <c r="K38" s="46">
        <f t="shared" si="6"/>
        <v>16.22</v>
      </c>
      <c r="L38" s="46">
        <f t="shared" si="6"/>
        <v>24.89</v>
      </c>
      <c r="M38" s="46">
        <f t="shared" si="6"/>
        <v>16.329999999999998</v>
      </c>
      <c r="N38" s="46">
        <f t="shared" si="6"/>
        <v>15.49</v>
      </c>
      <c r="O38" s="46">
        <f t="shared" si="6"/>
        <v>12.24</v>
      </c>
      <c r="P38" s="46">
        <f t="shared" si="6"/>
        <v>22.23</v>
      </c>
      <c r="Q38" s="46">
        <f t="shared" si="6"/>
        <v>17.91</v>
      </c>
      <c r="R38" s="46">
        <f t="shared" si="6"/>
        <v>45.51</v>
      </c>
      <c r="S38" s="46">
        <f t="shared" si="6"/>
        <v>41.99</v>
      </c>
      <c r="T38" s="46">
        <f t="shared" si="6"/>
        <v>29.2</v>
      </c>
      <c r="U38" s="46">
        <f t="shared" si="6"/>
        <v>19.100000000000001</v>
      </c>
      <c r="V38" s="46">
        <f t="shared" si="6"/>
        <v>10.9</v>
      </c>
      <c r="W38" s="46">
        <f t="shared" si="6"/>
        <v>11.88</v>
      </c>
      <c r="X38" s="46">
        <f t="shared" si="6"/>
        <v>6.15</v>
      </c>
      <c r="Y38" s="46">
        <f t="shared" si="6"/>
        <v>2.6</v>
      </c>
      <c r="Z38" s="46">
        <f t="shared" si="6"/>
        <v>32.85</v>
      </c>
      <c r="AA38" s="46">
        <f t="shared" si="6"/>
        <v>21.76</v>
      </c>
      <c r="AC38" s="3"/>
    </row>
    <row r="39" spans="1:29" x14ac:dyDescent="0.35">
      <c r="F39" s="30"/>
      <c r="G39" s="43" t="s">
        <v>202</v>
      </c>
      <c r="H39" s="46">
        <f t="shared" ref="H39:AA39" si="7">MAX(H15:H35)</f>
        <v>47.39</v>
      </c>
      <c r="I39" s="46">
        <f t="shared" si="7"/>
        <v>47.1</v>
      </c>
      <c r="J39" s="46">
        <f t="shared" si="7"/>
        <v>26.79</v>
      </c>
      <c r="K39" s="46">
        <f t="shared" si="7"/>
        <v>18.23</v>
      </c>
      <c r="L39" s="46">
        <f t="shared" si="7"/>
        <v>28.56</v>
      </c>
      <c r="M39" s="46">
        <f t="shared" si="7"/>
        <v>18.3</v>
      </c>
      <c r="N39" s="46">
        <f t="shared" si="7"/>
        <v>18.43</v>
      </c>
      <c r="O39" s="46">
        <f t="shared" si="7"/>
        <v>14.87</v>
      </c>
      <c r="P39" s="46">
        <f t="shared" si="7"/>
        <v>26.53</v>
      </c>
      <c r="Q39" s="46">
        <f t="shared" si="7"/>
        <v>20.07</v>
      </c>
      <c r="R39" s="46">
        <f t="shared" si="7"/>
        <v>50.29</v>
      </c>
      <c r="S39" s="46">
        <f t="shared" si="7"/>
        <v>46.2</v>
      </c>
      <c r="T39" s="46">
        <f t="shared" si="7"/>
        <v>33.92</v>
      </c>
      <c r="U39" s="46">
        <f t="shared" si="7"/>
        <v>26.96</v>
      </c>
      <c r="V39" s="46">
        <f t="shared" si="7"/>
        <v>12.36</v>
      </c>
      <c r="W39" s="46">
        <f t="shared" si="7"/>
        <v>14.79</v>
      </c>
      <c r="X39" s="46">
        <f t="shared" si="7"/>
        <v>9.01</v>
      </c>
      <c r="Y39" s="46">
        <f t="shared" si="7"/>
        <v>3.75</v>
      </c>
      <c r="Z39" s="46">
        <f t="shared" si="7"/>
        <v>37.25</v>
      </c>
      <c r="AA39" s="46">
        <f t="shared" si="7"/>
        <v>25.47</v>
      </c>
      <c r="AC39" s="3"/>
    </row>
    <row r="40" spans="1:29" x14ac:dyDescent="0.35">
      <c r="F40" s="30"/>
      <c r="G40" s="43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C40" s="3"/>
    </row>
    <row r="41" spans="1:29" x14ac:dyDescent="0.35">
      <c r="A41" s="3" t="s">
        <v>24</v>
      </c>
      <c r="B41" s="3">
        <v>19688</v>
      </c>
      <c r="C41" s="7" t="s">
        <v>87</v>
      </c>
      <c r="D41" s="7" t="s">
        <v>161</v>
      </c>
      <c r="E41" s="3" t="s">
        <v>143</v>
      </c>
      <c r="F41" s="3" t="s">
        <v>40</v>
      </c>
      <c r="G41" s="3" t="s">
        <v>2</v>
      </c>
      <c r="H41" s="18">
        <v>49.44</v>
      </c>
      <c r="I41" s="18">
        <v>49.16</v>
      </c>
      <c r="J41" s="18">
        <v>27.85</v>
      </c>
      <c r="K41" s="18">
        <v>18.72</v>
      </c>
      <c r="L41" s="18">
        <v>29.18</v>
      </c>
      <c r="M41" s="18">
        <v>18.309999999999999</v>
      </c>
      <c r="N41" s="18">
        <v>17.72</v>
      </c>
      <c r="O41" s="18">
        <v>16.02</v>
      </c>
      <c r="P41" s="18">
        <v>29</v>
      </c>
      <c r="Q41" s="18">
        <v>20.350000000000001</v>
      </c>
      <c r="R41" s="18">
        <v>53.48</v>
      </c>
      <c r="S41" s="18">
        <v>47.72</v>
      </c>
      <c r="T41" s="18">
        <v>32.799999999999997</v>
      </c>
      <c r="U41" s="18">
        <v>24.57</v>
      </c>
      <c r="V41" s="18">
        <v>12.16</v>
      </c>
      <c r="W41" s="18">
        <v>15.64</v>
      </c>
      <c r="X41" s="18">
        <v>10.58</v>
      </c>
      <c r="Y41" s="18">
        <v>3.84</v>
      </c>
      <c r="Z41" s="18">
        <v>39.549999999999997</v>
      </c>
      <c r="AA41" s="18">
        <v>25.72</v>
      </c>
      <c r="AB41" s="3" t="s">
        <v>25</v>
      </c>
      <c r="AC41" s="3" t="s">
        <v>129</v>
      </c>
    </row>
    <row r="42" spans="1:29" x14ac:dyDescent="0.35">
      <c r="A42" s="3" t="s">
        <v>24</v>
      </c>
      <c r="B42" s="3">
        <v>20768</v>
      </c>
      <c r="C42" s="7" t="s">
        <v>87</v>
      </c>
      <c r="D42" s="7" t="s">
        <v>161</v>
      </c>
      <c r="E42" s="3" t="s">
        <v>143</v>
      </c>
      <c r="F42" s="3" t="s">
        <v>26</v>
      </c>
      <c r="G42" s="3" t="s">
        <v>2</v>
      </c>
      <c r="H42" s="18">
        <v>50</v>
      </c>
      <c r="I42" s="18">
        <v>49.52</v>
      </c>
      <c r="J42" s="18">
        <v>27.54</v>
      </c>
      <c r="K42" s="18">
        <v>18.87</v>
      </c>
      <c r="L42" s="18">
        <v>30.43</v>
      </c>
      <c r="M42" s="18">
        <v>18.829999999999998</v>
      </c>
      <c r="N42" s="18">
        <v>18.7</v>
      </c>
      <c r="O42" s="18">
        <v>17.14</v>
      </c>
      <c r="P42" s="18">
        <v>28.75</v>
      </c>
      <c r="Q42" s="18">
        <v>19.989999999999998</v>
      </c>
      <c r="R42" s="18">
        <v>54.17</v>
      </c>
      <c r="S42" s="18">
        <v>49.3</v>
      </c>
      <c r="T42" s="18">
        <v>33.67</v>
      </c>
      <c r="U42" s="18">
        <v>25.72</v>
      </c>
      <c r="V42" s="18">
        <v>12.57</v>
      </c>
      <c r="W42" s="18">
        <v>15.94</v>
      </c>
      <c r="X42" s="18">
        <v>10.65</v>
      </c>
      <c r="Y42" s="18">
        <v>4.0199999999999996</v>
      </c>
      <c r="Z42" s="18">
        <v>39.15</v>
      </c>
      <c r="AA42" s="18">
        <v>25.89</v>
      </c>
      <c r="AB42" s="3" t="s">
        <v>136</v>
      </c>
      <c r="AC42" s="3" t="s">
        <v>130</v>
      </c>
    </row>
    <row r="43" spans="1:29" x14ac:dyDescent="0.35">
      <c r="A43" s="3" t="s">
        <v>24</v>
      </c>
      <c r="B43" s="3">
        <v>21308</v>
      </c>
      <c r="C43" s="7" t="s">
        <v>87</v>
      </c>
      <c r="D43" s="7" t="s">
        <v>161</v>
      </c>
      <c r="E43" s="3" t="s">
        <v>143</v>
      </c>
      <c r="F43" s="3" t="s">
        <v>27</v>
      </c>
      <c r="G43" s="3" t="s">
        <v>4</v>
      </c>
      <c r="H43" s="18">
        <v>50.28</v>
      </c>
      <c r="I43" s="18">
        <v>49.65</v>
      </c>
      <c r="J43" s="18">
        <v>28.06</v>
      </c>
      <c r="K43" s="18">
        <v>19.510000000000002</v>
      </c>
      <c r="L43" s="18">
        <v>29.44</v>
      </c>
      <c r="M43" s="18">
        <v>18.329999999999998</v>
      </c>
      <c r="N43" s="18">
        <v>18.88</v>
      </c>
      <c r="O43" s="18">
        <v>16.77</v>
      </c>
      <c r="P43" s="18">
        <v>29.41</v>
      </c>
      <c r="Q43" s="18">
        <v>20.76</v>
      </c>
      <c r="R43" s="18">
        <v>54.02</v>
      </c>
      <c r="S43" s="18">
        <v>49.19</v>
      </c>
      <c r="T43" s="18">
        <v>33.36</v>
      </c>
      <c r="U43" s="18">
        <v>26.39</v>
      </c>
      <c r="V43" s="18">
        <v>12.83</v>
      </c>
      <c r="W43" s="18">
        <v>16.309999999999999</v>
      </c>
      <c r="X43" s="18">
        <v>10.63</v>
      </c>
      <c r="Y43" s="18">
        <v>4.24</v>
      </c>
      <c r="Z43" s="18">
        <v>39.729999999999997</v>
      </c>
      <c r="AA43" s="18">
        <v>26.28</v>
      </c>
      <c r="AB43" s="3" t="s">
        <v>137</v>
      </c>
      <c r="AC43" s="3" t="s">
        <v>131</v>
      </c>
    </row>
    <row r="44" spans="1:29" x14ac:dyDescent="0.35">
      <c r="A44" s="3" t="s">
        <v>24</v>
      </c>
      <c r="B44" s="3" t="s">
        <v>29</v>
      </c>
      <c r="C44" s="7" t="s">
        <v>87</v>
      </c>
      <c r="D44" s="7" t="s">
        <v>161</v>
      </c>
      <c r="E44" s="3" t="s">
        <v>143</v>
      </c>
      <c r="F44" s="3" t="s">
        <v>30</v>
      </c>
      <c r="G44" s="3" t="s">
        <v>4</v>
      </c>
      <c r="H44" s="18">
        <v>49.28</v>
      </c>
      <c r="I44" s="18">
        <v>48.61</v>
      </c>
      <c r="J44" s="18">
        <v>27.3</v>
      </c>
      <c r="K44" s="18">
        <v>18.690000000000001</v>
      </c>
      <c r="L44" s="18">
        <v>29.8</v>
      </c>
      <c r="M44" s="18">
        <v>17.89</v>
      </c>
      <c r="N44" s="18">
        <v>18.66</v>
      </c>
      <c r="O44" s="18">
        <v>17.190000000000001</v>
      </c>
      <c r="P44" s="18">
        <v>28.56</v>
      </c>
      <c r="Q44" s="18">
        <v>20</v>
      </c>
      <c r="R44" s="18">
        <v>53.12</v>
      </c>
      <c r="S44" s="18">
        <v>47.56</v>
      </c>
      <c r="T44" s="18">
        <v>32.79</v>
      </c>
      <c r="U44" s="18">
        <v>25.39</v>
      </c>
      <c r="V44" s="18">
        <v>12.11</v>
      </c>
      <c r="W44" s="18">
        <v>15.57</v>
      </c>
      <c r="X44" s="18">
        <v>10.050000000000001</v>
      </c>
      <c r="Y44" s="18">
        <v>4.18</v>
      </c>
      <c r="Z44" s="18">
        <v>39.1</v>
      </c>
      <c r="AA44" s="18">
        <v>25.33</v>
      </c>
      <c r="AB44" s="3" t="s">
        <v>138</v>
      </c>
      <c r="AC44" s="3" t="s">
        <v>129</v>
      </c>
    </row>
    <row r="45" spans="1:29" x14ac:dyDescent="0.35">
      <c r="A45" s="3" t="s">
        <v>24</v>
      </c>
      <c r="B45" s="3">
        <v>21304</v>
      </c>
      <c r="C45" s="7" t="s">
        <v>87</v>
      </c>
      <c r="D45" s="7" t="s">
        <v>161</v>
      </c>
      <c r="E45" s="3" t="s">
        <v>143</v>
      </c>
      <c r="F45" s="3" t="s">
        <v>32</v>
      </c>
      <c r="G45" s="3" t="s">
        <v>2</v>
      </c>
      <c r="H45" s="18">
        <v>50.51</v>
      </c>
      <c r="I45" s="18">
        <v>50.09</v>
      </c>
      <c r="J45" s="18">
        <v>28.69</v>
      </c>
      <c r="K45" s="18">
        <v>19.23</v>
      </c>
      <c r="L45" s="18">
        <v>30.13</v>
      </c>
      <c r="M45" s="18">
        <v>17.8</v>
      </c>
      <c r="N45" s="18">
        <v>18.89</v>
      </c>
      <c r="O45" s="18">
        <v>17.18</v>
      </c>
      <c r="P45" s="18">
        <v>28.19</v>
      </c>
      <c r="Q45" s="18">
        <v>19.87</v>
      </c>
      <c r="R45" s="18">
        <v>54.11</v>
      </c>
      <c r="S45" s="18">
        <v>48.15</v>
      </c>
      <c r="T45" s="18">
        <v>34.04</v>
      </c>
      <c r="U45" s="18">
        <v>26.59</v>
      </c>
      <c r="V45" s="18">
        <v>12.39</v>
      </c>
      <c r="W45" s="18">
        <v>16.5</v>
      </c>
      <c r="X45" s="18">
        <v>10.14</v>
      </c>
      <c r="Y45" s="18">
        <v>3.96</v>
      </c>
      <c r="Z45" s="18">
        <v>40.31</v>
      </c>
      <c r="AA45" s="18">
        <v>26.08</v>
      </c>
      <c r="AB45" s="3" t="s">
        <v>139</v>
      </c>
      <c r="AC45" s="3" t="s">
        <v>132</v>
      </c>
    </row>
    <row r="46" spans="1:29" x14ac:dyDescent="0.35">
      <c r="A46" s="3" t="s">
        <v>24</v>
      </c>
      <c r="B46" s="3">
        <v>20764</v>
      </c>
      <c r="C46" s="7" t="s">
        <v>87</v>
      </c>
      <c r="D46" s="7" t="s">
        <v>161</v>
      </c>
      <c r="E46" s="3" t="s">
        <v>143</v>
      </c>
      <c r="F46" s="3" t="s">
        <v>34</v>
      </c>
      <c r="G46" s="3" t="s">
        <v>4</v>
      </c>
      <c r="H46" s="18">
        <v>50.44</v>
      </c>
      <c r="I46" s="18">
        <v>50.03</v>
      </c>
      <c r="J46" s="18">
        <v>28.92</v>
      </c>
      <c r="K46" s="18">
        <v>19.62</v>
      </c>
      <c r="L46" s="18">
        <v>30.62</v>
      </c>
      <c r="M46" s="18">
        <v>18.18</v>
      </c>
      <c r="N46" s="18">
        <v>18.37</v>
      </c>
      <c r="O46" s="18">
        <v>16.18</v>
      </c>
      <c r="P46" s="18">
        <v>28.56</v>
      </c>
      <c r="Q46" s="18">
        <v>20.329999999999998</v>
      </c>
      <c r="R46" s="18">
        <v>53.77</v>
      </c>
      <c r="S46" s="18">
        <v>48.75</v>
      </c>
      <c r="T46" s="18">
        <v>34.01</v>
      </c>
      <c r="U46" s="18">
        <v>25.72</v>
      </c>
      <c r="V46" s="18">
        <v>12.93</v>
      </c>
      <c r="W46" s="18">
        <v>15.29</v>
      </c>
      <c r="X46" s="18">
        <v>9.6</v>
      </c>
      <c r="Y46" s="18">
        <v>4.08</v>
      </c>
      <c r="Z46" s="18">
        <v>40.33</v>
      </c>
      <c r="AA46" s="18">
        <v>27.16</v>
      </c>
      <c r="AB46" s="3" t="s">
        <v>140</v>
      </c>
      <c r="AC46" s="3" t="s">
        <v>130</v>
      </c>
    </row>
    <row r="47" spans="1:29" x14ac:dyDescent="0.35">
      <c r="A47" s="3" t="s">
        <v>24</v>
      </c>
      <c r="B47" s="3">
        <v>20765</v>
      </c>
      <c r="C47" s="7" t="s">
        <v>87</v>
      </c>
      <c r="D47" s="7" t="s">
        <v>161</v>
      </c>
      <c r="E47" s="3" t="s">
        <v>143</v>
      </c>
      <c r="F47" s="3" t="s">
        <v>35</v>
      </c>
      <c r="G47" s="3" t="s">
        <v>2</v>
      </c>
      <c r="H47" s="18">
        <v>50.46</v>
      </c>
      <c r="I47" s="18">
        <v>49.77</v>
      </c>
      <c r="J47" s="18">
        <v>28.3</v>
      </c>
      <c r="K47" s="18">
        <v>19.07</v>
      </c>
      <c r="L47" s="18">
        <v>30.1</v>
      </c>
      <c r="M47" s="18">
        <v>18.579999999999998</v>
      </c>
      <c r="N47" s="18">
        <v>18.09</v>
      </c>
      <c r="O47" s="18">
        <v>16.010000000000002</v>
      </c>
      <c r="P47" s="18">
        <v>28.51</v>
      </c>
      <c r="Q47" s="18">
        <v>20.82</v>
      </c>
      <c r="R47" s="18">
        <v>54.67</v>
      </c>
      <c r="S47" s="18">
        <v>48.57</v>
      </c>
      <c r="T47" s="18">
        <v>33.56</v>
      </c>
      <c r="U47" s="18">
        <v>25.96</v>
      </c>
      <c r="V47" s="18">
        <v>12.08</v>
      </c>
      <c r="W47" s="18">
        <v>15.81</v>
      </c>
      <c r="X47" s="18">
        <v>9.6199999999999992</v>
      </c>
      <c r="Y47" s="18">
        <v>4.0199999999999996</v>
      </c>
      <c r="Z47" s="18">
        <v>40.06</v>
      </c>
      <c r="AA47" s="18">
        <v>26.41</v>
      </c>
      <c r="AB47" s="3" t="s">
        <v>140</v>
      </c>
      <c r="AC47" s="3" t="s">
        <v>130</v>
      </c>
    </row>
    <row r="48" spans="1:29" s="10" customFormat="1" x14ac:dyDescent="0.35">
      <c r="A48" s="3" t="s">
        <v>24</v>
      </c>
      <c r="B48" s="3">
        <v>20767</v>
      </c>
      <c r="C48" s="7" t="s">
        <v>87</v>
      </c>
      <c r="D48" s="7" t="s">
        <v>161</v>
      </c>
      <c r="E48" s="3" t="s">
        <v>143</v>
      </c>
      <c r="F48" s="3" t="s">
        <v>36</v>
      </c>
      <c r="G48" s="3" t="s">
        <v>2</v>
      </c>
      <c r="H48" s="18">
        <v>50.85</v>
      </c>
      <c r="I48" s="18">
        <v>50.26</v>
      </c>
      <c r="J48" s="18">
        <v>29.45</v>
      </c>
      <c r="K48" s="18">
        <v>19.670000000000002</v>
      </c>
      <c r="L48" s="18">
        <v>30.21</v>
      </c>
      <c r="M48" s="18">
        <v>17.61</v>
      </c>
      <c r="N48" s="18">
        <v>18.920000000000002</v>
      </c>
      <c r="O48" s="18">
        <v>16.71</v>
      </c>
      <c r="P48" s="18">
        <v>28.33</v>
      </c>
      <c r="Q48" s="18">
        <v>20.34</v>
      </c>
      <c r="R48" s="18">
        <v>54.97</v>
      </c>
      <c r="S48" s="18">
        <v>48.59</v>
      </c>
      <c r="T48" s="18">
        <v>35.26</v>
      </c>
      <c r="U48" s="18">
        <v>25.9</v>
      </c>
      <c r="V48" s="18">
        <v>12.37</v>
      </c>
      <c r="W48" s="18">
        <v>15.54</v>
      </c>
      <c r="X48" s="18">
        <v>9.52</v>
      </c>
      <c r="Y48" s="18">
        <v>3.99</v>
      </c>
      <c r="Z48" s="18">
        <v>40.229999999999997</v>
      </c>
      <c r="AA48" s="18">
        <v>26.99</v>
      </c>
      <c r="AB48" s="3" t="s">
        <v>138</v>
      </c>
      <c r="AC48" s="3" t="s">
        <v>129</v>
      </c>
    </row>
    <row r="49" spans="1:29" x14ac:dyDescent="0.35">
      <c r="A49" s="3" t="s">
        <v>24</v>
      </c>
      <c r="B49" s="3">
        <v>20766</v>
      </c>
      <c r="C49" s="7" t="s">
        <v>87</v>
      </c>
      <c r="D49" s="7" t="s">
        <v>161</v>
      </c>
      <c r="E49" s="3" t="s">
        <v>143</v>
      </c>
      <c r="F49" s="3" t="s">
        <v>37</v>
      </c>
      <c r="G49" s="3" t="s">
        <v>4</v>
      </c>
      <c r="H49" s="18">
        <v>49.01</v>
      </c>
      <c r="I49" s="18">
        <v>48.41</v>
      </c>
      <c r="J49" s="18">
        <v>27.4</v>
      </c>
      <c r="K49" s="18">
        <v>18.420000000000002</v>
      </c>
      <c r="L49" s="18">
        <v>29.9</v>
      </c>
      <c r="M49" s="18">
        <v>18.440000000000001</v>
      </c>
      <c r="N49" s="18">
        <v>19.420000000000002</v>
      </c>
      <c r="O49" s="18">
        <v>16.690000000000001</v>
      </c>
      <c r="P49" s="18">
        <v>28.74</v>
      </c>
      <c r="Q49" s="18">
        <v>20.37</v>
      </c>
      <c r="R49" s="18">
        <v>52.72</v>
      </c>
      <c r="S49" s="18">
        <v>46.97</v>
      </c>
      <c r="T49" s="18">
        <v>33.46</v>
      </c>
      <c r="U49" s="18">
        <v>24.89</v>
      </c>
      <c r="V49" s="18">
        <v>12.66</v>
      </c>
      <c r="W49" s="18">
        <v>16.329999999999998</v>
      </c>
      <c r="X49" s="18">
        <v>10.31</v>
      </c>
      <c r="Y49" s="18">
        <v>4.1500000000000004</v>
      </c>
      <c r="Z49" s="18">
        <v>39.409999999999997</v>
      </c>
      <c r="AA49" s="18">
        <v>25.86</v>
      </c>
      <c r="AB49" s="3" t="s">
        <v>141</v>
      </c>
      <c r="AC49" s="3" t="s">
        <v>130</v>
      </c>
    </row>
    <row r="50" spans="1:29" x14ac:dyDescent="0.35">
      <c r="A50" s="3" t="s">
        <v>24</v>
      </c>
      <c r="B50" s="3">
        <v>21307</v>
      </c>
      <c r="C50" s="7" t="s">
        <v>87</v>
      </c>
      <c r="D50" s="7" t="s">
        <v>161</v>
      </c>
      <c r="E50" s="3" t="s">
        <v>143</v>
      </c>
      <c r="F50" s="3" t="s">
        <v>27</v>
      </c>
      <c r="G50" s="3" t="s">
        <v>2</v>
      </c>
      <c r="H50" s="18">
        <v>49.8</v>
      </c>
      <c r="I50" s="18">
        <v>49.24</v>
      </c>
      <c r="J50" s="18">
        <v>28.24</v>
      </c>
      <c r="K50" s="18">
        <v>19.27</v>
      </c>
      <c r="L50" s="33">
        <v>29.22</v>
      </c>
      <c r="M50" s="33">
        <v>18.61</v>
      </c>
      <c r="N50" s="33">
        <v>18.170000000000002</v>
      </c>
      <c r="O50" s="33">
        <v>15.87</v>
      </c>
      <c r="P50" s="33">
        <v>27.69</v>
      </c>
      <c r="Q50" s="33">
        <v>19.940000000000001</v>
      </c>
      <c r="R50" s="18">
        <v>54.12</v>
      </c>
      <c r="S50" s="33">
        <v>48.14</v>
      </c>
      <c r="T50" s="33">
        <v>33.49</v>
      </c>
      <c r="U50" s="33">
        <v>25.28</v>
      </c>
      <c r="V50" s="33">
        <v>12.43</v>
      </c>
      <c r="W50" s="33">
        <v>15.97</v>
      </c>
      <c r="X50" s="33">
        <v>10.69</v>
      </c>
      <c r="Y50" s="18">
        <v>4.16</v>
      </c>
      <c r="Z50" s="18">
        <v>40.090000000000003</v>
      </c>
      <c r="AA50" s="18">
        <v>26.61</v>
      </c>
      <c r="AB50" s="3" t="s">
        <v>137</v>
      </c>
      <c r="AC50" s="3" t="s">
        <v>131</v>
      </c>
    </row>
    <row r="51" spans="1:29" x14ac:dyDescent="0.35">
      <c r="A51" s="3" t="s">
        <v>24</v>
      </c>
      <c r="B51" s="3">
        <v>21303</v>
      </c>
      <c r="C51" s="7" t="s">
        <v>87</v>
      </c>
      <c r="D51" s="7" t="s">
        <v>161</v>
      </c>
      <c r="E51" s="3" t="s">
        <v>143</v>
      </c>
      <c r="F51" s="3" t="s">
        <v>38</v>
      </c>
      <c r="G51" s="3" t="s">
        <v>2</v>
      </c>
      <c r="H51" s="18">
        <v>49.05</v>
      </c>
      <c r="I51" s="18">
        <v>48.63</v>
      </c>
      <c r="J51" s="18">
        <v>27.81</v>
      </c>
      <c r="K51" s="18">
        <v>19.09</v>
      </c>
      <c r="L51" s="18">
        <v>28.99</v>
      </c>
      <c r="M51" s="18">
        <v>17.73</v>
      </c>
      <c r="N51" s="18">
        <v>17.39</v>
      </c>
      <c r="O51" s="18">
        <v>15.56</v>
      </c>
      <c r="P51" s="18">
        <v>27.31</v>
      </c>
      <c r="Q51" s="18">
        <v>19.190000000000001</v>
      </c>
      <c r="R51" s="18">
        <v>52.71</v>
      </c>
      <c r="S51" s="18">
        <v>46.49</v>
      </c>
      <c r="T51" s="18">
        <v>31.94</v>
      </c>
      <c r="U51" s="18">
        <v>24.64</v>
      </c>
      <c r="V51" s="18">
        <v>11.8</v>
      </c>
      <c r="W51" s="18">
        <v>15.05</v>
      </c>
      <c r="X51" s="18">
        <v>9.77</v>
      </c>
      <c r="Y51" s="18">
        <v>3.63</v>
      </c>
      <c r="Z51" s="18">
        <v>40.01</v>
      </c>
      <c r="AA51" s="18">
        <v>26.03</v>
      </c>
      <c r="AB51" s="3" t="s">
        <v>139</v>
      </c>
      <c r="AC51" s="3" t="s">
        <v>132</v>
      </c>
    </row>
    <row r="52" spans="1:29" x14ac:dyDescent="0.35">
      <c r="A52" s="3" t="s">
        <v>24</v>
      </c>
      <c r="B52" s="3">
        <v>21306</v>
      </c>
      <c r="C52" s="7" t="s">
        <v>87</v>
      </c>
      <c r="D52" s="7" t="s">
        <v>161</v>
      </c>
      <c r="E52" s="3" t="s">
        <v>143</v>
      </c>
      <c r="F52" s="3" t="s">
        <v>39</v>
      </c>
      <c r="G52" s="3" t="s">
        <v>2</v>
      </c>
      <c r="H52" s="18">
        <v>48.78</v>
      </c>
      <c r="I52" s="18">
        <v>48.45</v>
      </c>
      <c r="J52" s="18">
        <v>27.39</v>
      </c>
      <c r="K52" s="18">
        <v>19.079999999999998</v>
      </c>
      <c r="L52" s="18">
        <v>28.46</v>
      </c>
      <c r="M52" s="18">
        <v>18.05</v>
      </c>
      <c r="N52" s="18">
        <v>18.059999999999999</v>
      </c>
      <c r="O52" s="18">
        <v>16.43</v>
      </c>
      <c r="P52" s="18">
        <v>27.8</v>
      </c>
      <c r="Q52" s="18">
        <v>19.72</v>
      </c>
      <c r="R52" s="18">
        <v>52.4</v>
      </c>
      <c r="S52" s="18">
        <v>46.97</v>
      </c>
      <c r="T52" s="18">
        <v>32.21</v>
      </c>
      <c r="U52" s="18">
        <v>24.74</v>
      </c>
      <c r="V52" s="18">
        <v>11.84</v>
      </c>
      <c r="W52" s="18">
        <v>15.92</v>
      </c>
      <c r="X52" s="18">
        <v>10.29</v>
      </c>
      <c r="Y52" s="18">
        <v>3.77</v>
      </c>
      <c r="Z52" s="18">
        <v>39.17</v>
      </c>
      <c r="AA52" s="18">
        <v>25.11</v>
      </c>
      <c r="AB52" s="3" t="s">
        <v>139</v>
      </c>
      <c r="AC52" s="3" t="s">
        <v>132</v>
      </c>
    </row>
    <row r="53" spans="1:29" x14ac:dyDescent="0.35">
      <c r="A53" s="3" t="s">
        <v>24</v>
      </c>
      <c r="B53" s="3">
        <v>21299</v>
      </c>
      <c r="C53" s="7" t="s">
        <v>87</v>
      </c>
      <c r="D53" s="7" t="s">
        <v>161</v>
      </c>
      <c r="E53" s="3" t="s">
        <v>143</v>
      </c>
      <c r="F53" s="3" t="s">
        <v>33</v>
      </c>
      <c r="G53" s="3" t="s">
        <v>2</v>
      </c>
      <c r="H53" s="18">
        <v>50.37</v>
      </c>
      <c r="I53" s="18">
        <v>49.65</v>
      </c>
      <c r="J53" s="18">
        <v>28.24</v>
      </c>
      <c r="K53" s="18">
        <v>19.34</v>
      </c>
      <c r="L53" s="18">
        <v>29.74</v>
      </c>
      <c r="M53" s="18">
        <v>18.47</v>
      </c>
      <c r="N53" s="18">
        <v>19.09</v>
      </c>
      <c r="O53" s="18">
        <v>17.440000000000001</v>
      </c>
      <c r="P53" s="18">
        <v>29.06</v>
      </c>
      <c r="Q53" s="18">
        <v>20.69</v>
      </c>
      <c r="R53" s="18">
        <v>54.49</v>
      </c>
      <c r="S53" s="18">
        <v>48.69</v>
      </c>
      <c r="T53" s="18">
        <v>33.94</v>
      </c>
      <c r="U53" s="18">
        <v>26.31</v>
      </c>
      <c r="V53" s="18">
        <v>12.3</v>
      </c>
      <c r="W53" s="18">
        <v>15.69</v>
      </c>
      <c r="X53" s="18">
        <v>9.94</v>
      </c>
      <c r="Y53" s="18">
        <v>3.96</v>
      </c>
      <c r="Z53" s="18">
        <v>39.14</v>
      </c>
      <c r="AA53" s="18">
        <v>25.94</v>
      </c>
      <c r="AB53" s="3" t="s">
        <v>139</v>
      </c>
      <c r="AC53" s="3" t="s">
        <v>132</v>
      </c>
    </row>
    <row r="54" spans="1:29" x14ac:dyDescent="0.35">
      <c r="A54" s="3" t="s">
        <v>24</v>
      </c>
      <c r="B54" s="3">
        <v>6535</v>
      </c>
      <c r="C54" s="7" t="s">
        <v>87</v>
      </c>
      <c r="D54" s="7" t="s">
        <v>161</v>
      </c>
      <c r="E54" s="3" t="s">
        <v>143</v>
      </c>
      <c r="G54" s="3" t="s">
        <v>2</v>
      </c>
      <c r="H54" s="18">
        <v>49.16</v>
      </c>
      <c r="I54" s="18">
        <v>49.14</v>
      </c>
      <c r="J54" s="18">
        <v>27.84</v>
      </c>
      <c r="K54" s="18">
        <v>19.11</v>
      </c>
      <c r="L54" s="33">
        <v>28.97</v>
      </c>
      <c r="M54" s="33">
        <v>18.829999999999998</v>
      </c>
      <c r="N54" s="33">
        <v>16.41</v>
      </c>
      <c r="O54" s="33">
        <v>15.51</v>
      </c>
      <c r="P54" s="33">
        <v>25.54</v>
      </c>
      <c r="Q54" s="18">
        <v>19.72</v>
      </c>
      <c r="R54" s="18">
        <v>53.12</v>
      </c>
      <c r="S54" s="18">
        <v>47.75</v>
      </c>
      <c r="T54" s="18">
        <v>32.369999999999997</v>
      </c>
      <c r="U54" s="33">
        <v>24.94</v>
      </c>
      <c r="V54" s="18">
        <v>11.83</v>
      </c>
      <c r="W54" s="18">
        <v>15.69</v>
      </c>
      <c r="X54" s="18">
        <v>8.6300000000000008</v>
      </c>
      <c r="Y54" s="18">
        <v>3.61</v>
      </c>
      <c r="Z54" s="18">
        <v>39.83</v>
      </c>
      <c r="AA54" s="18">
        <v>26.02</v>
      </c>
      <c r="AB54" s="3" t="s">
        <v>142</v>
      </c>
      <c r="AC54" s="3" t="s">
        <v>129</v>
      </c>
    </row>
    <row r="55" spans="1:29" x14ac:dyDescent="0.35">
      <c r="G55" s="43" t="s">
        <v>204</v>
      </c>
      <c r="H55" s="47">
        <f>AVERAGE(H41:H54)</f>
        <v>49.816428571428567</v>
      </c>
      <c r="I55" s="47">
        <f t="shared" ref="I55:AA55" si="8">AVERAGE(I41:I54)</f>
        <v>49.329285714285717</v>
      </c>
      <c r="J55" s="47">
        <f t="shared" si="8"/>
        <v>28.073571428571427</v>
      </c>
      <c r="K55" s="47">
        <f t="shared" si="8"/>
        <v>19.120714285714286</v>
      </c>
      <c r="L55" s="47">
        <f t="shared" si="8"/>
        <v>29.656428571428567</v>
      </c>
      <c r="M55" s="47">
        <f t="shared" si="8"/>
        <v>18.261428571428571</v>
      </c>
      <c r="N55" s="47">
        <f t="shared" si="8"/>
        <v>18.340714285714288</v>
      </c>
      <c r="O55" s="47">
        <f t="shared" si="8"/>
        <v>16.478571428571428</v>
      </c>
      <c r="P55" s="47">
        <f t="shared" si="8"/>
        <v>28.246428571428574</v>
      </c>
      <c r="Q55" s="47">
        <f t="shared" si="8"/>
        <v>20.149285714285718</v>
      </c>
      <c r="R55" s="47">
        <f t="shared" si="8"/>
        <v>53.705000000000005</v>
      </c>
      <c r="S55" s="47">
        <f t="shared" si="8"/>
        <v>48.059999999999995</v>
      </c>
      <c r="T55" s="47">
        <f t="shared" si="8"/>
        <v>33.35</v>
      </c>
      <c r="U55" s="47">
        <f t="shared" si="8"/>
        <v>25.502857142857142</v>
      </c>
      <c r="V55" s="47">
        <f t="shared" si="8"/>
        <v>12.30714285714286</v>
      </c>
      <c r="W55" s="47">
        <f t="shared" si="8"/>
        <v>15.803571428571429</v>
      </c>
      <c r="X55" s="47">
        <f t="shared" si="8"/>
        <v>10.029999999999999</v>
      </c>
      <c r="Y55" s="47">
        <f t="shared" si="8"/>
        <v>3.9721428571428574</v>
      </c>
      <c r="Z55" s="47">
        <f t="shared" si="8"/>
        <v>39.722142857142863</v>
      </c>
      <c r="AA55" s="47">
        <f t="shared" si="8"/>
        <v>26.102142857142859</v>
      </c>
    </row>
    <row r="56" spans="1:29" x14ac:dyDescent="0.35">
      <c r="G56" s="43" t="s">
        <v>203</v>
      </c>
      <c r="H56" s="4">
        <f>STDEV(H41:H54)</f>
        <v>0.6838759125281898</v>
      </c>
      <c r="I56" s="4">
        <f t="shared" ref="I56:AA56" si="9">STDEV(I41:I54)</f>
        <v>0.6244562469826086</v>
      </c>
      <c r="J56" s="4">
        <f t="shared" si="9"/>
        <v>0.62486438089036145</v>
      </c>
      <c r="K56" s="4">
        <f t="shared" si="9"/>
        <v>0.36056503277098706</v>
      </c>
      <c r="L56" s="4">
        <f t="shared" si="9"/>
        <v>0.62954937660394672</v>
      </c>
      <c r="M56" s="4">
        <f t="shared" si="9"/>
        <v>0.39816612580211191</v>
      </c>
      <c r="N56" s="4">
        <f t="shared" si="9"/>
        <v>0.78807910854093943</v>
      </c>
      <c r="O56" s="4">
        <f t="shared" si="9"/>
        <v>0.63347463239668111</v>
      </c>
      <c r="P56" s="4">
        <f t="shared" si="9"/>
        <v>0.96347613553022871</v>
      </c>
      <c r="Q56" s="4">
        <f t="shared" si="9"/>
        <v>0.4583828478082872</v>
      </c>
      <c r="R56" s="4">
        <f t="shared" si="9"/>
        <v>0.79430424320233362</v>
      </c>
      <c r="S56" s="4">
        <f t="shared" si="9"/>
        <v>0.85690857604082049</v>
      </c>
      <c r="T56" s="4">
        <f t="shared" si="9"/>
        <v>0.87488021158063911</v>
      </c>
      <c r="U56" s="4">
        <f t="shared" si="9"/>
        <v>0.68122546331455602</v>
      </c>
      <c r="V56" s="4">
        <f t="shared" si="9"/>
        <v>0.36120372626556863</v>
      </c>
      <c r="W56" s="4">
        <f t="shared" si="9"/>
        <v>0.40064576993527928</v>
      </c>
      <c r="X56" s="4">
        <f t="shared" si="9"/>
        <v>0.5744428739088121</v>
      </c>
      <c r="Y56" s="4">
        <f t="shared" si="9"/>
        <v>0.19714026913415164</v>
      </c>
      <c r="Z56" s="4">
        <f t="shared" si="9"/>
        <v>0.46428072693855543</v>
      </c>
      <c r="AA56" s="4">
        <f t="shared" si="9"/>
        <v>0.56572864617137886</v>
      </c>
      <c r="AB56" s="9"/>
      <c r="AC56" s="25"/>
    </row>
    <row r="57" spans="1:29" x14ac:dyDescent="0.35">
      <c r="G57" s="43" t="s">
        <v>201</v>
      </c>
      <c r="H57" s="47">
        <f>MIN(H41:H54)</f>
        <v>48.78</v>
      </c>
      <c r="I57" s="47">
        <f t="shared" ref="I57:AA57" si="10">MIN(I41:I54)</f>
        <v>48.41</v>
      </c>
      <c r="J57" s="47">
        <f t="shared" si="10"/>
        <v>27.3</v>
      </c>
      <c r="K57" s="47">
        <f t="shared" si="10"/>
        <v>18.420000000000002</v>
      </c>
      <c r="L57" s="47">
        <f t="shared" si="10"/>
        <v>28.46</v>
      </c>
      <c r="M57" s="47">
        <f t="shared" si="10"/>
        <v>17.61</v>
      </c>
      <c r="N57" s="47">
        <f t="shared" si="10"/>
        <v>16.41</v>
      </c>
      <c r="O57" s="47">
        <f t="shared" si="10"/>
        <v>15.51</v>
      </c>
      <c r="P57" s="47">
        <f t="shared" si="10"/>
        <v>25.54</v>
      </c>
      <c r="Q57" s="47">
        <f t="shared" si="10"/>
        <v>19.190000000000001</v>
      </c>
      <c r="R57" s="47">
        <f t="shared" si="10"/>
        <v>52.4</v>
      </c>
      <c r="S57" s="47">
        <f t="shared" si="10"/>
        <v>46.49</v>
      </c>
      <c r="T57" s="47">
        <f t="shared" si="10"/>
        <v>31.94</v>
      </c>
      <c r="U57" s="47">
        <f t="shared" si="10"/>
        <v>24.57</v>
      </c>
      <c r="V57" s="47">
        <f t="shared" si="10"/>
        <v>11.8</v>
      </c>
      <c r="W57" s="47">
        <f t="shared" si="10"/>
        <v>15.05</v>
      </c>
      <c r="X57" s="47">
        <f t="shared" si="10"/>
        <v>8.6300000000000008</v>
      </c>
      <c r="Y57" s="47">
        <f t="shared" si="10"/>
        <v>3.61</v>
      </c>
      <c r="Z57" s="47">
        <f t="shared" si="10"/>
        <v>39.1</v>
      </c>
      <c r="AA57" s="47">
        <f t="shared" si="10"/>
        <v>25.11</v>
      </c>
      <c r="AB57" s="9"/>
      <c r="AC57" s="25"/>
    </row>
    <row r="58" spans="1:29" x14ac:dyDescent="0.35">
      <c r="G58" s="43" t="s">
        <v>202</v>
      </c>
      <c r="H58" s="47">
        <f>MAX(H41:H54)</f>
        <v>50.85</v>
      </c>
      <c r="I58" s="47">
        <f t="shared" ref="I58:AA58" si="11">MAX(I41:I54)</f>
        <v>50.26</v>
      </c>
      <c r="J58" s="47">
        <f t="shared" si="11"/>
        <v>29.45</v>
      </c>
      <c r="K58" s="47">
        <f t="shared" si="11"/>
        <v>19.670000000000002</v>
      </c>
      <c r="L58" s="47">
        <f t="shared" si="11"/>
        <v>30.62</v>
      </c>
      <c r="M58" s="47">
        <f t="shared" si="11"/>
        <v>18.829999999999998</v>
      </c>
      <c r="N58" s="47">
        <f t="shared" si="11"/>
        <v>19.420000000000002</v>
      </c>
      <c r="O58" s="47">
        <f t="shared" si="11"/>
        <v>17.440000000000001</v>
      </c>
      <c r="P58" s="47">
        <f t="shared" si="11"/>
        <v>29.41</v>
      </c>
      <c r="Q58" s="47">
        <f t="shared" si="11"/>
        <v>20.82</v>
      </c>
      <c r="R58" s="47">
        <f t="shared" si="11"/>
        <v>54.97</v>
      </c>
      <c r="S58" s="47">
        <f t="shared" si="11"/>
        <v>49.3</v>
      </c>
      <c r="T58" s="47">
        <f t="shared" si="11"/>
        <v>35.26</v>
      </c>
      <c r="U58" s="47">
        <f t="shared" si="11"/>
        <v>26.59</v>
      </c>
      <c r="V58" s="47">
        <f t="shared" si="11"/>
        <v>12.93</v>
      </c>
      <c r="W58" s="47">
        <f t="shared" si="11"/>
        <v>16.5</v>
      </c>
      <c r="X58" s="47">
        <f t="shared" si="11"/>
        <v>10.69</v>
      </c>
      <c r="Y58" s="47">
        <f t="shared" si="11"/>
        <v>4.24</v>
      </c>
      <c r="Z58" s="47">
        <f t="shared" si="11"/>
        <v>40.33</v>
      </c>
      <c r="AA58" s="47">
        <f t="shared" si="11"/>
        <v>27.16</v>
      </c>
      <c r="AB58" s="9"/>
      <c r="AC58" s="25"/>
    </row>
    <row r="59" spans="1:29" x14ac:dyDescent="0.35">
      <c r="H59" s="8"/>
      <c r="I59" s="8"/>
      <c r="J59" s="8"/>
      <c r="K59" s="8"/>
      <c r="L59" s="11"/>
      <c r="M59" s="11"/>
      <c r="N59" s="11"/>
      <c r="O59" s="11"/>
      <c r="P59" s="11"/>
      <c r="Q59" s="8"/>
      <c r="R59" s="8"/>
      <c r="S59" s="8"/>
      <c r="T59" s="8"/>
      <c r="U59" s="11"/>
      <c r="V59" s="8"/>
      <c r="W59" s="8"/>
      <c r="X59" s="8"/>
      <c r="Y59" s="8"/>
      <c r="Z59" s="8"/>
      <c r="AA59" s="8"/>
      <c r="AB59" s="9"/>
      <c r="AC59" s="25"/>
    </row>
    <row r="60" spans="1:29" x14ac:dyDescent="0.35">
      <c r="H60" s="8"/>
      <c r="I60" s="8"/>
      <c r="J60" s="8"/>
      <c r="K60" s="8"/>
      <c r="L60" s="11"/>
      <c r="M60" s="11"/>
      <c r="N60" s="11"/>
      <c r="O60" s="11"/>
      <c r="P60" s="11"/>
      <c r="Q60" s="8"/>
      <c r="R60" s="8"/>
      <c r="S60" s="8"/>
      <c r="T60" s="8"/>
      <c r="U60" s="11"/>
      <c r="V60" s="8"/>
      <c r="W60" s="8"/>
      <c r="X60" s="8"/>
      <c r="Y60" s="8"/>
      <c r="Z60" s="8"/>
      <c r="AA60" s="8"/>
      <c r="AB60" s="9"/>
      <c r="AC60" s="25"/>
    </row>
    <row r="61" spans="1:29" x14ac:dyDescent="0.35">
      <c r="H61" s="8"/>
      <c r="I61" s="8"/>
      <c r="J61" s="8"/>
      <c r="K61" s="8"/>
      <c r="L61" s="11"/>
      <c r="M61" s="11"/>
      <c r="N61" s="11"/>
      <c r="O61" s="11"/>
      <c r="P61" s="11"/>
      <c r="Q61" s="8"/>
      <c r="R61" s="8"/>
      <c r="S61" s="8"/>
      <c r="T61" s="8"/>
      <c r="U61" s="11"/>
      <c r="V61" s="8"/>
      <c r="W61" s="8"/>
      <c r="X61" s="8"/>
      <c r="Y61" s="8"/>
      <c r="Z61" s="8"/>
      <c r="AA61" s="8"/>
      <c r="AB61" s="9"/>
      <c r="AC61" s="25"/>
    </row>
    <row r="62" spans="1:29" x14ac:dyDescent="0.35">
      <c r="H62" s="8"/>
      <c r="I62" s="8"/>
      <c r="J62" s="8"/>
      <c r="K62" s="8"/>
      <c r="L62" s="11"/>
      <c r="M62" s="11"/>
      <c r="N62" s="11"/>
      <c r="O62" s="11"/>
      <c r="P62" s="11"/>
      <c r="Q62" s="8"/>
      <c r="R62" s="8"/>
      <c r="S62" s="8"/>
      <c r="T62" s="8"/>
      <c r="U62" s="11"/>
      <c r="V62" s="8"/>
      <c r="W62" s="8"/>
      <c r="X62" s="8"/>
      <c r="Y62" s="8"/>
      <c r="Z62" s="8"/>
      <c r="AA62" s="8"/>
      <c r="AB62" s="9"/>
      <c r="AC62" s="25"/>
    </row>
    <row r="63" spans="1:29" x14ac:dyDescent="0.35">
      <c r="H63" s="8"/>
      <c r="I63" s="8"/>
      <c r="J63" s="8"/>
      <c r="K63" s="8"/>
      <c r="L63" s="11"/>
      <c r="M63" s="11"/>
      <c r="N63" s="11"/>
      <c r="O63" s="11"/>
      <c r="P63" s="11"/>
      <c r="Q63" s="8"/>
      <c r="R63" s="8"/>
      <c r="S63" s="8"/>
      <c r="T63" s="8"/>
      <c r="U63" s="11"/>
      <c r="V63" s="8"/>
      <c r="W63" s="8"/>
      <c r="X63" s="8"/>
      <c r="Y63" s="8"/>
      <c r="Z63" s="8"/>
      <c r="AA63" s="8"/>
      <c r="AB63" s="9"/>
      <c r="AC63" s="25"/>
    </row>
    <row r="64" spans="1:29" x14ac:dyDescent="0.35">
      <c r="H64" s="8"/>
      <c r="I64" s="8"/>
      <c r="J64" s="8"/>
      <c r="K64" s="8"/>
      <c r="L64" s="11"/>
      <c r="M64" s="11"/>
      <c r="N64" s="11"/>
      <c r="O64" s="11"/>
      <c r="P64" s="11"/>
      <c r="Q64" s="8"/>
      <c r="R64" s="8"/>
      <c r="S64" s="8"/>
      <c r="T64" s="8"/>
      <c r="U64" s="11"/>
      <c r="V64" s="8"/>
      <c r="W64" s="8"/>
      <c r="X64" s="8"/>
      <c r="Y64" s="8"/>
      <c r="Z64" s="8"/>
      <c r="AA64" s="8"/>
      <c r="AB64" s="9"/>
      <c r="AC64" s="25"/>
    </row>
    <row r="65" spans="2:29" x14ac:dyDescent="0.35">
      <c r="B65" s="12"/>
      <c r="H65" s="8"/>
      <c r="I65" s="8"/>
      <c r="J65" s="8"/>
      <c r="K65" s="8"/>
      <c r="L65" s="11"/>
      <c r="M65" s="11"/>
      <c r="N65" s="11"/>
      <c r="O65" s="11"/>
      <c r="P65" s="11"/>
      <c r="Q65" s="8"/>
      <c r="R65" s="8"/>
      <c r="S65" s="8"/>
      <c r="T65" s="8"/>
      <c r="U65" s="11"/>
      <c r="V65" s="8"/>
      <c r="W65" s="8"/>
      <c r="X65" s="8"/>
      <c r="Y65" s="8"/>
      <c r="Z65" s="8"/>
      <c r="AA65" s="8"/>
      <c r="AB65" s="9"/>
      <c r="AC65" s="25"/>
    </row>
    <row r="66" spans="2:29" x14ac:dyDescent="0.35">
      <c r="H66" s="8"/>
      <c r="I66" s="8"/>
      <c r="J66" s="8"/>
      <c r="K66" s="8"/>
      <c r="L66" s="11"/>
      <c r="M66" s="11"/>
      <c r="N66" s="11"/>
      <c r="O66" s="11"/>
      <c r="P66" s="11"/>
      <c r="Q66" s="8"/>
      <c r="R66" s="8"/>
      <c r="S66" s="8"/>
      <c r="T66" s="8"/>
      <c r="U66" s="11"/>
      <c r="V66" s="8"/>
      <c r="W66" s="8"/>
      <c r="X66" s="8"/>
      <c r="Y66" s="8"/>
      <c r="Z66" s="8"/>
      <c r="AA66" s="8"/>
      <c r="AB66" s="9"/>
      <c r="AC66" s="25"/>
    </row>
    <row r="67" spans="2:29" x14ac:dyDescent="0.35">
      <c r="H67" s="8"/>
      <c r="I67" s="8"/>
      <c r="J67" s="8"/>
      <c r="K67" s="8"/>
      <c r="L67" s="11"/>
      <c r="M67" s="11"/>
      <c r="N67" s="11"/>
      <c r="O67" s="11"/>
      <c r="P67" s="11"/>
      <c r="Q67" s="8"/>
      <c r="R67" s="8"/>
      <c r="S67" s="8"/>
      <c r="T67" s="8"/>
      <c r="U67" s="11"/>
      <c r="V67" s="8"/>
      <c r="W67" s="8"/>
      <c r="X67" s="8"/>
      <c r="Y67" s="8"/>
      <c r="Z67" s="8"/>
      <c r="AA67" s="8"/>
      <c r="AB67" s="9"/>
      <c r="AC67" s="25"/>
    </row>
    <row r="68" spans="2:29" x14ac:dyDescent="0.35">
      <c r="H68" s="8"/>
      <c r="I68" s="8"/>
      <c r="J68" s="8"/>
      <c r="K68" s="8"/>
      <c r="L68" s="11"/>
      <c r="M68" s="11"/>
      <c r="N68" s="11"/>
      <c r="O68" s="11"/>
      <c r="P68" s="11"/>
      <c r="Q68" s="8"/>
      <c r="R68" s="8"/>
      <c r="S68" s="8"/>
      <c r="T68" s="8"/>
      <c r="U68" s="11"/>
      <c r="V68" s="8"/>
      <c r="W68" s="8"/>
      <c r="X68" s="8"/>
      <c r="Y68" s="8"/>
      <c r="Z68" s="8"/>
      <c r="AA68" s="8"/>
      <c r="AB68" s="9"/>
      <c r="AC68" s="25"/>
    </row>
    <row r="69" spans="2:29" x14ac:dyDescent="0.35">
      <c r="H69" s="8"/>
      <c r="I69" s="8"/>
      <c r="J69" s="8"/>
      <c r="K69" s="8"/>
      <c r="L69" s="11"/>
      <c r="M69" s="11"/>
      <c r="N69" s="11"/>
      <c r="O69" s="11"/>
      <c r="P69" s="11"/>
      <c r="Q69" s="8"/>
      <c r="R69" s="8"/>
      <c r="S69" s="8"/>
      <c r="T69" s="8"/>
      <c r="U69" s="11"/>
      <c r="V69" s="8"/>
      <c r="W69" s="8"/>
      <c r="X69" s="8"/>
      <c r="Y69" s="8"/>
      <c r="Z69" s="8"/>
      <c r="AA69" s="8"/>
      <c r="AB69" s="9"/>
      <c r="AC69" s="25"/>
    </row>
    <row r="70" spans="2:29" x14ac:dyDescent="0.35">
      <c r="H70" s="8"/>
      <c r="I70" s="8"/>
      <c r="J70" s="8"/>
      <c r="K70" s="8"/>
      <c r="L70" s="11"/>
      <c r="M70" s="11"/>
      <c r="N70" s="11"/>
      <c r="O70" s="11"/>
      <c r="P70" s="11"/>
      <c r="Q70" s="8"/>
      <c r="R70" s="8"/>
      <c r="S70" s="8"/>
      <c r="T70" s="8"/>
      <c r="U70" s="11"/>
      <c r="V70" s="8"/>
      <c r="W70" s="8"/>
      <c r="X70" s="8"/>
      <c r="Y70" s="8"/>
      <c r="Z70" s="8"/>
      <c r="AA70" s="8"/>
      <c r="AB70" s="9"/>
      <c r="AC70" s="25"/>
    </row>
    <row r="71" spans="2:29" x14ac:dyDescent="0.35">
      <c r="H71" s="8"/>
      <c r="I71" s="8"/>
      <c r="J71" s="8"/>
      <c r="K71" s="8"/>
      <c r="L71" s="11"/>
      <c r="M71" s="11"/>
      <c r="N71" s="11"/>
      <c r="O71" s="11"/>
      <c r="P71" s="11"/>
      <c r="Q71" s="8"/>
      <c r="R71" s="8"/>
      <c r="S71" s="8"/>
      <c r="T71" s="8"/>
      <c r="U71" s="11"/>
      <c r="V71" s="8"/>
      <c r="W71" s="8"/>
      <c r="X71" s="8"/>
      <c r="Y71" s="8"/>
      <c r="Z71" s="8"/>
      <c r="AA71" s="8"/>
      <c r="AB71" s="9"/>
      <c r="AC71" s="25"/>
    </row>
    <row r="72" spans="2:29" x14ac:dyDescent="0.35">
      <c r="H72" s="8"/>
      <c r="I72" s="8"/>
      <c r="J72" s="8"/>
      <c r="K72" s="8"/>
      <c r="L72" s="11"/>
      <c r="M72" s="11"/>
      <c r="N72" s="11"/>
      <c r="O72" s="11"/>
      <c r="P72" s="11"/>
      <c r="Q72" s="8"/>
      <c r="R72" s="8"/>
      <c r="S72" s="8"/>
      <c r="T72" s="8"/>
      <c r="U72" s="11"/>
      <c r="V72" s="8"/>
      <c r="W72" s="8"/>
      <c r="X72" s="8"/>
      <c r="Y72" s="8"/>
      <c r="Z72" s="8"/>
      <c r="AA72" s="8"/>
      <c r="AB72" s="9"/>
      <c r="AC72" s="25"/>
    </row>
    <row r="73" spans="2:29" x14ac:dyDescent="0.35">
      <c r="H73" s="8"/>
      <c r="I73" s="8"/>
      <c r="J73" s="8"/>
      <c r="K73" s="8"/>
      <c r="L73" s="11"/>
      <c r="M73" s="11"/>
      <c r="N73" s="11"/>
      <c r="O73" s="11"/>
      <c r="P73" s="11"/>
      <c r="Q73" s="8"/>
      <c r="R73" s="8"/>
      <c r="S73" s="8"/>
      <c r="T73" s="8"/>
      <c r="U73" s="11"/>
      <c r="V73" s="8"/>
      <c r="W73" s="8"/>
      <c r="X73" s="8"/>
      <c r="Y73" s="8"/>
      <c r="Z73" s="8"/>
      <c r="AA73" s="8"/>
      <c r="AB73" s="9"/>
      <c r="AC73" s="25"/>
    </row>
    <row r="74" spans="2:29" x14ac:dyDescent="0.35">
      <c r="H74" s="8"/>
      <c r="I74" s="8"/>
      <c r="J74" s="8"/>
      <c r="K74" s="8"/>
      <c r="L74" s="11"/>
      <c r="M74" s="11"/>
      <c r="N74" s="11"/>
      <c r="O74" s="11"/>
      <c r="P74" s="11"/>
      <c r="Q74" s="8"/>
      <c r="R74" s="8"/>
      <c r="S74" s="8"/>
      <c r="T74" s="8"/>
      <c r="U74" s="11"/>
      <c r="V74" s="8"/>
      <c r="W74" s="8"/>
      <c r="X74" s="8"/>
      <c r="Y74" s="8"/>
      <c r="Z74" s="8"/>
      <c r="AA74" s="8"/>
      <c r="AB74" s="9"/>
      <c r="AC74" s="25"/>
    </row>
    <row r="75" spans="2:29" x14ac:dyDescent="0.35">
      <c r="H75" s="8"/>
      <c r="I75" s="8"/>
      <c r="J75" s="8"/>
      <c r="K75" s="8"/>
      <c r="L75" s="11"/>
      <c r="M75" s="11"/>
      <c r="N75" s="11"/>
      <c r="O75" s="11"/>
      <c r="P75" s="11"/>
      <c r="Q75" s="8"/>
      <c r="R75" s="8"/>
      <c r="S75" s="8"/>
      <c r="T75" s="8"/>
      <c r="U75" s="11"/>
      <c r="V75" s="8"/>
      <c r="W75" s="8"/>
      <c r="X75" s="8"/>
      <c r="Y75" s="8"/>
      <c r="Z75" s="8"/>
      <c r="AA75" s="8"/>
      <c r="AB75" s="9"/>
      <c r="AC75" s="25"/>
    </row>
    <row r="76" spans="2:29" x14ac:dyDescent="0.35">
      <c r="H76" s="8"/>
      <c r="I76" s="8"/>
      <c r="J76" s="8"/>
      <c r="K76" s="8"/>
      <c r="L76" s="11"/>
      <c r="M76" s="11"/>
      <c r="N76" s="11"/>
      <c r="O76" s="11"/>
      <c r="P76" s="11"/>
      <c r="Q76" s="8"/>
      <c r="R76" s="8"/>
      <c r="S76" s="8"/>
      <c r="T76" s="8"/>
      <c r="U76" s="11"/>
      <c r="V76" s="8"/>
      <c r="W76" s="8"/>
      <c r="X76" s="8"/>
      <c r="Y76" s="8"/>
      <c r="Z76" s="8"/>
      <c r="AA76" s="8"/>
      <c r="AB76" s="9"/>
      <c r="AC76" s="25"/>
    </row>
    <row r="77" spans="2:29" x14ac:dyDescent="0.35">
      <c r="H77" s="8"/>
      <c r="I77" s="8"/>
      <c r="J77" s="8"/>
      <c r="K77" s="8"/>
      <c r="L77" s="11"/>
      <c r="M77" s="11"/>
      <c r="N77" s="11"/>
      <c r="O77" s="11"/>
      <c r="P77" s="11"/>
      <c r="Q77" s="8"/>
      <c r="R77" s="8"/>
      <c r="S77" s="8"/>
      <c r="T77" s="8"/>
      <c r="U77" s="11"/>
      <c r="V77" s="8"/>
      <c r="W77" s="8"/>
      <c r="X77" s="8"/>
      <c r="Y77" s="8"/>
      <c r="Z77" s="8"/>
      <c r="AA77" s="8"/>
      <c r="AB77" s="9"/>
      <c r="AC77" s="25"/>
    </row>
    <row r="78" spans="2:29" x14ac:dyDescent="0.35">
      <c r="H78" s="8"/>
      <c r="I78" s="8"/>
      <c r="J78" s="8"/>
      <c r="K78" s="8"/>
      <c r="L78" s="11"/>
      <c r="M78" s="11"/>
      <c r="N78" s="11"/>
      <c r="O78" s="11"/>
      <c r="P78" s="11"/>
      <c r="Q78" s="8"/>
      <c r="R78" s="8"/>
      <c r="S78" s="8"/>
      <c r="T78" s="8"/>
      <c r="U78" s="11"/>
      <c r="V78" s="8"/>
      <c r="W78" s="8"/>
      <c r="X78" s="8"/>
      <c r="Y78" s="8"/>
      <c r="Z78" s="8"/>
      <c r="AA78" s="8"/>
      <c r="AB78" s="9"/>
      <c r="AC78" s="25"/>
    </row>
    <row r="79" spans="2:29" x14ac:dyDescent="0.35">
      <c r="H79" s="8"/>
      <c r="I79" s="8"/>
      <c r="J79" s="8"/>
      <c r="K79" s="8"/>
      <c r="L79" s="11"/>
      <c r="M79" s="11"/>
      <c r="N79" s="11"/>
      <c r="O79" s="11"/>
      <c r="P79" s="11"/>
      <c r="Q79" s="8"/>
      <c r="R79" s="8"/>
      <c r="S79" s="8"/>
      <c r="T79" s="8"/>
      <c r="U79" s="11"/>
      <c r="V79" s="8"/>
      <c r="W79" s="8"/>
      <c r="X79" s="8"/>
      <c r="Y79" s="8"/>
      <c r="Z79" s="8"/>
      <c r="AA79" s="8"/>
      <c r="AB79" s="9"/>
      <c r="AC79" s="25"/>
    </row>
    <row r="80" spans="2:29" x14ac:dyDescent="0.35">
      <c r="H80" s="8"/>
      <c r="I80" s="8"/>
      <c r="J80" s="8"/>
      <c r="K80" s="8"/>
      <c r="L80" s="11"/>
      <c r="M80" s="11"/>
      <c r="N80" s="11"/>
      <c r="O80" s="11"/>
      <c r="P80" s="11"/>
      <c r="Q80" s="8"/>
      <c r="R80" s="8"/>
      <c r="S80" s="8"/>
      <c r="T80" s="8"/>
      <c r="U80" s="11"/>
      <c r="V80" s="8"/>
      <c r="W80" s="8"/>
      <c r="X80" s="8"/>
      <c r="Y80" s="8"/>
      <c r="Z80" s="8"/>
      <c r="AA80" s="8"/>
      <c r="AB80" s="9"/>
      <c r="AC80" s="25"/>
    </row>
    <row r="81" spans="1:29" x14ac:dyDescent="0.35">
      <c r="H81" s="8"/>
      <c r="I81" s="8"/>
      <c r="J81" s="8"/>
      <c r="K81" s="8"/>
      <c r="L81" s="11"/>
      <c r="M81" s="11"/>
      <c r="N81" s="11"/>
      <c r="O81" s="11"/>
      <c r="P81" s="11"/>
      <c r="Q81" s="8"/>
      <c r="R81" s="8"/>
      <c r="S81" s="8"/>
      <c r="T81" s="8"/>
      <c r="U81" s="11"/>
      <c r="V81" s="8"/>
      <c r="W81" s="8"/>
      <c r="X81" s="8"/>
      <c r="Y81" s="8"/>
      <c r="Z81" s="8"/>
      <c r="AA81" s="8"/>
      <c r="AB81" s="9"/>
      <c r="AC81" s="25"/>
    </row>
    <row r="82" spans="1:29" x14ac:dyDescent="0.35">
      <c r="H82" s="8"/>
      <c r="I82" s="8"/>
      <c r="J82" s="8"/>
      <c r="K82" s="8"/>
      <c r="L82" s="11"/>
      <c r="M82" s="11"/>
      <c r="N82" s="11"/>
      <c r="O82" s="11"/>
      <c r="P82" s="11"/>
      <c r="Q82" s="8"/>
      <c r="R82" s="8"/>
      <c r="S82" s="8"/>
      <c r="T82" s="8"/>
      <c r="U82" s="11"/>
      <c r="V82" s="8"/>
      <c r="W82" s="8"/>
      <c r="X82" s="8"/>
      <c r="Y82" s="8"/>
      <c r="Z82" s="8"/>
      <c r="AA82" s="8"/>
      <c r="AB82" s="9"/>
      <c r="AC82" s="25"/>
    </row>
    <row r="83" spans="1:29" x14ac:dyDescent="0.35">
      <c r="H83" s="8"/>
      <c r="I83" s="8"/>
      <c r="J83" s="8"/>
      <c r="K83" s="8"/>
      <c r="L83" s="11"/>
      <c r="M83" s="11"/>
      <c r="N83" s="11"/>
      <c r="O83" s="11"/>
      <c r="P83" s="11"/>
      <c r="Q83" s="8"/>
      <c r="R83" s="8"/>
      <c r="S83" s="8"/>
      <c r="T83" s="8"/>
      <c r="U83" s="11"/>
      <c r="V83" s="8"/>
      <c r="W83" s="8"/>
      <c r="X83" s="8"/>
      <c r="Y83" s="8"/>
      <c r="Z83" s="8"/>
      <c r="AA83" s="8"/>
      <c r="AB83" s="9"/>
      <c r="AC83" s="25"/>
    </row>
    <row r="84" spans="1:29" x14ac:dyDescent="0.35">
      <c r="H84" s="8"/>
      <c r="I84" s="8"/>
      <c r="J84" s="8"/>
      <c r="K84" s="8"/>
      <c r="L84" s="11"/>
      <c r="M84" s="11"/>
      <c r="N84" s="11"/>
      <c r="O84" s="11"/>
      <c r="P84" s="11"/>
      <c r="Q84" s="8"/>
      <c r="R84" s="8"/>
      <c r="S84" s="8"/>
      <c r="T84" s="8"/>
      <c r="U84" s="11"/>
      <c r="V84" s="8"/>
      <c r="W84" s="8"/>
      <c r="X84" s="8"/>
      <c r="Y84" s="8"/>
      <c r="Z84" s="8"/>
      <c r="AA84" s="8"/>
      <c r="AB84" s="9"/>
      <c r="AC84" s="25"/>
    </row>
    <row r="85" spans="1:29" x14ac:dyDescent="0.35">
      <c r="H85" s="8"/>
      <c r="I85" s="8"/>
      <c r="J85" s="8"/>
      <c r="K85" s="8"/>
      <c r="L85" s="11"/>
      <c r="M85" s="11"/>
      <c r="N85" s="11"/>
      <c r="O85" s="11"/>
      <c r="P85" s="11"/>
      <c r="Q85" s="8"/>
      <c r="R85" s="8"/>
      <c r="S85" s="8"/>
      <c r="T85" s="8"/>
      <c r="U85" s="11"/>
      <c r="V85" s="8"/>
      <c r="W85" s="8"/>
      <c r="X85" s="8"/>
      <c r="Y85" s="8"/>
      <c r="Z85" s="8"/>
      <c r="AA85" s="8"/>
      <c r="AB85" s="9"/>
      <c r="AC85" s="25"/>
    </row>
    <row r="86" spans="1:29" x14ac:dyDescent="0.35">
      <c r="H86" s="8"/>
      <c r="I86" s="8"/>
      <c r="J86" s="8"/>
      <c r="K86" s="8"/>
      <c r="L86" s="11"/>
      <c r="M86" s="11"/>
      <c r="N86" s="11"/>
      <c r="O86" s="11"/>
      <c r="P86" s="11"/>
      <c r="Q86" s="8"/>
      <c r="R86" s="8"/>
      <c r="S86" s="8"/>
      <c r="T86" s="8"/>
      <c r="U86" s="11"/>
      <c r="V86" s="8"/>
      <c r="W86" s="8"/>
      <c r="X86" s="8"/>
      <c r="Y86" s="8"/>
      <c r="Z86" s="8"/>
      <c r="AA86" s="8"/>
      <c r="AB86" s="9"/>
      <c r="AC86" s="25"/>
    </row>
    <row r="87" spans="1:29" x14ac:dyDescent="0.35">
      <c r="H87" s="8"/>
      <c r="I87" s="8"/>
      <c r="J87" s="8"/>
      <c r="K87" s="8"/>
      <c r="L87" s="11"/>
      <c r="M87" s="11"/>
      <c r="N87" s="11"/>
      <c r="O87" s="11"/>
      <c r="P87" s="11"/>
      <c r="Q87" s="8"/>
      <c r="R87" s="8"/>
      <c r="S87" s="8"/>
      <c r="T87" s="8"/>
      <c r="U87" s="11"/>
      <c r="V87" s="8"/>
      <c r="W87" s="8"/>
      <c r="X87" s="8"/>
      <c r="Y87" s="8"/>
      <c r="Z87" s="8"/>
      <c r="AA87" s="8"/>
      <c r="AB87" s="9"/>
      <c r="AC87" s="25"/>
    </row>
    <row r="88" spans="1:29" x14ac:dyDescent="0.35">
      <c r="H88" s="8"/>
      <c r="I88" s="8"/>
      <c r="J88" s="8"/>
      <c r="K88" s="8"/>
      <c r="L88" s="11"/>
      <c r="M88" s="11"/>
      <c r="N88" s="11"/>
      <c r="O88" s="11"/>
      <c r="P88" s="11"/>
      <c r="Q88" s="8"/>
      <c r="R88" s="8"/>
      <c r="S88" s="8"/>
      <c r="T88" s="8"/>
      <c r="U88" s="11"/>
      <c r="V88" s="8"/>
      <c r="W88" s="8"/>
      <c r="X88" s="8"/>
      <c r="Y88" s="8"/>
      <c r="Z88" s="8"/>
      <c r="AA88" s="8"/>
      <c r="AB88" s="9"/>
      <c r="AC88" s="25"/>
    </row>
    <row r="89" spans="1:29" x14ac:dyDescent="0.35">
      <c r="H89" s="8"/>
      <c r="I89" s="8"/>
      <c r="J89" s="8"/>
      <c r="K89" s="8"/>
      <c r="L89" s="11"/>
      <c r="M89" s="11"/>
      <c r="N89" s="11"/>
      <c r="O89" s="11"/>
      <c r="P89" s="11"/>
      <c r="Q89" s="8"/>
      <c r="R89" s="8"/>
      <c r="S89" s="8"/>
      <c r="T89" s="8"/>
      <c r="U89" s="11"/>
      <c r="V89" s="8"/>
      <c r="W89" s="8"/>
      <c r="X89" s="8"/>
      <c r="Y89" s="8"/>
      <c r="Z89" s="8"/>
      <c r="AA89" s="8"/>
      <c r="AB89" s="9"/>
      <c r="AC89" s="25"/>
    </row>
    <row r="90" spans="1:29" x14ac:dyDescent="0.35">
      <c r="H90" s="8"/>
      <c r="I90" s="8"/>
      <c r="J90" s="8"/>
      <c r="K90" s="8"/>
      <c r="L90" s="11"/>
      <c r="M90" s="11"/>
      <c r="N90" s="11"/>
      <c r="O90" s="11"/>
      <c r="P90" s="11"/>
      <c r="Q90" s="8"/>
      <c r="R90" s="8"/>
      <c r="S90" s="8"/>
      <c r="T90" s="8"/>
      <c r="U90" s="11"/>
      <c r="V90" s="8"/>
      <c r="W90" s="8"/>
      <c r="X90" s="8"/>
      <c r="Y90" s="8"/>
      <c r="Z90" s="8"/>
      <c r="AA90" s="8"/>
      <c r="AB90" s="9"/>
      <c r="AC90" s="25"/>
    </row>
    <row r="91" spans="1:29" x14ac:dyDescent="0.35">
      <c r="H91" s="8"/>
      <c r="I91" s="8"/>
      <c r="J91" s="8"/>
      <c r="K91" s="8"/>
      <c r="L91" s="11"/>
      <c r="M91" s="11"/>
      <c r="N91" s="11"/>
      <c r="O91" s="11"/>
      <c r="P91" s="11"/>
      <c r="Q91" s="8"/>
      <c r="R91" s="8"/>
      <c r="S91" s="8"/>
      <c r="T91" s="8"/>
      <c r="U91" s="11"/>
      <c r="V91" s="8"/>
      <c r="W91" s="8"/>
      <c r="X91" s="8"/>
      <c r="Y91" s="8"/>
      <c r="Z91" s="8"/>
      <c r="AA91" s="8"/>
      <c r="AB91" s="9"/>
      <c r="AC91" s="25"/>
    </row>
    <row r="92" spans="1:29" x14ac:dyDescent="0.35">
      <c r="A92" s="13"/>
      <c r="B92" s="14"/>
      <c r="C92" s="6"/>
      <c r="D92" s="6"/>
      <c r="E92" s="13"/>
      <c r="F92" s="13"/>
      <c r="G92" s="15"/>
      <c r="H92" s="16"/>
      <c r="I92" s="16"/>
      <c r="J92" s="16"/>
      <c r="K92" s="16"/>
      <c r="L92" s="17"/>
      <c r="M92" s="17"/>
      <c r="N92" s="17"/>
      <c r="O92" s="17"/>
      <c r="P92" s="17"/>
      <c r="Q92" s="16"/>
      <c r="R92" s="16"/>
      <c r="S92" s="16"/>
      <c r="T92" s="16"/>
      <c r="U92" s="17"/>
      <c r="V92" s="16"/>
      <c r="W92" s="16"/>
      <c r="X92" s="16"/>
      <c r="Y92" s="16"/>
      <c r="Z92" s="8"/>
      <c r="AA92" s="8"/>
      <c r="AB92" s="13"/>
      <c r="AC92" s="26"/>
    </row>
    <row r="93" spans="1:29" x14ac:dyDescent="0.35">
      <c r="A93" s="18"/>
      <c r="B93" s="14"/>
      <c r="C93" s="6"/>
      <c r="D93" s="6"/>
      <c r="E93" s="13"/>
      <c r="F93" s="13"/>
      <c r="G93" s="8"/>
      <c r="H93" s="8"/>
      <c r="I93" s="8"/>
      <c r="J93" s="8"/>
      <c r="K93" s="8"/>
      <c r="L93" s="11"/>
      <c r="M93" s="11"/>
      <c r="N93" s="11"/>
      <c r="O93" s="11"/>
      <c r="P93" s="11"/>
      <c r="Q93" s="8"/>
      <c r="R93" s="8"/>
      <c r="S93" s="8"/>
      <c r="T93" s="8"/>
      <c r="U93" s="11"/>
      <c r="V93" s="8"/>
      <c r="W93" s="8"/>
      <c r="X93" s="8"/>
      <c r="Y93" s="8"/>
      <c r="Z93" s="8"/>
      <c r="AA93" s="8"/>
      <c r="AB93" s="13"/>
      <c r="AC93" s="26"/>
    </row>
    <row r="94" spans="1:29" x14ac:dyDescent="0.35">
      <c r="A94" s="13"/>
      <c r="B94" s="14"/>
      <c r="C94" s="6"/>
      <c r="D94" s="6"/>
      <c r="E94" s="13"/>
      <c r="F94" s="13"/>
      <c r="G94" s="8"/>
      <c r="H94" s="8"/>
      <c r="I94" s="8"/>
      <c r="J94" s="8"/>
      <c r="K94" s="8"/>
      <c r="L94" s="11"/>
      <c r="M94" s="11"/>
      <c r="N94" s="11"/>
      <c r="O94" s="11"/>
      <c r="P94" s="11"/>
      <c r="Q94" s="8"/>
      <c r="R94" s="8"/>
      <c r="S94" s="8"/>
      <c r="T94" s="8"/>
      <c r="U94" s="11"/>
      <c r="V94" s="8"/>
      <c r="W94" s="8"/>
      <c r="X94" s="8"/>
      <c r="Y94" s="8"/>
      <c r="Z94" s="8"/>
      <c r="AA94" s="8"/>
      <c r="AB94" s="13"/>
      <c r="AC94" s="26"/>
    </row>
    <row r="95" spans="1:29" x14ac:dyDescent="0.35">
      <c r="A95" s="13"/>
      <c r="B95" s="14"/>
      <c r="C95" s="6"/>
      <c r="D95" s="6"/>
      <c r="E95" s="13"/>
      <c r="F95" s="13"/>
      <c r="H95" s="8"/>
      <c r="I95" s="8"/>
      <c r="J95" s="8"/>
      <c r="K95" s="8"/>
      <c r="L95" s="11"/>
      <c r="M95" s="11"/>
      <c r="N95" s="11"/>
      <c r="O95" s="11"/>
      <c r="P95" s="11"/>
      <c r="Q95" s="8"/>
      <c r="R95" s="8"/>
      <c r="S95" s="8"/>
      <c r="T95" s="8"/>
      <c r="U95" s="11"/>
      <c r="V95" s="8"/>
      <c r="W95" s="8"/>
      <c r="X95" s="8"/>
      <c r="Y95" s="8"/>
      <c r="Z95" s="8"/>
      <c r="AA95" s="8"/>
      <c r="AB95" s="13"/>
      <c r="AC95" s="26"/>
    </row>
    <row r="96" spans="1:29" x14ac:dyDescent="0.35">
      <c r="A96" s="13"/>
      <c r="B96" s="14"/>
      <c r="C96" s="6"/>
      <c r="D96" s="6"/>
      <c r="E96" s="13"/>
      <c r="F96" s="13"/>
      <c r="H96" s="8"/>
      <c r="I96" s="8"/>
      <c r="J96" s="8"/>
      <c r="K96" s="8"/>
      <c r="L96" s="11"/>
      <c r="M96" s="11"/>
      <c r="N96" s="11"/>
      <c r="O96" s="11"/>
      <c r="P96" s="11"/>
      <c r="Q96" s="8"/>
      <c r="R96" s="8"/>
      <c r="S96" s="8"/>
      <c r="T96" s="8"/>
      <c r="U96" s="11"/>
      <c r="V96" s="8"/>
      <c r="W96" s="8"/>
      <c r="X96" s="8"/>
      <c r="Y96" s="8"/>
      <c r="Z96" s="8"/>
      <c r="AA96" s="8"/>
      <c r="AB96" s="13"/>
      <c r="AC96" s="26"/>
    </row>
    <row r="97" spans="1:29" x14ac:dyDescent="0.35">
      <c r="A97" s="13"/>
      <c r="B97" s="14"/>
      <c r="C97" s="6"/>
      <c r="D97" s="6"/>
      <c r="E97" s="13"/>
      <c r="F97" s="13"/>
      <c r="AB97" s="13"/>
      <c r="AC97" s="26"/>
    </row>
    <row r="98" spans="1:29" x14ac:dyDescent="0.35">
      <c r="A98" s="13"/>
      <c r="B98" s="14"/>
      <c r="C98" s="6"/>
      <c r="D98" s="6"/>
      <c r="E98" s="13"/>
      <c r="F98" s="13"/>
      <c r="AB98" s="13"/>
      <c r="AC98" s="26"/>
    </row>
    <row r="99" spans="1:29" x14ac:dyDescent="0.35">
      <c r="A99" s="13"/>
      <c r="B99" s="14"/>
      <c r="C99" s="6"/>
      <c r="D99" s="6"/>
      <c r="E99" s="13"/>
      <c r="F99" s="13"/>
      <c r="G99" s="8"/>
      <c r="H99" s="8"/>
      <c r="I99" s="8"/>
      <c r="J99" s="8"/>
      <c r="K99" s="8"/>
      <c r="L99" s="11"/>
      <c r="M99" s="11"/>
      <c r="N99" s="11"/>
      <c r="O99" s="11"/>
      <c r="P99" s="11"/>
      <c r="Q99" s="8"/>
      <c r="R99" s="8"/>
      <c r="S99" s="8"/>
      <c r="T99" s="8"/>
      <c r="U99" s="11"/>
      <c r="V99" s="8"/>
      <c r="W99" s="8"/>
      <c r="X99" s="8"/>
      <c r="Y99" s="8"/>
      <c r="Z99" s="8"/>
      <c r="AA99" s="8"/>
      <c r="AB99" s="13"/>
      <c r="AC99" s="26"/>
    </row>
    <row r="100" spans="1:29" x14ac:dyDescent="0.35">
      <c r="A100" s="13"/>
      <c r="B100" s="14"/>
      <c r="C100" s="6"/>
      <c r="D100" s="6"/>
      <c r="E100" s="13"/>
      <c r="F100" s="13"/>
      <c r="G100" s="8"/>
      <c r="H100" s="8"/>
      <c r="I100" s="8"/>
      <c r="J100" s="8"/>
      <c r="K100" s="8"/>
      <c r="L100" s="11"/>
      <c r="M100" s="11"/>
      <c r="N100" s="11"/>
      <c r="O100" s="11"/>
      <c r="P100" s="11"/>
      <c r="Q100" s="8"/>
      <c r="R100" s="8"/>
      <c r="S100" s="8"/>
      <c r="T100" s="8"/>
      <c r="U100" s="11"/>
      <c r="V100" s="8"/>
      <c r="W100" s="8"/>
      <c r="X100" s="8"/>
      <c r="Y100" s="8"/>
      <c r="Z100" s="8"/>
      <c r="AA100" s="8"/>
      <c r="AB100" s="13"/>
      <c r="AC100" s="26"/>
    </row>
    <row r="101" spans="1:29" x14ac:dyDescent="0.35">
      <c r="A101" s="13"/>
      <c r="B101" s="14"/>
      <c r="C101" s="6"/>
      <c r="D101" s="6"/>
      <c r="E101" s="13"/>
      <c r="F101" s="13"/>
      <c r="H101" s="8"/>
      <c r="I101" s="8"/>
      <c r="J101" s="8"/>
      <c r="K101" s="8"/>
      <c r="L101" s="11"/>
      <c r="M101" s="11"/>
      <c r="N101" s="11"/>
      <c r="O101" s="11"/>
      <c r="P101" s="11"/>
      <c r="Q101" s="8"/>
      <c r="R101" s="8"/>
      <c r="S101" s="8"/>
      <c r="T101" s="8"/>
      <c r="U101" s="11"/>
      <c r="V101" s="8"/>
      <c r="W101" s="8"/>
      <c r="X101" s="8"/>
      <c r="Y101" s="8"/>
      <c r="Z101" s="8"/>
      <c r="AA101" s="8"/>
      <c r="AB101" s="13"/>
      <c r="AC101" s="26"/>
    </row>
    <row r="102" spans="1:29" x14ac:dyDescent="0.35">
      <c r="A102" s="13"/>
      <c r="B102" s="14"/>
      <c r="C102" s="6"/>
      <c r="D102" s="6"/>
      <c r="E102" s="13"/>
      <c r="F102" s="13"/>
      <c r="H102" s="8"/>
      <c r="I102" s="8"/>
      <c r="J102" s="8"/>
      <c r="K102" s="8"/>
      <c r="L102" s="11"/>
      <c r="M102" s="11"/>
      <c r="N102" s="11"/>
      <c r="O102" s="11"/>
      <c r="P102" s="11"/>
      <c r="Q102" s="8"/>
      <c r="R102" s="8"/>
      <c r="S102" s="8"/>
      <c r="T102" s="8"/>
      <c r="U102" s="11"/>
      <c r="V102" s="8"/>
      <c r="W102" s="8"/>
      <c r="X102" s="8"/>
      <c r="Y102" s="8"/>
      <c r="Z102" s="8"/>
      <c r="AA102" s="8"/>
      <c r="AB102" s="13"/>
      <c r="AC102" s="26"/>
    </row>
    <row r="103" spans="1:29" x14ac:dyDescent="0.35">
      <c r="A103" s="13"/>
      <c r="B103" s="14"/>
      <c r="C103" s="6"/>
      <c r="D103" s="6"/>
      <c r="E103" s="13"/>
      <c r="F103" s="13"/>
      <c r="AB103" s="13"/>
      <c r="AC103" s="26"/>
    </row>
    <row r="104" spans="1:29" x14ac:dyDescent="0.35">
      <c r="A104" s="13"/>
      <c r="B104" s="14"/>
      <c r="C104" s="6"/>
      <c r="D104" s="6"/>
      <c r="E104" s="13"/>
      <c r="F104" s="13"/>
      <c r="AB104" s="13"/>
      <c r="AC104" s="26"/>
    </row>
    <row r="105" spans="1:29" x14ac:dyDescent="0.35">
      <c r="A105" s="13"/>
      <c r="B105" s="14"/>
      <c r="C105" s="6"/>
      <c r="D105" s="6"/>
      <c r="E105" s="13"/>
      <c r="F105" s="13"/>
      <c r="G105" s="8"/>
      <c r="H105" s="8"/>
      <c r="I105" s="8"/>
      <c r="J105" s="8"/>
      <c r="K105" s="8"/>
      <c r="L105" s="11"/>
      <c r="M105" s="11"/>
      <c r="N105" s="11"/>
      <c r="O105" s="11"/>
      <c r="P105" s="11"/>
      <c r="Q105" s="8"/>
      <c r="R105" s="8"/>
      <c r="S105" s="8"/>
      <c r="T105" s="8"/>
      <c r="U105" s="11"/>
      <c r="V105" s="8"/>
      <c r="W105" s="8"/>
      <c r="X105" s="8"/>
      <c r="Y105" s="8"/>
      <c r="Z105" s="8"/>
      <c r="AA105" s="8"/>
      <c r="AB105" s="13"/>
      <c r="AC105" s="26"/>
    </row>
    <row r="106" spans="1:29" x14ac:dyDescent="0.35">
      <c r="A106" s="13"/>
      <c r="B106" s="14"/>
      <c r="C106" s="6"/>
      <c r="D106" s="6"/>
      <c r="E106" s="13"/>
      <c r="F106" s="13"/>
      <c r="G106" s="8"/>
      <c r="H106" s="8"/>
      <c r="I106" s="8"/>
      <c r="J106" s="8"/>
      <c r="K106" s="8"/>
      <c r="L106" s="11"/>
      <c r="M106" s="11"/>
      <c r="N106" s="11"/>
      <c r="O106" s="11"/>
      <c r="P106" s="11"/>
      <c r="Q106" s="8"/>
      <c r="R106" s="8"/>
      <c r="S106" s="8"/>
      <c r="T106" s="8"/>
      <c r="U106" s="11"/>
      <c r="V106" s="8"/>
      <c r="W106" s="8"/>
      <c r="X106" s="8"/>
      <c r="Y106" s="8"/>
      <c r="Z106" s="8"/>
      <c r="AA106" s="8"/>
      <c r="AB106" s="13"/>
      <c r="AC106" s="26"/>
    </row>
    <row r="107" spans="1:29" x14ac:dyDescent="0.35">
      <c r="A107" s="13"/>
      <c r="B107" s="14"/>
      <c r="C107" s="6"/>
      <c r="D107" s="6"/>
      <c r="E107" s="13"/>
      <c r="F107" s="13"/>
      <c r="H107" s="8"/>
      <c r="I107" s="8"/>
      <c r="J107" s="8"/>
      <c r="K107" s="8"/>
      <c r="L107" s="11"/>
      <c r="M107" s="11"/>
      <c r="N107" s="11"/>
      <c r="O107" s="11"/>
      <c r="P107" s="11"/>
      <c r="Q107" s="8"/>
      <c r="R107" s="8"/>
      <c r="S107" s="8"/>
      <c r="T107" s="8"/>
      <c r="U107" s="11"/>
      <c r="V107" s="8"/>
      <c r="W107" s="8"/>
      <c r="X107" s="8"/>
      <c r="Y107" s="8"/>
      <c r="Z107" s="8"/>
      <c r="AA107" s="8"/>
      <c r="AB107" s="13"/>
      <c r="AC107" s="26"/>
    </row>
    <row r="108" spans="1:29" x14ac:dyDescent="0.35">
      <c r="A108" s="13"/>
      <c r="B108" s="14"/>
      <c r="C108" s="6"/>
      <c r="D108" s="6"/>
      <c r="E108" s="13"/>
      <c r="F108" s="13"/>
      <c r="H108" s="8"/>
      <c r="I108" s="8"/>
      <c r="J108" s="8"/>
      <c r="K108" s="8"/>
      <c r="L108" s="11"/>
      <c r="M108" s="11"/>
      <c r="N108" s="11"/>
      <c r="O108" s="11"/>
      <c r="P108" s="11"/>
      <c r="Q108" s="8"/>
      <c r="R108" s="8"/>
      <c r="S108" s="8"/>
      <c r="T108" s="8"/>
      <c r="U108" s="11"/>
      <c r="V108" s="8"/>
      <c r="W108" s="8"/>
      <c r="X108" s="8"/>
      <c r="Y108" s="8"/>
      <c r="Z108" s="8"/>
      <c r="AA108" s="8"/>
      <c r="AB108" s="13"/>
      <c r="AC108" s="26"/>
    </row>
    <row r="109" spans="1:29" x14ac:dyDescent="0.35">
      <c r="A109" s="13"/>
      <c r="B109" s="14"/>
      <c r="C109" s="6"/>
      <c r="D109" s="6"/>
      <c r="E109" s="13"/>
      <c r="F109" s="13"/>
      <c r="AB109" s="13"/>
      <c r="AC109" s="26"/>
    </row>
    <row r="110" spans="1:29" x14ac:dyDescent="0.35">
      <c r="A110" s="13"/>
      <c r="B110" s="14"/>
      <c r="C110" s="6"/>
      <c r="D110" s="6"/>
      <c r="E110" s="13"/>
      <c r="F110" s="13"/>
      <c r="AB110" s="13"/>
      <c r="AC110" s="26"/>
    </row>
    <row r="111" spans="1:29" x14ac:dyDescent="0.35">
      <c r="A111" s="13"/>
      <c r="B111" s="14"/>
      <c r="C111" s="6"/>
      <c r="D111" s="6"/>
      <c r="E111" s="13"/>
      <c r="F111" s="13"/>
      <c r="G111" s="8"/>
      <c r="H111" s="8"/>
      <c r="I111" s="8"/>
      <c r="J111" s="8"/>
      <c r="K111" s="8"/>
      <c r="L111" s="11"/>
      <c r="M111" s="11"/>
      <c r="N111" s="11"/>
      <c r="O111" s="11"/>
      <c r="P111" s="11"/>
      <c r="Q111" s="8"/>
      <c r="R111" s="8"/>
      <c r="S111" s="8"/>
      <c r="T111" s="8"/>
      <c r="U111" s="11"/>
      <c r="V111" s="8"/>
      <c r="W111" s="8"/>
      <c r="X111" s="8"/>
      <c r="Y111" s="8"/>
      <c r="Z111" s="8"/>
      <c r="AA111" s="8"/>
      <c r="AB111" s="13"/>
      <c r="AC111" s="26"/>
    </row>
    <row r="112" spans="1:29" x14ac:dyDescent="0.35">
      <c r="A112" s="13"/>
      <c r="B112" s="14"/>
      <c r="C112" s="6"/>
      <c r="D112" s="6"/>
      <c r="E112" s="13"/>
      <c r="F112" s="13"/>
      <c r="G112" s="8"/>
      <c r="H112" s="8"/>
      <c r="I112" s="8"/>
      <c r="J112" s="8"/>
      <c r="K112" s="8"/>
      <c r="L112" s="11"/>
      <c r="M112" s="11"/>
      <c r="N112" s="11"/>
      <c r="O112" s="11"/>
      <c r="P112" s="11"/>
      <c r="Q112" s="8"/>
      <c r="R112" s="8"/>
      <c r="S112" s="8"/>
      <c r="T112" s="8"/>
      <c r="U112" s="11"/>
      <c r="V112" s="8"/>
      <c r="W112" s="8"/>
      <c r="X112" s="8"/>
      <c r="Y112" s="8"/>
      <c r="Z112" s="8"/>
      <c r="AA112" s="8"/>
      <c r="AB112" s="13"/>
      <c r="AC112" s="26"/>
    </row>
    <row r="113" spans="1:29" x14ac:dyDescent="0.35">
      <c r="A113" s="13"/>
      <c r="B113" s="14"/>
      <c r="C113" s="6"/>
      <c r="D113" s="6"/>
      <c r="E113" s="13"/>
      <c r="F113" s="13"/>
      <c r="G113" s="8"/>
      <c r="H113" s="8"/>
      <c r="I113" s="8"/>
      <c r="J113" s="8"/>
      <c r="K113" s="8"/>
      <c r="L113" s="11"/>
      <c r="M113" s="11"/>
      <c r="N113" s="11"/>
      <c r="O113" s="11"/>
      <c r="P113" s="11"/>
      <c r="Q113" s="8"/>
      <c r="R113" s="8"/>
      <c r="S113" s="8"/>
      <c r="T113" s="8"/>
      <c r="U113" s="11"/>
      <c r="V113" s="8"/>
      <c r="W113" s="8"/>
      <c r="X113" s="8"/>
      <c r="Y113" s="8"/>
      <c r="Z113" s="8"/>
      <c r="AA113" s="8"/>
      <c r="AB113" s="13"/>
      <c r="AC113" s="26"/>
    </row>
    <row r="114" spans="1:29" x14ac:dyDescent="0.35">
      <c r="A114" s="13"/>
      <c r="B114" s="14"/>
      <c r="C114" s="6"/>
      <c r="D114" s="6"/>
      <c r="E114" s="13"/>
      <c r="F114" s="13"/>
      <c r="G114" s="8"/>
      <c r="H114" s="8"/>
      <c r="I114" s="8"/>
      <c r="J114" s="8"/>
      <c r="K114" s="8"/>
      <c r="L114" s="11"/>
      <c r="M114" s="11"/>
      <c r="N114" s="11"/>
      <c r="O114" s="11"/>
      <c r="P114" s="11"/>
      <c r="Q114" s="8"/>
      <c r="R114" s="8"/>
      <c r="S114" s="8"/>
      <c r="T114" s="8"/>
      <c r="U114" s="11"/>
      <c r="V114" s="8"/>
      <c r="W114" s="8"/>
      <c r="X114" s="8"/>
      <c r="Y114" s="8"/>
      <c r="Z114" s="8"/>
      <c r="AA114" s="8"/>
      <c r="AB114" s="13"/>
      <c r="AC114" s="26"/>
    </row>
    <row r="115" spans="1:29" x14ac:dyDescent="0.35">
      <c r="A115" s="13"/>
      <c r="B115" s="14"/>
      <c r="C115" s="6"/>
      <c r="D115" s="6"/>
      <c r="E115" s="13"/>
      <c r="F115" s="13"/>
      <c r="AB115" s="13"/>
      <c r="AC115" s="26"/>
    </row>
    <row r="116" spans="1:29" x14ac:dyDescent="0.35">
      <c r="A116" s="13"/>
      <c r="B116" s="14"/>
      <c r="C116" s="6"/>
      <c r="D116" s="6"/>
      <c r="E116" s="13"/>
      <c r="F116" s="13"/>
      <c r="G116" s="15"/>
      <c r="H116" s="8"/>
      <c r="I116" s="8"/>
      <c r="J116" s="16"/>
      <c r="K116" s="16"/>
      <c r="L116" s="17"/>
      <c r="M116" s="11"/>
      <c r="N116" s="17"/>
      <c r="O116" s="17"/>
      <c r="P116" s="17"/>
      <c r="Q116" s="8"/>
      <c r="R116" s="8"/>
      <c r="S116" s="8"/>
      <c r="T116" s="16"/>
      <c r="U116" s="17"/>
      <c r="V116" s="8"/>
      <c r="W116" s="16"/>
      <c r="X116" s="16"/>
      <c r="Y116" s="16"/>
      <c r="Z116" s="16"/>
      <c r="AA116" s="16"/>
      <c r="AB116" s="13"/>
      <c r="AC116" s="26"/>
    </row>
    <row r="117" spans="1:29" x14ac:dyDescent="0.35">
      <c r="A117" s="13"/>
      <c r="B117" s="14"/>
      <c r="C117" s="6"/>
      <c r="D117" s="6"/>
      <c r="E117" s="13"/>
      <c r="F117" s="13"/>
      <c r="G117" s="15"/>
      <c r="H117" s="16"/>
      <c r="I117" s="8"/>
      <c r="J117" s="8"/>
      <c r="K117" s="16"/>
      <c r="L117" s="17"/>
      <c r="M117" s="11"/>
      <c r="N117" s="17"/>
      <c r="O117" s="17"/>
      <c r="P117" s="17"/>
      <c r="Q117" s="16"/>
      <c r="R117" s="16"/>
      <c r="S117" s="16"/>
      <c r="T117" s="16"/>
      <c r="U117" s="17"/>
      <c r="V117" s="16"/>
      <c r="W117" s="16"/>
      <c r="X117" s="16"/>
      <c r="Y117" s="16"/>
      <c r="Z117" s="8"/>
      <c r="AA117" s="8"/>
      <c r="AB117" s="13"/>
      <c r="AC117" s="26"/>
    </row>
    <row r="118" spans="1:29" x14ac:dyDescent="0.35">
      <c r="A118" s="13"/>
      <c r="B118" s="14"/>
      <c r="C118" s="6"/>
      <c r="D118" s="6"/>
      <c r="E118" s="13"/>
      <c r="F118" s="13"/>
      <c r="G118" s="15"/>
      <c r="H118" s="8"/>
      <c r="I118" s="8"/>
      <c r="J118" s="8"/>
      <c r="K118" s="16"/>
      <c r="L118" s="11"/>
      <c r="M118" s="17"/>
      <c r="N118" s="17"/>
      <c r="O118" s="17"/>
      <c r="P118" s="17"/>
      <c r="Q118" s="16"/>
      <c r="R118" s="8"/>
      <c r="S118" s="8"/>
      <c r="T118" s="8"/>
      <c r="U118" s="11"/>
      <c r="V118" s="16"/>
      <c r="W118" s="16"/>
      <c r="X118" s="16"/>
      <c r="Y118" s="16"/>
      <c r="Z118" s="8"/>
      <c r="AA118" s="8"/>
      <c r="AB118" s="13"/>
      <c r="AC118" s="26"/>
    </row>
    <row r="119" spans="1:29" x14ac:dyDescent="0.35">
      <c r="A119" s="13"/>
      <c r="B119" s="14"/>
      <c r="C119" s="6"/>
      <c r="D119" s="6"/>
      <c r="E119" s="13"/>
      <c r="F119" s="13"/>
      <c r="G119" s="15"/>
      <c r="H119" s="16"/>
      <c r="I119" s="16"/>
      <c r="J119" s="16"/>
      <c r="K119" s="16"/>
      <c r="L119" s="17"/>
      <c r="M119" s="17"/>
      <c r="N119" s="17"/>
      <c r="O119" s="17"/>
      <c r="P119" s="17"/>
      <c r="Q119" s="16"/>
      <c r="R119" s="16"/>
      <c r="S119" s="16"/>
      <c r="T119" s="16"/>
      <c r="U119" s="17"/>
      <c r="V119" s="16"/>
      <c r="W119" s="16"/>
      <c r="X119" s="16"/>
      <c r="Y119" s="16"/>
      <c r="Z119" s="16"/>
      <c r="AA119" s="16"/>
      <c r="AB119" s="13"/>
      <c r="AC119" s="26"/>
    </row>
    <row r="120" spans="1:29" x14ac:dyDescent="0.35">
      <c r="A120" s="13"/>
      <c r="B120" s="14"/>
      <c r="C120" s="6"/>
      <c r="D120" s="6"/>
      <c r="E120" s="13"/>
      <c r="F120" s="13"/>
      <c r="G120" s="15"/>
      <c r="H120" s="16"/>
      <c r="I120" s="16"/>
      <c r="J120" s="16"/>
      <c r="K120" s="16"/>
      <c r="L120" s="17"/>
      <c r="M120" s="17"/>
      <c r="N120" s="17"/>
      <c r="O120" s="17"/>
      <c r="P120" s="17"/>
      <c r="Q120" s="16"/>
      <c r="R120" s="16"/>
      <c r="S120" s="8"/>
      <c r="T120" s="16"/>
      <c r="U120" s="17"/>
      <c r="V120" s="16"/>
      <c r="W120" s="16"/>
      <c r="X120" s="16"/>
      <c r="Y120" s="16"/>
      <c r="Z120" s="16"/>
      <c r="AA120" s="16"/>
      <c r="AB120" s="13"/>
      <c r="AC120" s="26"/>
    </row>
    <row r="121" spans="1:29" x14ac:dyDescent="0.35">
      <c r="A121" s="13"/>
      <c r="B121" s="14"/>
      <c r="C121" s="6"/>
      <c r="D121" s="6"/>
      <c r="E121" s="13"/>
      <c r="F121" s="13"/>
      <c r="G121" s="15"/>
      <c r="H121" s="16"/>
      <c r="I121" s="16"/>
      <c r="J121" s="16"/>
      <c r="K121" s="16"/>
      <c r="L121" s="17"/>
      <c r="M121" s="17"/>
      <c r="N121" s="17"/>
      <c r="O121" s="17"/>
      <c r="P121" s="17"/>
      <c r="Q121" s="8"/>
      <c r="R121" s="16"/>
      <c r="S121" s="16"/>
      <c r="T121" s="16"/>
      <c r="U121" s="17"/>
      <c r="V121" s="16"/>
      <c r="W121" s="16"/>
      <c r="X121" s="16"/>
      <c r="Y121" s="16"/>
      <c r="Z121" s="16"/>
      <c r="AA121" s="16"/>
      <c r="AB121" s="13"/>
      <c r="AC121" s="26"/>
    </row>
    <row r="122" spans="1:29" x14ac:dyDescent="0.35">
      <c r="A122" s="13"/>
      <c r="B122" s="14"/>
      <c r="C122" s="6"/>
      <c r="D122" s="6"/>
      <c r="E122" s="13"/>
      <c r="F122" s="13"/>
      <c r="G122" s="15"/>
      <c r="H122" s="8"/>
      <c r="I122" s="8"/>
      <c r="J122" s="16"/>
      <c r="K122" s="16"/>
      <c r="L122" s="11"/>
      <c r="M122" s="11"/>
      <c r="N122" s="11"/>
      <c r="O122" s="11"/>
      <c r="P122" s="11"/>
      <c r="Q122" s="8"/>
      <c r="R122" s="8"/>
      <c r="S122" s="8"/>
      <c r="T122" s="16"/>
      <c r="U122" s="11"/>
      <c r="V122" s="8"/>
      <c r="W122" s="8"/>
      <c r="X122" s="8"/>
      <c r="Y122" s="8"/>
      <c r="Z122" s="8"/>
      <c r="AA122" s="8"/>
      <c r="AB122" s="13"/>
      <c r="AC122" s="26"/>
    </row>
    <row r="123" spans="1:29" x14ac:dyDescent="0.35">
      <c r="A123" s="13"/>
      <c r="B123" s="14"/>
      <c r="C123" s="6"/>
      <c r="D123" s="6"/>
      <c r="E123" s="13"/>
      <c r="F123" s="13"/>
      <c r="G123" s="15"/>
      <c r="H123" s="16"/>
      <c r="I123" s="16"/>
      <c r="J123" s="16"/>
      <c r="K123" s="16"/>
      <c r="L123" s="17"/>
      <c r="M123" s="17"/>
      <c r="N123" s="17"/>
      <c r="O123" s="17"/>
      <c r="P123" s="17"/>
      <c r="Q123" s="16"/>
      <c r="R123" s="16"/>
      <c r="S123" s="16"/>
      <c r="T123" s="16"/>
      <c r="U123" s="17"/>
      <c r="V123" s="16"/>
      <c r="W123" s="16"/>
      <c r="X123" s="16"/>
      <c r="Y123" s="16"/>
      <c r="Z123" s="16"/>
      <c r="AA123" s="16"/>
      <c r="AB123" s="13"/>
      <c r="AC123" s="26"/>
    </row>
    <row r="124" spans="1:29" x14ac:dyDescent="0.35">
      <c r="A124" s="13"/>
      <c r="B124" s="14"/>
      <c r="C124" s="6"/>
      <c r="D124" s="6"/>
      <c r="E124" s="13"/>
      <c r="F124" s="13"/>
      <c r="G124" s="15"/>
      <c r="H124" s="8"/>
      <c r="I124" s="8"/>
      <c r="J124" s="8"/>
      <c r="K124" s="8"/>
      <c r="L124" s="17"/>
      <c r="M124" s="11"/>
      <c r="N124" s="17"/>
      <c r="O124" s="11"/>
      <c r="P124" s="17"/>
      <c r="Q124" s="8"/>
      <c r="R124" s="8"/>
      <c r="S124" s="8"/>
      <c r="T124" s="16"/>
      <c r="U124" s="17"/>
      <c r="V124" s="8"/>
      <c r="W124" s="8"/>
      <c r="X124" s="8"/>
      <c r="Y124" s="8"/>
      <c r="Z124" s="8"/>
      <c r="AA124" s="8"/>
      <c r="AB124" s="13"/>
      <c r="AC124" s="26"/>
    </row>
    <row r="125" spans="1:29" x14ac:dyDescent="0.35">
      <c r="A125" s="13"/>
      <c r="B125" s="14"/>
      <c r="C125" s="6"/>
      <c r="D125" s="6"/>
      <c r="E125" s="13"/>
      <c r="F125" s="13"/>
      <c r="G125" s="15"/>
      <c r="H125" s="16"/>
      <c r="I125" s="16"/>
      <c r="J125" s="16"/>
      <c r="K125" s="16"/>
      <c r="L125" s="17"/>
      <c r="M125" s="17"/>
      <c r="N125" s="17"/>
      <c r="O125" s="17"/>
      <c r="P125" s="17"/>
      <c r="Q125" s="16"/>
      <c r="R125" s="16"/>
      <c r="S125" s="16"/>
      <c r="T125" s="16"/>
      <c r="U125" s="17"/>
      <c r="V125" s="16"/>
      <c r="W125" s="16"/>
      <c r="X125" s="16"/>
      <c r="Y125" s="16"/>
      <c r="Z125" s="16"/>
      <c r="AA125" s="16"/>
      <c r="AB125" s="13"/>
      <c r="AC125" s="26"/>
    </row>
    <row r="126" spans="1:29" x14ac:dyDescent="0.35">
      <c r="A126" s="13"/>
      <c r="B126" s="14"/>
      <c r="C126" s="6"/>
      <c r="D126" s="6"/>
      <c r="E126" s="13"/>
      <c r="F126" s="13"/>
      <c r="G126" s="15"/>
      <c r="H126" s="16"/>
      <c r="I126" s="16"/>
      <c r="J126" s="16"/>
      <c r="K126" s="16"/>
      <c r="L126" s="17"/>
      <c r="M126" s="17"/>
      <c r="N126" s="17"/>
      <c r="O126" s="17"/>
      <c r="P126" s="17"/>
      <c r="Q126" s="16"/>
      <c r="R126" s="16"/>
      <c r="S126" s="16"/>
      <c r="T126" s="16"/>
      <c r="U126" s="17"/>
      <c r="V126" s="16"/>
      <c r="W126" s="16"/>
      <c r="X126" s="16"/>
      <c r="Y126" s="16"/>
      <c r="Z126" s="16"/>
      <c r="AA126" s="16"/>
      <c r="AB126" s="13"/>
      <c r="AC126" s="26"/>
    </row>
    <row r="127" spans="1:29" x14ac:dyDescent="0.35">
      <c r="A127" s="13"/>
      <c r="B127" s="14"/>
      <c r="C127" s="6"/>
      <c r="D127" s="6"/>
      <c r="E127" s="13"/>
      <c r="F127" s="13"/>
      <c r="G127" s="15"/>
      <c r="H127" s="16"/>
      <c r="I127" s="16"/>
      <c r="J127" s="16"/>
      <c r="K127" s="16"/>
      <c r="L127" s="17"/>
      <c r="M127" s="17"/>
      <c r="N127" s="17"/>
      <c r="O127" s="17"/>
      <c r="P127" s="17"/>
      <c r="Q127" s="16"/>
      <c r="R127" s="16"/>
      <c r="S127" s="16"/>
      <c r="T127" s="16"/>
      <c r="U127" s="17"/>
      <c r="V127" s="16"/>
      <c r="W127" s="16"/>
      <c r="X127" s="16"/>
      <c r="Y127" s="16"/>
      <c r="Z127" s="16"/>
      <c r="AA127" s="16"/>
      <c r="AB127" s="13"/>
      <c r="AC127" s="26"/>
    </row>
    <row r="128" spans="1:29" x14ac:dyDescent="0.35">
      <c r="A128" s="13"/>
      <c r="B128" s="14"/>
      <c r="C128" s="6"/>
      <c r="D128" s="6"/>
      <c r="E128" s="13"/>
      <c r="F128" s="13"/>
      <c r="G128" s="15"/>
      <c r="H128" s="16"/>
      <c r="I128" s="16"/>
      <c r="J128" s="16"/>
      <c r="K128" s="16"/>
      <c r="L128" s="17"/>
      <c r="M128" s="17"/>
      <c r="N128" s="11"/>
      <c r="O128" s="17"/>
      <c r="P128" s="17"/>
      <c r="Q128" s="16"/>
      <c r="R128" s="16"/>
      <c r="S128" s="16"/>
      <c r="T128" s="16"/>
      <c r="U128" s="17"/>
      <c r="V128" s="8"/>
      <c r="W128" s="16"/>
      <c r="X128" s="16"/>
      <c r="Y128" s="16"/>
      <c r="Z128" s="16"/>
      <c r="AA128" s="16"/>
      <c r="AB128" s="13"/>
      <c r="AC128" s="26"/>
    </row>
    <row r="129" spans="1:29" x14ac:dyDescent="0.35">
      <c r="A129" s="13"/>
      <c r="B129" s="14"/>
      <c r="C129" s="6"/>
      <c r="D129" s="6"/>
      <c r="E129" s="13"/>
      <c r="F129" s="13"/>
      <c r="G129" s="15"/>
      <c r="H129" s="16"/>
      <c r="I129" s="16"/>
      <c r="J129" s="16"/>
      <c r="K129" s="16"/>
      <c r="L129" s="17"/>
      <c r="M129" s="17"/>
      <c r="N129" s="17"/>
      <c r="O129" s="17"/>
      <c r="P129" s="17"/>
      <c r="Q129" s="16"/>
      <c r="R129" s="16"/>
      <c r="S129" s="16"/>
      <c r="T129" s="16"/>
      <c r="U129" s="17"/>
      <c r="V129" s="16"/>
      <c r="W129" s="16"/>
      <c r="X129" s="16"/>
      <c r="Y129" s="16"/>
      <c r="Z129" s="16"/>
      <c r="AA129" s="16"/>
      <c r="AB129" s="13"/>
      <c r="AC129" s="26"/>
    </row>
    <row r="130" spans="1:29" x14ac:dyDescent="0.35">
      <c r="A130" s="13"/>
      <c r="B130" s="14"/>
      <c r="C130" s="6"/>
      <c r="D130" s="6"/>
      <c r="E130" s="13"/>
      <c r="F130" s="13"/>
      <c r="G130" s="15"/>
      <c r="H130" s="16"/>
      <c r="I130" s="16"/>
      <c r="J130" s="16"/>
      <c r="K130" s="16"/>
      <c r="L130" s="17"/>
      <c r="M130" s="17"/>
      <c r="N130" s="17"/>
      <c r="O130" s="17"/>
      <c r="P130" s="17"/>
      <c r="Q130" s="8"/>
      <c r="R130" s="16"/>
      <c r="S130" s="16"/>
      <c r="T130" s="16"/>
      <c r="U130" s="17"/>
      <c r="V130" s="16"/>
      <c r="W130" s="16"/>
      <c r="X130" s="16"/>
      <c r="Y130" s="16"/>
      <c r="Z130" s="16"/>
      <c r="AA130" s="16"/>
      <c r="AB130" s="13"/>
      <c r="AC130" s="26"/>
    </row>
    <row r="131" spans="1:29" x14ac:dyDescent="0.35">
      <c r="A131" s="13"/>
      <c r="B131" s="14"/>
      <c r="C131" s="6"/>
      <c r="D131" s="6"/>
      <c r="E131" s="13"/>
      <c r="F131" s="13"/>
      <c r="G131" s="15"/>
      <c r="H131" s="16"/>
      <c r="I131" s="16"/>
      <c r="J131" s="8"/>
      <c r="K131" s="8"/>
      <c r="L131" s="17"/>
      <c r="M131" s="17"/>
      <c r="N131" s="17"/>
      <c r="O131" s="17"/>
      <c r="P131" s="17"/>
      <c r="Q131" s="16"/>
      <c r="R131" s="16"/>
      <c r="S131" s="16"/>
      <c r="T131" s="16"/>
      <c r="U131" s="17"/>
      <c r="V131" s="16"/>
      <c r="W131" s="16"/>
      <c r="X131" s="16"/>
      <c r="Y131" s="16"/>
      <c r="Z131" s="16"/>
      <c r="AA131" s="16"/>
      <c r="AB131" s="13"/>
      <c r="AC131" s="26"/>
    </row>
    <row r="132" spans="1:29" x14ac:dyDescent="0.35">
      <c r="A132" s="13"/>
      <c r="B132" s="14"/>
      <c r="C132" s="6"/>
      <c r="D132" s="6"/>
      <c r="E132" s="13"/>
      <c r="F132" s="13"/>
      <c r="G132" s="15"/>
      <c r="H132" s="16"/>
      <c r="I132" s="16"/>
      <c r="J132" s="16"/>
      <c r="K132" s="16"/>
      <c r="L132" s="17"/>
      <c r="M132" s="17"/>
      <c r="N132" s="17"/>
      <c r="O132" s="17"/>
      <c r="P132" s="17"/>
      <c r="Q132" s="16"/>
      <c r="R132" s="16"/>
      <c r="S132" s="16"/>
      <c r="T132" s="16"/>
      <c r="U132" s="17"/>
      <c r="V132" s="16"/>
      <c r="W132" s="16"/>
      <c r="X132" s="16"/>
      <c r="Y132" s="16"/>
      <c r="Z132" s="16"/>
      <c r="AA132" s="16"/>
      <c r="AB132" s="13"/>
      <c r="AC132" s="26"/>
    </row>
    <row r="133" spans="1:29" x14ac:dyDescent="0.35">
      <c r="A133" s="13"/>
      <c r="B133" s="14"/>
      <c r="C133" s="6"/>
      <c r="D133" s="6"/>
      <c r="E133" s="13"/>
      <c r="F133" s="13"/>
      <c r="G133" s="15"/>
      <c r="H133" s="16"/>
      <c r="I133" s="16"/>
      <c r="J133" s="16"/>
      <c r="K133" s="16"/>
      <c r="L133" s="17"/>
      <c r="M133" s="17"/>
      <c r="N133" s="11"/>
      <c r="O133" s="17"/>
      <c r="P133" s="17"/>
      <c r="Q133" s="16"/>
      <c r="R133" s="16"/>
      <c r="S133" s="16"/>
      <c r="T133" s="16"/>
      <c r="U133" s="17"/>
      <c r="V133" s="16"/>
      <c r="W133" s="16"/>
      <c r="X133" s="16"/>
      <c r="Y133" s="16"/>
      <c r="Z133" s="16"/>
      <c r="AA133" s="16"/>
      <c r="AB133" s="13"/>
      <c r="AC133" s="26"/>
    </row>
    <row r="134" spans="1:29" x14ac:dyDescent="0.35">
      <c r="A134" s="13"/>
      <c r="B134" s="14"/>
      <c r="C134" s="6"/>
      <c r="D134" s="6"/>
      <c r="E134" s="13"/>
      <c r="F134" s="13"/>
      <c r="G134" s="15"/>
      <c r="H134" s="16"/>
      <c r="I134" s="16"/>
      <c r="J134" s="16"/>
      <c r="K134" s="16"/>
      <c r="L134" s="17"/>
      <c r="M134" s="17"/>
      <c r="N134" s="17"/>
      <c r="O134" s="17"/>
      <c r="P134" s="17"/>
      <c r="Q134" s="16"/>
      <c r="R134" s="16"/>
      <c r="S134" s="16"/>
      <c r="T134" s="16"/>
      <c r="U134" s="17"/>
      <c r="V134" s="16"/>
      <c r="W134" s="16"/>
      <c r="X134" s="16"/>
      <c r="Y134" s="16"/>
      <c r="Z134" s="16"/>
      <c r="AA134" s="16"/>
      <c r="AB134" s="13"/>
      <c r="AC134" s="26"/>
    </row>
    <row r="135" spans="1:29" x14ac:dyDescent="0.35">
      <c r="A135" s="13"/>
      <c r="B135" s="14"/>
      <c r="C135" s="6"/>
      <c r="D135" s="6"/>
      <c r="E135" s="13"/>
      <c r="F135" s="13"/>
      <c r="G135" s="15"/>
      <c r="H135" s="16"/>
      <c r="I135" s="16"/>
      <c r="J135" s="8"/>
      <c r="K135" s="8"/>
      <c r="L135" s="17"/>
      <c r="M135" s="17"/>
      <c r="N135" s="17"/>
      <c r="O135" s="17"/>
      <c r="P135" s="17"/>
      <c r="Q135" s="16"/>
      <c r="R135" s="16"/>
      <c r="S135" s="16"/>
      <c r="T135" s="16"/>
      <c r="U135" s="17"/>
      <c r="V135" s="16"/>
      <c r="W135" s="16"/>
      <c r="X135" s="16"/>
      <c r="Y135" s="16"/>
      <c r="Z135" s="16"/>
      <c r="AA135" s="16"/>
      <c r="AB135" s="13"/>
      <c r="AC135" s="26"/>
    </row>
    <row r="136" spans="1:29" x14ac:dyDescent="0.35">
      <c r="A136" s="13"/>
      <c r="B136" s="14"/>
      <c r="C136" s="6"/>
      <c r="D136" s="6"/>
      <c r="E136" s="13"/>
      <c r="F136" s="13"/>
      <c r="G136" s="15"/>
      <c r="H136" s="16"/>
      <c r="I136" s="16"/>
      <c r="J136" s="16"/>
      <c r="K136" s="16"/>
      <c r="L136" s="17"/>
      <c r="M136" s="17"/>
      <c r="N136" s="17"/>
      <c r="O136" s="17"/>
      <c r="P136" s="17"/>
      <c r="Q136" s="8"/>
      <c r="R136" s="16"/>
      <c r="S136" s="16"/>
      <c r="T136" s="16"/>
      <c r="U136" s="17"/>
      <c r="V136" s="16"/>
      <c r="W136" s="16"/>
      <c r="X136" s="16"/>
      <c r="Y136" s="16"/>
      <c r="Z136" s="16"/>
      <c r="AA136" s="16"/>
      <c r="AB136" s="13"/>
      <c r="AC136" s="26"/>
    </row>
    <row r="137" spans="1:29" x14ac:dyDescent="0.35">
      <c r="A137" s="13"/>
      <c r="B137" s="14"/>
      <c r="C137" s="6"/>
      <c r="D137" s="6"/>
      <c r="E137" s="13"/>
      <c r="F137" s="13"/>
      <c r="G137" s="15"/>
      <c r="H137" s="16"/>
      <c r="I137" s="16"/>
      <c r="J137" s="16"/>
      <c r="K137" s="16"/>
      <c r="L137" s="17"/>
      <c r="M137" s="17"/>
      <c r="N137" s="17"/>
      <c r="O137" s="17"/>
      <c r="P137" s="17"/>
      <c r="Q137" s="16"/>
      <c r="R137" s="16"/>
      <c r="S137" s="16"/>
      <c r="T137" s="16"/>
      <c r="U137" s="17"/>
      <c r="V137" s="16"/>
      <c r="W137" s="16"/>
      <c r="X137" s="16"/>
      <c r="Y137" s="16"/>
      <c r="Z137" s="16"/>
      <c r="AA137" s="16"/>
      <c r="AB137" s="13"/>
      <c r="AC137" s="26"/>
    </row>
    <row r="138" spans="1:29" x14ac:dyDescent="0.35">
      <c r="A138" s="13"/>
      <c r="B138" s="14"/>
      <c r="C138" s="6"/>
      <c r="D138" s="6"/>
      <c r="E138" s="13"/>
      <c r="F138" s="13"/>
      <c r="G138" s="15"/>
      <c r="H138" s="16"/>
      <c r="I138" s="16"/>
      <c r="J138" s="16"/>
      <c r="K138" s="16"/>
      <c r="L138" s="17"/>
      <c r="M138" s="17"/>
      <c r="N138" s="17"/>
      <c r="O138" s="17"/>
      <c r="P138" s="17"/>
      <c r="Q138" s="16"/>
      <c r="R138" s="16"/>
      <c r="S138" s="16"/>
      <c r="T138" s="16"/>
      <c r="U138" s="17"/>
      <c r="V138" s="16"/>
      <c r="W138" s="16"/>
      <c r="X138" s="16"/>
      <c r="Y138" s="16"/>
      <c r="Z138" s="16"/>
      <c r="AA138" s="16"/>
      <c r="AB138" s="13"/>
      <c r="AC138" s="26"/>
    </row>
    <row r="139" spans="1:29" x14ac:dyDescent="0.35">
      <c r="A139" s="13"/>
      <c r="B139" s="14"/>
      <c r="C139" s="6"/>
      <c r="D139" s="6"/>
      <c r="E139" s="13"/>
      <c r="F139" s="13"/>
      <c r="G139" s="15"/>
      <c r="H139" s="16"/>
      <c r="I139" s="16"/>
      <c r="J139" s="16"/>
      <c r="K139" s="16"/>
      <c r="L139" s="17"/>
      <c r="M139" s="17"/>
      <c r="N139" s="17"/>
      <c r="O139" s="17"/>
      <c r="P139" s="17"/>
      <c r="Q139" s="16"/>
      <c r="R139" s="16"/>
      <c r="S139" s="16"/>
      <c r="T139" s="16"/>
      <c r="U139" s="17"/>
      <c r="V139" s="16"/>
      <c r="W139" s="16"/>
      <c r="X139" s="16"/>
      <c r="Y139" s="16"/>
      <c r="Z139" s="16"/>
      <c r="AA139" s="16"/>
      <c r="AB139" s="13"/>
      <c r="AC139" s="26"/>
    </row>
    <row r="140" spans="1:29" x14ac:dyDescent="0.35">
      <c r="A140" s="13"/>
      <c r="B140" s="14"/>
      <c r="C140" s="6"/>
      <c r="D140" s="6"/>
      <c r="E140" s="13"/>
      <c r="F140" s="13"/>
      <c r="G140" s="15"/>
      <c r="H140" s="8"/>
      <c r="I140" s="8"/>
      <c r="J140" s="16"/>
      <c r="K140" s="16"/>
      <c r="L140" s="17"/>
      <c r="M140" s="11"/>
      <c r="N140" s="11"/>
      <c r="O140" s="11"/>
      <c r="P140" s="11"/>
      <c r="Q140" s="8"/>
      <c r="R140" s="8"/>
      <c r="S140" s="8"/>
      <c r="T140" s="8"/>
      <c r="U140" s="17"/>
      <c r="V140" s="8"/>
      <c r="W140" s="16"/>
      <c r="X140" s="16"/>
      <c r="Y140" s="16"/>
      <c r="Z140" s="16"/>
      <c r="AA140" s="16"/>
      <c r="AB140" s="13"/>
      <c r="AC140" s="26"/>
    </row>
    <row r="141" spans="1:29" x14ac:dyDescent="0.35">
      <c r="A141" s="13"/>
      <c r="B141" s="14"/>
      <c r="C141" s="6"/>
      <c r="D141" s="6"/>
      <c r="E141" s="13"/>
      <c r="F141" s="13"/>
      <c r="G141" s="15"/>
      <c r="H141" s="8"/>
      <c r="I141" s="8"/>
      <c r="J141" s="16"/>
      <c r="K141" s="16"/>
      <c r="L141" s="17"/>
      <c r="M141" s="11"/>
      <c r="N141" s="17"/>
      <c r="O141" s="17"/>
      <c r="P141" s="17"/>
      <c r="Q141" s="16"/>
      <c r="R141" s="8"/>
      <c r="S141" s="8"/>
      <c r="T141" s="16"/>
      <c r="U141" s="17"/>
      <c r="V141" s="8"/>
      <c r="W141" s="16"/>
      <c r="X141" s="16"/>
      <c r="Y141" s="16"/>
      <c r="Z141" s="16"/>
      <c r="AA141" s="16"/>
      <c r="AB141" s="13"/>
      <c r="AC141" s="26"/>
    </row>
    <row r="142" spans="1:29" x14ac:dyDescent="0.35">
      <c r="A142" s="13"/>
      <c r="B142" s="14"/>
      <c r="C142" s="6"/>
      <c r="D142" s="6"/>
      <c r="E142" s="13"/>
      <c r="F142" s="13"/>
      <c r="G142" s="15"/>
      <c r="H142" s="8"/>
      <c r="I142" s="8"/>
      <c r="J142" s="16"/>
      <c r="K142" s="16"/>
      <c r="L142" s="17"/>
      <c r="M142" s="11"/>
      <c r="N142" s="17"/>
      <c r="O142" s="17"/>
      <c r="P142" s="17"/>
      <c r="Q142" s="8"/>
      <c r="R142" s="8"/>
      <c r="S142" s="8"/>
      <c r="T142" s="16"/>
      <c r="U142" s="17"/>
      <c r="V142" s="8"/>
      <c r="W142" s="16"/>
      <c r="X142" s="16"/>
      <c r="Y142" s="16"/>
      <c r="Z142" s="16"/>
      <c r="AA142" s="16"/>
      <c r="AB142" s="13"/>
      <c r="AC142" s="26"/>
    </row>
    <row r="143" spans="1:29" x14ac:dyDescent="0.35">
      <c r="A143" s="13"/>
      <c r="B143" s="14"/>
      <c r="C143" s="6"/>
      <c r="D143" s="6"/>
      <c r="E143" s="13"/>
      <c r="F143" s="13"/>
      <c r="G143" s="15"/>
      <c r="H143" s="16"/>
      <c r="I143" s="16"/>
      <c r="J143" s="16"/>
      <c r="K143" s="16"/>
      <c r="L143" s="17"/>
      <c r="M143" s="17"/>
      <c r="N143" s="17"/>
      <c r="O143" s="17"/>
      <c r="P143" s="17"/>
      <c r="Q143" s="16"/>
      <c r="R143" s="16"/>
      <c r="S143" s="16"/>
      <c r="T143" s="16"/>
      <c r="U143" s="17"/>
      <c r="V143" s="16"/>
      <c r="W143" s="16"/>
      <c r="X143" s="16"/>
      <c r="Y143" s="16"/>
      <c r="Z143" s="16"/>
      <c r="AA143" s="16"/>
      <c r="AB143" s="13"/>
      <c r="AC143" s="26"/>
    </row>
    <row r="144" spans="1:29" x14ac:dyDescent="0.35">
      <c r="A144" s="13"/>
      <c r="B144" s="14"/>
      <c r="C144" s="6"/>
      <c r="D144" s="6"/>
      <c r="E144" s="13"/>
      <c r="F144" s="13"/>
      <c r="G144" s="15"/>
      <c r="H144" s="8"/>
      <c r="I144" s="8"/>
      <c r="J144" s="16"/>
      <c r="K144" s="16"/>
      <c r="L144" s="11"/>
      <c r="M144" s="17"/>
      <c r="N144" s="17"/>
      <c r="O144" s="17"/>
      <c r="P144" s="17"/>
      <c r="Q144" s="16"/>
      <c r="R144" s="8"/>
      <c r="S144" s="8"/>
      <c r="T144" s="8"/>
      <c r="U144" s="11"/>
      <c r="V144" s="8"/>
      <c r="W144" s="16"/>
      <c r="X144" s="16"/>
      <c r="Y144" s="16"/>
      <c r="Z144" s="16"/>
      <c r="AA144" s="16"/>
      <c r="AB144" s="13"/>
      <c r="AC144" s="26"/>
    </row>
    <row r="145" spans="1:29" x14ac:dyDescent="0.35">
      <c r="A145" s="13"/>
      <c r="B145" s="14"/>
      <c r="C145" s="6"/>
      <c r="D145" s="6"/>
      <c r="E145" s="13"/>
      <c r="F145" s="13"/>
      <c r="G145" s="15"/>
      <c r="H145" s="8"/>
      <c r="I145" s="8"/>
      <c r="J145" s="16"/>
      <c r="K145" s="16"/>
      <c r="L145" s="11"/>
      <c r="M145" s="17"/>
      <c r="N145" s="11"/>
      <c r="O145" s="17"/>
      <c r="P145" s="11"/>
      <c r="Q145" s="16"/>
      <c r="R145" s="8"/>
      <c r="S145" s="8"/>
      <c r="T145" s="8"/>
      <c r="U145" s="11"/>
      <c r="V145" s="16"/>
      <c r="W145" s="8"/>
      <c r="X145" s="8"/>
      <c r="Y145" s="8"/>
      <c r="Z145" s="8"/>
      <c r="AA145" s="8"/>
      <c r="AB145" s="13"/>
      <c r="AC145" s="26"/>
    </row>
    <row r="146" spans="1:29" x14ac:dyDescent="0.35">
      <c r="A146" s="13"/>
      <c r="B146" s="14"/>
      <c r="C146" s="6"/>
      <c r="D146" s="6"/>
      <c r="E146" s="13"/>
      <c r="F146" s="13"/>
      <c r="H146" s="8"/>
      <c r="I146" s="8"/>
      <c r="J146" s="16"/>
      <c r="K146" s="16"/>
      <c r="L146" s="11"/>
      <c r="M146" s="11"/>
      <c r="N146" s="17"/>
      <c r="O146" s="11"/>
      <c r="P146" s="11"/>
      <c r="Q146" s="8"/>
      <c r="R146" s="8"/>
      <c r="S146" s="8"/>
      <c r="T146" s="8"/>
      <c r="U146" s="11"/>
      <c r="V146" s="8"/>
      <c r="W146" s="16"/>
      <c r="X146" s="16"/>
      <c r="Y146" s="16"/>
      <c r="Z146" s="16"/>
      <c r="AA146" s="16"/>
      <c r="AB146" s="13"/>
      <c r="AC146" s="26"/>
    </row>
    <row r="147" spans="1:29" x14ac:dyDescent="0.35">
      <c r="A147" s="13"/>
      <c r="B147" s="14"/>
      <c r="C147" s="6"/>
      <c r="D147" s="6"/>
      <c r="E147" s="13"/>
      <c r="F147" s="13"/>
      <c r="G147" s="15"/>
      <c r="H147" s="8"/>
      <c r="I147" s="8"/>
      <c r="J147" s="16"/>
      <c r="K147" s="16"/>
      <c r="L147" s="17"/>
      <c r="M147" s="11"/>
      <c r="N147" s="11"/>
      <c r="O147" s="11"/>
      <c r="P147" s="11"/>
      <c r="Q147" s="8"/>
      <c r="R147" s="8"/>
      <c r="S147" s="8"/>
      <c r="T147" s="8"/>
      <c r="U147" s="11"/>
      <c r="V147" s="8"/>
      <c r="W147" s="8"/>
      <c r="X147" s="8"/>
      <c r="Y147" s="8"/>
      <c r="Z147" s="8"/>
      <c r="AA147" s="8"/>
      <c r="AB147" s="13"/>
      <c r="AC147" s="26"/>
    </row>
    <row r="148" spans="1:29" x14ac:dyDescent="0.35">
      <c r="A148" s="13"/>
      <c r="B148" s="14"/>
      <c r="C148" s="6"/>
      <c r="D148" s="6"/>
      <c r="E148" s="13"/>
      <c r="F148" s="13"/>
      <c r="G148" s="15"/>
      <c r="H148" s="16"/>
      <c r="I148" s="16"/>
      <c r="J148" s="16"/>
      <c r="K148" s="16"/>
      <c r="L148" s="17"/>
      <c r="M148" s="17"/>
      <c r="N148" s="17"/>
      <c r="O148" s="17"/>
      <c r="P148" s="17"/>
      <c r="Q148" s="16"/>
      <c r="R148" s="16"/>
      <c r="S148" s="16"/>
      <c r="T148" s="16"/>
      <c r="U148" s="17"/>
      <c r="V148" s="16"/>
      <c r="W148" s="16"/>
      <c r="X148" s="16"/>
      <c r="Y148" s="16"/>
      <c r="Z148" s="16"/>
      <c r="AA148" s="16"/>
      <c r="AB148" s="13"/>
      <c r="AC148" s="26"/>
    </row>
    <row r="149" spans="1:29" x14ac:dyDescent="0.35">
      <c r="A149" s="13"/>
      <c r="B149" s="14"/>
      <c r="C149" s="6"/>
      <c r="D149" s="6"/>
      <c r="E149" s="13"/>
      <c r="F149" s="13"/>
      <c r="G149" s="15"/>
      <c r="H149" s="16"/>
      <c r="I149" s="16"/>
      <c r="J149" s="16"/>
      <c r="K149" s="16"/>
      <c r="L149" s="17"/>
      <c r="M149" s="17"/>
      <c r="N149" s="17"/>
      <c r="O149" s="17"/>
      <c r="P149" s="17"/>
      <c r="Q149" s="16"/>
      <c r="R149" s="16"/>
      <c r="S149" s="16"/>
      <c r="T149" s="16"/>
      <c r="U149" s="17"/>
      <c r="V149" s="16"/>
      <c r="W149" s="16"/>
      <c r="X149" s="16"/>
      <c r="Y149" s="16"/>
      <c r="Z149" s="16"/>
      <c r="AA149" s="16"/>
      <c r="AB149" s="13"/>
      <c r="AC149" s="26"/>
    </row>
    <row r="150" spans="1:29" x14ac:dyDescent="0.35">
      <c r="A150" s="13"/>
      <c r="B150" s="14"/>
      <c r="C150" s="6"/>
      <c r="D150" s="6"/>
      <c r="E150" s="13"/>
      <c r="F150" s="13"/>
      <c r="G150" s="15"/>
      <c r="H150" s="16"/>
      <c r="I150" s="16"/>
      <c r="J150" s="16"/>
      <c r="K150" s="16"/>
      <c r="L150" s="17"/>
      <c r="M150" s="17"/>
      <c r="N150" s="17"/>
      <c r="O150" s="17"/>
      <c r="P150" s="17"/>
      <c r="Q150" s="16"/>
      <c r="R150" s="16"/>
      <c r="S150" s="8"/>
      <c r="T150" s="16"/>
      <c r="U150" s="17"/>
      <c r="V150" s="16"/>
      <c r="W150" s="16"/>
      <c r="X150" s="16"/>
      <c r="Y150" s="16"/>
      <c r="Z150" s="16"/>
      <c r="AA150" s="16"/>
      <c r="AB150" s="13"/>
      <c r="AC150" s="26"/>
    </row>
    <row r="151" spans="1:29" x14ac:dyDescent="0.35">
      <c r="A151" s="13"/>
      <c r="B151" s="14"/>
      <c r="C151" s="6"/>
      <c r="D151" s="6"/>
      <c r="E151" s="13"/>
      <c r="F151" s="13"/>
      <c r="G151" s="15"/>
      <c r="H151" s="8"/>
      <c r="I151" s="16"/>
      <c r="J151" s="16"/>
      <c r="K151" s="16"/>
      <c r="L151" s="11"/>
      <c r="M151" s="17"/>
      <c r="N151" s="17"/>
      <c r="O151" s="17"/>
      <c r="P151" s="17"/>
      <c r="Q151" s="16"/>
      <c r="R151" s="8"/>
      <c r="S151" s="16"/>
      <c r="T151" s="8"/>
      <c r="U151" s="11"/>
      <c r="V151" s="16"/>
      <c r="W151" s="16"/>
      <c r="X151" s="16"/>
      <c r="Y151" s="16"/>
      <c r="Z151" s="16"/>
      <c r="AA151" s="16"/>
      <c r="AB151" s="13"/>
      <c r="AC151" s="26"/>
    </row>
    <row r="152" spans="1:29" x14ac:dyDescent="0.35">
      <c r="A152" s="13"/>
      <c r="B152" s="14"/>
      <c r="C152" s="6"/>
      <c r="D152" s="6"/>
      <c r="E152" s="13"/>
      <c r="F152" s="13"/>
      <c r="G152" s="15"/>
      <c r="H152" s="16"/>
      <c r="I152" s="16"/>
      <c r="J152" s="16"/>
      <c r="K152" s="16"/>
      <c r="L152" s="17"/>
      <c r="M152" s="17"/>
      <c r="N152" s="17"/>
      <c r="O152" s="17"/>
      <c r="P152" s="17"/>
      <c r="Q152" s="16"/>
      <c r="R152" s="16"/>
      <c r="S152" s="16"/>
      <c r="T152" s="16"/>
      <c r="U152" s="17"/>
      <c r="V152" s="16"/>
      <c r="W152" s="16"/>
      <c r="X152" s="16"/>
      <c r="Y152" s="16"/>
      <c r="Z152" s="16"/>
      <c r="AA152" s="16"/>
      <c r="AB152" s="13"/>
      <c r="AC152" s="26"/>
    </row>
    <row r="153" spans="1:29" x14ac:dyDescent="0.35">
      <c r="A153" s="13"/>
      <c r="B153" s="14"/>
      <c r="C153" s="6"/>
      <c r="D153" s="6"/>
      <c r="E153" s="13"/>
      <c r="F153" s="13"/>
      <c r="G153" s="15"/>
      <c r="H153" s="16"/>
      <c r="I153" s="16"/>
      <c r="J153" s="16"/>
      <c r="K153" s="16"/>
      <c r="L153" s="17"/>
      <c r="M153" s="17"/>
      <c r="N153" s="17"/>
      <c r="O153" s="17"/>
      <c r="P153" s="17"/>
      <c r="Q153" s="16"/>
      <c r="R153" s="16"/>
      <c r="S153" s="16"/>
      <c r="T153" s="16"/>
      <c r="U153" s="17"/>
      <c r="V153" s="16"/>
      <c r="W153" s="16"/>
      <c r="X153" s="16"/>
      <c r="Y153" s="16"/>
      <c r="Z153" s="16"/>
      <c r="AA153" s="16"/>
      <c r="AB153" s="13"/>
      <c r="AC153" s="26"/>
    </row>
    <row r="154" spans="1:29" x14ac:dyDescent="0.35">
      <c r="A154" s="13"/>
      <c r="B154" s="14"/>
      <c r="C154" s="6"/>
      <c r="D154" s="6"/>
      <c r="E154" s="13"/>
      <c r="F154" s="13"/>
      <c r="G154" s="15"/>
      <c r="H154" s="16"/>
      <c r="I154" s="16"/>
      <c r="J154" s="16"/>
      <c r="K154" s="16"/>
      <c r="L154" s="17"/>
      <c r="M154" s="17"/>
      <c r="N154" s="17"/>
      <c r="O154" s="17"/>
      <c r="P154" s="11"/>
      <c r="Q154" s="16"/>
      <c r="R154" s="16"/>
      <c r="S154" s="16"/>
      <c r="T154" s="16"/>
      <c r="U154" s="17"/>
      <c r="V154" s="16"/>
      <c r="W154" s="16"/>
      <c r="X154" s="16"/>
      <c r="Y154" s="16"/>
      <c r="Z154" s="8"/>
      <c r="AA154" s="8"/>
      <c r="AB154" s="13"/>
      <c r="AC154" s="26"/>
    </row>
    <row r="155" spans="1:29" x14ac:dyDescent="0.35">
      <c r="A155" s="13"/>
      <c r="B155" s="14"/>
      <c r="C155" s="6"/>
      <c r="D155" s="6"/>
      <c r="E155" s="13"/>
      <c r="F155" s="13"/>
      <c r="G155" s="15"/>
      <c r="H155" s="16"/>
      <c r="I155" s="16"/>
      <c r="J155" s="16"/>
      <c r="K155" s="16"/>
      <c r="L155" s="17"/>
      <c r="M155" s="17"/>
      <c r="N155" s="17"/>
      <c r="O155" s="17"/>
      <c r="P155" s="17"/>
      <c r="Q155" s="16"/>
      <c r="R155" s="16"/>
      <c r="S155" s="16"/>
      <c r="T155" s="16"/>
      <c r="U155" s="17"/>
      <c r="V155" s="16"/>
      <c r="W155" s="16"/>
      <c r="X155" s="16"/>
      <c r="Y155" s="16"/>
      <c r="Z155" s="16"/>
      <c r="AA155" s="16"/>
      <c r="AB155" s="13"/>
      <c r="AC155" s="26"/>
    </row>
    <row r="156" spans="1:29" x14ac:dyDescent="0.35">
      <c r="A156" s="13"/>
      <c r="B156" s="14"/>
      <c r="C156" s="6"/>
      <c r="D156" s="6"/>
      <c r="E156" s="13"/>
      <c r="F156" s="13"/>
      <c r="G156" s="15"/>
      <c r="H156" s="16"/>
      <c r="I156" s="16"/>
      <c r="J156" s="16"/>
      <c r="K156" s="16"/>
      <c r="L156" s="17"/>
      <c r="M156" s="17"/>
      <c r="N156" s="11"/>
      <c r="O156" s="11"/>
      <c r="P156" s="17"/>
      <c r="Q156" s="16"/>
      <c r="R156" s="16"/>
      <c r="S156" s="16"/>
      <c r="T156" s="16"/>
      <c r="U156" s="11"/>
      <c r="V156" s="16"/>
      <c r="W156" s="16"/>
      <c r="X156" s="16"/>
      <c r="Y156" s="16"/>
      <c r="Z156" s="16"/>
      <c r="AA156" s="16"/>
      <c r="AB156" s="13"/>
      <c r="AC156" s="26"/>
    </row>
    <row r="157" spans="1:29" x14ac:dyDescent="0.35">
      <c r="A157" s="13"/>
      <c r="B157" s="14"/>
      <c r="C157" s="6"/>
      <c r="D157" s="6"/>
      <c r="E157" s="13"/>
      <c r="F157" s="13"/>
      <c r="G157" s="15"/>
      <c r="H157" s="16"/>
      <c r="I157" s="16"/>
      <c r="J157" s="16"/>
      <c r="K157" s="16"/>
      <c r="L157" s="17"/>
      <c r="M157" s="17"/>
      <c r="N157" s="17"/>
      <c r="O157" s="17"/>
      <c r="P157" s="17"/>
      <c r="Q157" s="16"/>
      <c r="R157" s="16"/>
      <c r="S157" s="16"/>
      <c r="T157" s="16"/>
      <c r="U157" s="17"/>
      <c r="V157" s="16"/>
      <c r="W157" s="16"/>
      <c r="X157" s="16"/>
      <c r="Y157" s="16"/>
      <c r="Z157" s="16"/>
      <c r="AA157" s="16"/>
      <c r="AB157" s="13"/>
      <c r="AC157" s="26"/>
    </row>
    <row r="158" spans="1:29" x14ac:dyDescent="0.35">
      <c r="A158" s="13"/>
      <c r="B158" s="14"/>
      <c r="C158" s="6"/>
      <c r="D158" s="6"/>
      <c r="E158" s="13"/>
      <c r="F158" s="13"/>
      <c r="G158" s="15"/>
      <c r="H158" s="16"/>
      <c r="I158" s="16"/>
      <c r="J158" s="16"/>
      <c r="K158" s="16"/>
      <c r="L158" s="17"/>
      <c r="M158" s="17"/>
      <c r="N158" s="17"/>
      <c r="O158" s="17"/>
      <c r="P158" s="17"/>
      <c r="Q158" s="16"/>
      <c r="R158" s="16"/>
      <c r="S158" s="16"/>
      <c r="T158" s="16"/>
      <c r="U158" s="17"/>
      <c r="V158" s="16"/>
      <c r="W158" s="16"/>
      <c r="X158" s="16"/>
      <c r="Y158" s="16"/>
      <c r="Z158" s="16"/>
      <c r="AA158" s="16"/>
      <c r="AB158" s="13"/>
      <c r="AC158" s="26"/>
    </row>
    <row r="159" spans="1:29" x14ac:dyDescent="0.35">
      <c r="A159" s="13"/>
      <c r="B159" s="14"/>
      <c r="C159" s="6"/>
      <c r="D159" s="6"/>
      <c r="E159" s="13"/>
      <c r="F159" s="13"/>
      <c r="G159" s="15"/>
      <c r="H159" s="16"/>
      <c r="I159" s="16"/>
      <c r="J159" s="16"/>
      <c r="K159" s="16"/>
      <c r="L159" s="17"/>
      <c r="M159" s="17"/>
      <c r="N159" s="17"/>
      <c r="O159" s="17"/>
      <c r="P159" s="17"/>
      <c r="Q159" s="16"/>
      <c r="R159" s="16"/>
      <c r="S159" s="16"/>
      <c r="T159" s="16"/>
      <c r="U159" s="17"/>
      <c r="V159" s="16"/>
      <c r="W159" s="16"/>
      <c r="X159" s="16"/>
      <c r="Y159" s="16"/>
      <c r="Z159" s="16"/>
      <c r="AA159" s="16"/>
      <c r="AB159" s="13"/>
      <c r="AC159" s="26"/>
    </row>
    <row r="160" spans="1:29" x14ac:dyDescent="0.35">
      <c r="A160" s="13"/>
      <c r="B160" s="14"/>
      <c r="C160" s="6"/>
      <c r="D160" s="6"/>
      <c r="E160" s="13"/>
      <c r="F160" s="13"/>
      <c r="G160" s="15"/>
      <c r="H160" s="16"/>
      <c r="I160" s="16"/>
      <c r="J160" s="16"/>
      <c r="K160" s="16"/>
      <c r="L160" s="17"/>
      <c r="M160" s="17"/>
      <c r="N160" s="17"/>
      <c r="O160" s="17"/>
      <c r="P160" s="17"/>
      <c r="Q160" s="16"/>
      <c r="R160" s="16"/>
      <c r="S160" s="16"/>
      <c r="T160" s="16"/>
      <c r="U160" s="17"/>
      <c r="V160" s="16"/>
      <c r="W160" s="16"/>
      <c r="X160" s="16"/>
      <c r="Y160" s="16"/>
      <c r="Z160" s="16"/>
      <c r="AA160" s="16"/>
      <c r="AB160" s="13"/>
      <c r="AC160" s="26"/>
    </row>
    <row r="161" spans="1:29" x14ac:dyDescent="0.35">
      <c r="A161" s="13"/>
      <c r="B161" s="14"/>
      <c r="C161" s="6"/>
      <c r="D161" s="6"/>
      <c r="E161" s="13"/>
      <c r="F161" s="13"/>
      <c r="G161" s="15"/>
      <c r="H161" s="16"/>
      <c r="I161" s="16"/>
      <c r="J161" s="16"/>
      <c r="K161" s="16"/>
      <c r="L161" s="17"/>
      <c r="M161" s="17"/>
      <c r="N161" s="17"/>
      <c r="O161" s="17"/>
      <c r="P161" s="17"/>
      <c r="Q161" s="16"/>
      <c r="R161" s="16"/>
      <c r="S161" s="16"/>
      <c r="T161" s="16"/>
      <c r="U161" s="17"/>
      <c r="V161" s="16"/>
      <c r="W161" s="16"/>
      <c r="X161" s="16"/>
      <c r="Y161" s="16"/>
      <c r="Z161" s="16"/>
      <c r="AA161" s="16"/>
      <c r="AB161" s="13"/>
      <c r="AC161" s="26"/>
    </row>
    <row r="162" spans="1:29" x14ac:dyDescent="0.35">
      <c r="A162" s="13"/>
      <c r="B162" s="14"/>
      <c r="C162" s="6"/>
      <c r="D162" s="6"/>
      <c r="E162" s="13"/>
      <c r="F162" s="13"/>
      <c r="G162" s="15"/>
      <c r="H162" s="16"/>
      <c r="I162" s="16"/>
      <c r="J162" s="16"/>
      <c r="K162" s="16"/>
      <c r="L162" s="17"/>
      <c r="M162" s="17"/>
      <c r="N162" s="17"/>
      <c r="O162" s="17"/>
      <c r="P162" s="17"/>
      <c r="Q162" s="16"/>
      <c r="R162" s="16"/>
      <c r="S162" s="16"/>
      <c r="T162" s="16"/>
      <c r="U162" s="17"/>
      <c r="V162" s="16"/>
      <c r="W162" s="16"/>
      <c r="X162" s="16"/>
      <c r="Y162" s="16"/>
      <c r="Z162" s="16"/>
      <c r="AA162" s="16"/>
      <c r="AB162" s="13"/>
      <c r="AC162" s="26"/>
    </row>
    <row r="163" spans="1:29" x14ac:dyDescent="0.35">
      <c r="A163" s="13"/>
      <c r="B163" s="14"/>
      <c r="C163" s="6"/>
      <c r="D163" s="6"/>
      <c r="E163" s="13"/>
      <c r="F163" s="13"/>
      <c r="G163" s="15"/>
      <c r="H163" s="16"/>
      <c r="I163" s="16"/>
      <c r="J163" s="16"/>
      <c r="K163" s="16"/>
      <c r="L163" s="17"/>
      <c r="M163" s="17"/>
      <c r="N163" s="17"/>
      <c r="O163" s="17"/>
      <c r="P163" s="17"/>
      <c r="Q163" s="16"/>
      <c r="R163" s="16"/>
      <c r="S163" s="16"/>
      <c r="T163" s="16"/>
      <c r="U163" s="17"/>
      <c r="V163" s="16"/>
      <c r="W163" s="16"/>
      <c r="X163" s="16"/>
      <c r="Y163" s="16"/>
      <c r="Z163" s="16"/>
      <c r="AA163" s="16"/>
      <c r="AB163" s="13"/>
      <c r="AC163" s="26"/>
    </row>
    <row r="164" spans="1:29" x14ac:dyDescent="0.35">
      <c r="A164" s="13"/>
      <c r="B164" s="14"/>
      <c r="C164" s="6"/>
      <c r="D164" s="6"/>
      <c r="E164" s="13"/>
      <c r="F164" s="13"/>
      <c r="G164" s="15"/>
      <c r="H164" s="16"/>
      <c r="I164" s="16"/>
      <c r="J164" s="16"/>
      <c r="K164" s="16"/>
      <c r="L164" s="17"/>
      <c r="M164" s="17"/>
      <c r="N164" s="17"/>
      <c r="O164" s="17"/>
      <c r="P164" s="17"/>
      <c r="Q164" s="16"/>
      <c r="R164" s="16"/>
      <c r="S164" s="16"/>
      <c r="T164" s="16"/>
      <c r="U164" s="17"/>
      <c r="V164" s="16"/>
      <c r="W164" s="16"/>
      <c r="X164" s="16"/>
      <c r="Y164" s="16"/>
      <c r="Z164" s="16"/>
      <c r="AA164" s="16"/>
      <c r="AB164" s="13"/>
      <c r="AC164" s="26"/>
    </row>
    <row r="165" spans="1:29" x14ac:dyDescent="0.35">
      <c r="A165" s="13"/>
      <c r="B165" s="14"/>
      <c r="C165" s="6"/>
      <c r="D165" s="6"/>
      <c r="E165" s="13"/>
      <c r="F165" s="13"/>
      <c r="G165" s="15"/>
      <c r="H165" s="16"/>
      <c r="I165" s="16"/>
      <c r="J165" s="16"/>
      <c r="K165" s="16"/>
      <c r="L165" s="17"/>
      <c r="M165" s="17"/>
      <c r="N165" s="11"/>
      <c r="O165" s="17"/>
      <c r="P165" s="17"/>
      <c r="Q165" s="16"/>
      <c r="R165" s="16"/>
      <c r="S165" s="16"/>
      <c r="T165" s="16"/>
      <c r="U165" s="11"/>
      <c r="V165" s="16"/>
      <c r="W165" s="16"/>
      <c r="X165" s="16"/>
      <c r="Y165" s="16"/>
      <c r="Z165" s="16"/>
      <c r="AA165" s="16"/>
      <c r="AB165" s="13"/>
      <c r="AC165" s="26"/>
    </row>
    <row r="166" spans="1:29" x14ac:dyDescent="0.35">
      <c r="A166" s="13"/>
      <c r="B166" s="14"/>
      <c r="C166" s="6"/>
      <c r="D166" s="6"/>
      <c r="E166" s="13"/>
      <c r="F166" s="13"/>
      <c r="G166" s="15"/>
      <c r="H166" s="16"/>
      <c r="I166" s="16"/>
      <c r="J166" s="16"/>
      <c r="K166" s="16"/>
      <c r="L166" s="17"/>
      <c r="M166" s="17"/>
      <c r="N166" s="17"/>
      <c r="O166" s="17"/>
      <c r="P166" s="17"/>
      <c r="Q166" s="16"/>
      <c r="R166" s="16"/>
      <c r="S166" s="16"/>
      <c r="T166" s="16"/>
      <c r="U166" s="17"/>
      <c r="V166" s="16"/>
      <c r="W166" s="16"/>
      <c r="X166" s="16"/>
      <c r="Y166" s="16"/>
      <c r="Z166" s="8"/>
      <c r="AA166" s="8"/>
      <c r="AB166" s="13"/>
      <c r="AC166" s="26"/>
    </row>
    <row r="167" spans="1:29" x14ac:dyDescent="0.35">
      <c r="A167" s="13"/>
      <c r="B167" s="14"/>
      <c r="C167" s="6"/>
      <c r="D167" s="6"/>
      <c r="E167" s="13"/>
      <c r="F167" s="13"/>
      <c r="G167" s="15"/>
      <c r="H167" s="16"/>
      <c r="I167" s="16"/>
      <c r="J167" s="16"/>
      <c r="K167" s="16"/>
      <c r="L167" s="17"/>
      <c r="M167" s="17"/>
      <c r="N167" s="17"/>
      <c r="O167" s="17"/>
      <c r="P167" s="17"/>
      <c r="Q167" s="16"/>
      <c r="R167" s="16"/>
      <c r="S167" s="16"/>
      <c r="T167" s="16"/>
      <c r="U167" s="17"/>
      <c r="V167" s="16"/>
      <c r="W167" s="16"/>
      <c r="X167" s="16"/>
      <c r="Y167" s="16"/>
      <c r="Z167" s="16"/>
      <c r="AA167" s="16"/>
      <c r="AB167" s="13"/>
      <c r="AC167" s="26"/>
    </row>
    <row r="168" spans="1:29" x14ac:dyDescent="0.35">
      <c r="A168" s="13"/>
      <c r="B168" s="14"/>
      <c r="C168" s="6"/>
      <c r="D168" s="6"/>
      <c r="E168" s="13"/>
      <c r="F168" s="13"/>
      <c r="G168" s="15"/>
      <c r="H168" s="16"/>
      <c r="I168" s="16"/>
      <c r="J168" s="16"/>
      <c r="K168" s="16"/>
      <c r="L168" s="17"/>
      <c r="M168" s="17"/>
      <c r="N168" s="17"/>
      <c r="O168" s="17"/>
      <c r="P168" s="17"/>
      <c r="Q168" s="16"/>
      <c r="R168" s="16"/>
      <c r="S168" s="16"/>
      <c r="T168" s="16"/>
      <c r="U168" s="17"/>
      <c r="V168" s="16"/>
      <c r="W168" s="16"/>
      <c r="X168" s="16"/>
      <c r="Y168" s="16"/>
      <c r="Z168" s="16"/>
      <c r="AA168" s="16"/>
      <c r="AB168" s="13"/>
      <c r="AC168" s="26"/>
    </row>
    <row r="169" spans="1:29" x14ac:dyDescent="0.35">
      <c r="A169" s="13"/>
      <c r="B169" s="14"/>
      <c r="C169" s="6"/>
      <c r="D169" s="6"/>
      <c r="E169" s="13"/>
      <c r="F169" s="13"/>
      <c r="G169" s="15"/>
      <c r="H169" s="16"/>
      <c r="I169" s="16"/>
      <c r="J169" s="16"/>
      <c r="K169" s="16"/>
      <c r="L169" s="17"/>
      <c r="M169" s="17"/>
      <c r="N169" s="17"/>
      <c r="O169" s="17"/>
      <c r="P169" s="17"/>
      <c r="Q169" s="16"/>
      <c r="R169" s="16"/>
      <c r="S169" s="16"/>
      <c r="T169" s="16"/>
      <c r="U169" s="17"/>
      <c r="V169" s="16"/>
      <c r="W169" s="16"/>
      <c r="X169" s="16"/>
      <c r="Y169" s="16"/>
      <c r="Z169" s="16"/>
      <c r="AA169" s="16"/>
      <c r="AB169" s="13"/>
      <c r="AC169" s="26"/>
    </row>
    <row r="170" spans="1:29" x14ac:dyDescent="0.35">
      <c r="A170" s="13"/>
      <c r="B170" s="14"/>
      <c r="C170" s="6"/>
      <c r="D170" s="6"/>
      <c r="E170" s="13"/>
      <c r="F170" s="13"/>
      <c r="G170" s="15"/>
      <c r="H170" s="16"/>
      <c r="I170" s="16"/>
      <c r="J170" s="16"/>
      <c r="K170" s="16"/>
      <c r="L170" s="17"/>
      <c r="M170" s="17"/>
      <c r="N170" s="17"/>
      <c r="O170" s="17"/>
      <c r="P170" s="17"/>
      <c r="Q170" s="16"/>
      <c r="R170" s="16"/>
      <c r="S170" s="16"/>
      <c r="T170" s="16"/>
      <c r="U170" s="17"/>
      <c r="V170" s="16"/>
      <c r="W170" s="16"/>
      <c r="X170" s="16"/>
      <c r="Y170" s="16"/>
      <c r="Z170" s="16"/>
      <c r="AA170" s="16"/>
      <c r="AB170" s="13"/>
      <c r="AC170" s="26"/>
    </row>
    <row r="171" spans="1:29" x14ac:dyDescent="0.35">
      <c r="A171" s="13"/>
      <c r="B171" s="14"/>
      <c r="C171" s="6"/>
      <c r="D171" s="6"/>
      <c r="E171" s="13"/>
      <c r="F171" s="13"/>
      <c r="G171" s="15"/>
      <c r="H171" s="16"/>
      <c r="I171" s="16"/>
      <c r="J171" s="16"/>
      <c r="K171" s="16"/>
      <c r="L171" s="17"/>
      <c r="M171" s="17"/>
      <c r="N171" s="17"/>
      <c r="O171" s="17"/>
      <c r="P171" s="17"/>
      <c r="Q171" s="16"/>
      <c r="R171" s="16"/>
      <c r="S171" s="16"/>
      <c r="T171" s="16"/>
      <c r="U171" s="17"/>
      <c r="V171" s="16"/>
      <c r="W171" s="16"/>
      <c r="X171" s="16"/>
      <c r="Y171" s="16"/>
      <c r="Z171" s="16"/>
      <c r="AA171" s="16"/>
      <c r="AB171" s="13"/>
      <c r="AC171" s="26"/>
    </row>
    <row r="172" spans="1:29" x14ac:dyDescent="0.35">
      <c r="A172" s="13"/>
      <c r="B172" s="14"/>
      <c r="C172" s="6"/>
      <c r="D172" s="6"/>
      <c r="E172" s="13"/>
      <c r="F172" s="13"/>
      <c r="G172" s="15"/>
      <c r="H172" s="16"/>
      <c r="I172" s="16"/>
      <c r="J172" s="16"/>
      <c r="K172" s="16"/>
      <c r="L172" s="17"/>
      <c r="M172" s="17"/>
      <c r="N172" s="17"/>
      <c r="O172" s="17"/>
      <c r="P172" s="17"/>
      <c r="Q172" s="16"/>
      <c r="R172" s="16"/>
      <c r="S172" s="16"/>
      <c r="T172" s="16"/>
      <c r="U172" s="17"/>
      <c r="V172" s="16"/>
      <c r="W172" s="16"/>
      <c r="X172" s="16"/>
      <c r="Y172" s="16"/>
      <c r="Z172" s="16"/>
      <c r="AA172" s="16"/>
      <c r="AB172" s="13"/>
      <c r="AC172" s="26"/>
    </row>
    <row r="173" spans="1:29" x14ac:dyDescent="0.35">
      <c r="A173" s="13"/>
      <c r="B173" s="14"/>
      <c r="C173" s="6"/>
      <c r="D173" s="6"/>
      <c r="E173" s="13"/>
      <c r="F173" s="13"/>
      <c r="G173" s="15"/>
      <c r="H173" s="16"/>
      <c r="I173" s="16"/>
      <c r="J173" s="16"/>
      <c r="K173" s="16"/>
      <c r="L173" s="17"/>
      <c r="M173" s="17"/>
      <c r="N173" s="17"/>
      <c r="O173" s="17"/>
      <c r="P173" s="17"/>
      <c r="Q173" s="16"/>
      <c r="R173" s="16"/>
      <c r="S173" s="16"/>
      <c r="T173" s="16"/>
      <c r="U173" s="17"/>
      <c r="V173" s="16"/>
      <c r="W173" s="16"/>
      <c r="X173" s="16"/>
      <c r="Y173" s="16"/>
      <c r="Z173" s="16"/>
      <c r="AA173" s="16"/>
      <c r="AB173" s="13"/>
      <c r="AC173" s="26"/>
    </row>
    <row r="174" spans="1:29" x14ac:dyDescent="0.35">
      <c r="A174" s="13"/>
      <c r="B174" s="14"/>
      <c r="C174" s="6"/>
      <c r="D174" s="6"/>
      <c r="E174" s="13"/>
      <c r="F174" s="13"/>
      <c r="G174" s="15"/>
      <c r="H174" s="16"/>
      <c r="I174" s="16"/>
      <c r="J174" s="16"/>
      <c r="K174" s="16"/>
      <c r="L174" s="17"/>
      <c r="M174" s="17"/>
      <c r="N174" s="17"/>
      <c r="O174" s="17"/>
      <c r="P174" s="17"/>
      <c r="Q174" s="16"/>
      <c r="R174" s="16"/>
      <c r="S174" s="16"/>
      <c r="T174" s="16"/>
      <c r="U174" s="17"/>
      <c r="V174" s="16"/>
      <c r="W174" s="16"/>
      <c r="X174" s="16"/>
      <c r="Y174" s="16"/>
      <c r="Z174" s="16"/>
      <c r="AA174" s="16"/>
      <c r="AB174" s="13"/>
      <c r="AC174" s="26"/>
    </row>
    <row r="175" spans="1:29" x14ac:dyDescent="0.35">
      <c r="A175" s="13"/>
      <c r="B175" s="14"/>
      <c r="C175" s="6"/>
      <c r="D175" s="6"/>
      <c r="E175" s="13"/>
      <c r="F175" s="13"/>
      <c r="G175" s="15"/>
      <c r="H175" s="16"/>
      <c r="I175" s="16"/>
      <c r="J175" s="16"/>
      <c r="K175" s="16"/>
      <c r="L175" s="17"/>
      <c r="M175" s="17"/>
      <c r="N175" s="17"/>
      <c r="O175" s="17"/>
      <c r="P175" s="17"/>
      <c r="Q175" s="16"/>
      <c r="R175" s="16"/>
      <c r="S175" s="16"/>
      <c r="T175" s="16"/>
      <c r="U175" s="17"/>
      <c r="V175" s="16"/>
      <c r="W175" s="16"/>
      <c r="X175" s="16"/>
      <c r="Y175" s="16"/>
      <c r="Z175" s="16"/>
      <c r="AA175" s="16"/>
      <c r="AB175" s="13"/>
      <c r="AC175" s="26"/>
    </row>
    <row r="176" spans="1:29" x14ac:dyDescent="0.35">
      <c r="A176" s="13"/>
      <c r="B176" s="14"/>
      <c r="C176" s="6"/>
      <c r="D176" s="6"/>
      <c r="E176" s="13"/>
      <c r="F176" s="13"/>
      <c r="G176" s="15"/>
      <c r="H176" s="16"/>
      <c r="I176" s="16"/>
      <c r="J176" s="16"/>
      <c r="K176" s="16"/>
      <c r="L176" s="17"/>
      <c r="M176" s="17"/>
      <c r="N176" s="17"/>
      <c r="O176" s="17"/>
      <c r="P176" s="17"/>
      <c r="Q176" s="16"/>
      <c r="R176" s="16"/>
      <c r="S176" s="16"/>
      <c r="T176" s="16"/>
      <c r="U176" s="17"/>
      <c r="V176" s="16"/>
      <c r="W176" s="16"/>
      <c r="X176" s="16"/>
      <c r="Y176" s="16"/>
      <c r="Z176" s="16"/>
      <c r="AA176" s="16"/>
      <c r="AB176" s="13"/>
      <c r="AC176" s="26"/>
    </row>
    <row r="177" spans="1:29" x14ac:dyDescent="0.35">
      <c r="A177" s="13"/>
      <c r="B177" s="14"/>
      <c r="C177" s="6"/>
      <c r="D177" s="6"/>
      <c r="E177" s="13"/>
      <c r="F177" s="13"/>
      <c r="G177" s="15"/>
      <c r="H177" s="16"/>
      <c r="I177" s="16"/>
      <c r="J177" s="16"/>
      <c r="K177" s="16"/>
      <c r="L177" s="17"/>
      <c r="M177" s="17"/>
      <c r="N177" s="17"/>
      <c r="O177" s="17"/>
      <c r="P177" s="17"/>
      <c r="Q177" s="16"/>
      <c r="R177" s="16"/>
      <c r="S177" s="8"/>
      <c r="T177" s="16"/>
      <c r="U177" s="17"/>
      <c r="V177" s="16"/>
      <c r="W177" s="16"/>
      <c r="X177" s="16"/>
      <c r="Y177" s="16"/>
      <c r="Z177" s="16"/>
      <c r="AA177" s="16"/>
      <c r="AB177" s="13"/>
      <c r="AC177" s="26"/>
    </row>
    <row r="178" spans="1:29" x14ac:dyDescent="0.35">
      <c r="A178" s="13"/>
      <c r="B178" s="14"/>
      <c r="C178" s="6"/>
      <c r="D178" s="6"/>
      <c r="E178" s="13"/>
      <c r="F178" s="13"/>
      <c r="G178" s="15"/>
      <c r="H178" s="16"/>
      <c r="I178" s="16"/>
      <c r="J178" s="16"/>
      <c r="K178" s="16"/>
      <c r="L178" s="17"/>
      <c r="M178" s="17"/>
      <c r="N178" s="17"/>
      <c r="O178" s="17"/>
      <c r="P178" s="17"/>
      <c r="Q178" s="16"/>
      <c r="R178" s="16"/>
      <c r="S178" s="16"/>
      <c r="T178" s="16"/>
      <c r="U178" s="17"/>
      <c r="V178" s="16"/>
      <c r="W178" s="16"/>
      <c r="X178" s="16"/>
      <c r="Y178" s="16"/>
      <c r="Z178" s="16"/>
      <c r="AA178" s="16"/>
      <c r="AB178" s="13"/>
      <c r="AC178" s="26"/>
    </row>
    <row r="179" spans="1:29" x14ac:dyDescent="0.35">
      <c r="A179" s="13"/>
      <c r="B179" s="14"/>
      <c r="C179" s="6"/>
      <c r="D179" s="6"/>
      <c r="E179" s="13"/>
      <c r="F179" s="13"/>
      <c r="G179" s="15"/>
      <c r="H179" s="16"/>
      <c r="I179" s="16"/>
      <c r="J179" s="16"/>
      <c r="K179" s="16"/>
      <c r="L179" s="17"/>
      <c r="M179" s="17"/>
      <c r="N179" s="17"/>
      <c r="O179" s="17"/>
      <c r="P179" s="17"/>
      <c r="Q179" s="16"/>
      <c r="R179" s="16"/>
      <c r="S179" s="16"/>
      <c r="T179" s="16"/>
      <c r="U179" s="17"/>
      <c r="V179" s="16"/>
      <c r="W179" s="16"/>
      <c r="X179" s="16"/>
      <c r="Y179" s="16"/>
      <c r="Z179" s="16"/>
      <c r="AA179" s="16"/>
      <c r="AB179" s="13"/>
      <c r="AC179" s="26"/>
    </row>
    <row r="180" spans="1:29" x14ac:dyDescent="0.35">
      <c r="A180" s="13"/>
      <c r="B180" s="14"/>
      <c r="C180" s="6"/>
      <c r="D180" s="6"/>
      <c r="E180" s="13"/>
      <c r="F180" s="13"/>
      <c r="G180" s="15"/>
      <c r="H180" s="16"/>
      <c r="I180" s="16"/>
      <c r="J180" s="16"/>
      <c r="K180" s="16"/>
      <c r="L180" s="17"/>
      <c r="M180" s="17"/>
      <c r="N180" s="17"/>
      <c r="O180" s="17"/>
      <c r="P180" s="17"/>
      <c r="Q180" s="16"/>
      <c r="R180" s="16"/>
      <c r="S180" s="16"/>
      <c r="T180" s="16"/>
      <c r="U180" s="17"/>
      <c r="V180" s="16"/>
      <c r="W180" s="16"/>
      <c r="X180" s="16"/>
      <c r="Y180" s="16"/>
      <c r="Z180" s="16"/>
      <c r="AA180" s="16"/>
      <c r="AB180" s="13"/>
      <c r="AC180" s="26"/>
    </row>
    <row r="181" spans="1:29" x14ac:dyDescent="0.35">
      <c r="A181" s="13"/>
      <c r="B181" s="14"/>
      <c r="C181" s="6"/>
      <c r="D181" s="6"/>
      <c r="E181" s="13"/>
      <c r="F181" s="13"/>
      <c r="G181" s="15"/>
      <c r="H181" s="16"/>
      <c r="I181" s="16"/>
      <c r="J181" s="16"/>
      <c r="K181" s="16"/>
      <c r="L181" s="17"/>
      <c r="M181" s="17"/>
      <c r="N181" s="17"/>
      <c r="O181" s="17"/>
      <c r="P181" s="17"/>
      <c r="Q181" s="16"/>
      <c r="R181" s="16"/>
      <c r="S181" s="16"/>
      <c r="T181" s="16"/>
      <c r="U181" s="17"/>
      <c r="V181" s="16"/>
      <c r="W181" s="16"/>
      <c r="X181" s="16"/>
      <c r="Y181" s="16"/>
      <c r="Z181" s="16"/>
      <c r="AA181" s="16"/>
      <c r="AB181" s="13"/>
      <c r="AC181" s="26"/>
    </row>
    <row r="182" spans="1:29" x14ac:dyDescent="0.35">
      <c r="A182" s="13"/>
      <c r="B182" s="14"/>
      <c r="C182" s="6"/>
      <c r="D182" s="6"/>
      <c r="E182" s="13"/>
      <c r="F182" s="13"/>
      <c r="G182" s="15"/>
      <c r="H182" s="16"/>
      <c r="I182" s="16"/>
      <c r="J182" s="16"/>
      <c r="K182" s="16"/>
      <c r="L182" s="17"/>
      <c r="M182" s="17"/>
      <c r="N182" s="17"/>
      <c r="O182" s="17"/>
      <c r="P182" s="17"/>
      <c r="Q182" s="16"/>
      <c r="R182" s="16"/>
      <c r="S182" s="16"/>
      <c r="T182" s="16"/>
      <c r="U182" s="17"/>
      <c r="V182" s="16"/>
      <c r="W182" s="16"/>
      <c r="X182" s="16"/>
      <c r="Y182" s="16"/>
      <c r="Z182" s="16"/>
      <c r="AA182" s="16"/>
      <c r="AB182" s="13"/>
      <c r="AC182" s="26"/>
    </row>
    <row r="183" spans="1:29" x14ac:dyDescent="0.35">
      <c r="A183" s="13"/>
      <c r="B183" s="14"/>
      <c r="C183" s="6"/>
      <c r="D183" s="6"/>
      <c r="E183" s="13"/>
      <c r="F183" s="13"/>
      <c r="G183" s="15"/>
      <c r="H183" s="16"/>
      <c r="I183" s="16"/>
      <c r="J183" s="16"/>
      <c r="K183" s="16"/>
      <c r="L183" s="17"/>
      <c r="M183" s="17"/>
      <c r="N183" s="17"/>
      <c r="O183" s="17"/>
      <c r="P183" s="17"/>
      <c r="Q183" s="16"/>
      <c r="R183" s="16"/>
      <c r="S183" s="16"/>
      <c r="T183" s="16"/>
      <c r="U183" s="17"/>
      <c r="V183" s="16"/>
      <c r="W183" s="16"/>
      <c r="X183" s="16"/>
      <c r="Y183" s="16"/>
      <c r="Z183" s="16"/>
      <c r="AA183" s="16"/>
      <c r="AB183" s="13"/>
      <c r="AC183" s="26"/>
    </row>
    <row r="184" spans="1:29" x14ac:dyDescent="0.35">
      <c r="A184" s="13"/>
      <c r="B184" s="14"/>
      <c r="C184" s="6"/>
      <c r="D184" s="6"/>
      <c r="E184" s="13"/>
      <c r="F184" s="13"/>
      <c r="G184" s="15"/>
      <c r="H184" s="16"/>
      <c r="I184" s="8"/>
      <c r="J184" s="8"/>
      <c r="K184" s="8"/>
      <c r="L184" s="17"/>
      <c r="M184" s="17"/>
      <c r="N184" s="17"/>
      <c r="O184" s="17"/>
      <c r="P184" s="17"/>
      <c r="Q184" s="16"/>
      <c r="R184" s="16"/>
      <c r="S184" s="16"/>
      <c r="T184" s="16"/>
      <c r="U184" s="17"/>
      <c r="V184" s="16"/>
      <c r="W184" s="16"/>
      <c r="X184" s="16"/>
      <c r="Y184" s="16"/>
      <c r="Z184" s="16"/>
      <c r="AA184" s="16"/>
      <c r="AB184" s="13"/>
      <c r="AC184" s="26"/>
    </row>
    <row r="185" spans="1:29" x14ac:dyDescent="0.35">
      <c r="A185" s="13"/>
      <c r="B185" s="14"/>
      <c r="C185" s="6"/>
      <c r="D185" s="6"/>
      <c r="E185" s="13"/>
      <c r="F185" s="13"/>
      <c r="G185" s="15"/>
      <c r="H185" s="16"/>
      <c r="I185" s="16"/>
      <c r="J185" s="16"/>
      <c r="K185" s="16"/>
      <c r="L185" s="17"/>
      <c r="M185" s="17"/>
      <c r="N185" s="17"/>
      <c r="O185" s="17"/>
      <c r="P185" s="17"/>
      <c r="Q185" s="16"/>
      <c r="R185" s="16"/>
      <c r="S185" s="16"/>
      <c r="T185" s="16"/>
      <c r="U185" s="17"/>
      <c r="V185" s="16"/>
      <c r="W185" s="16"/>
      <c r="X185" s="16"/>
      <c r="Y185" s="16"/>
      <c r="Z185" s="16"/>
      <c r="AA185" s="16"/>
      <c r="AB185" s="13"/>
      <c r="AC185" s="26"/>
    </row>
    <row r="186" spans="1:29" x14ac:dyDescent="0.35">
      <c r="A186" s="13"/>
      <c r="B186" s="14"/>
      <c r="C186" s="6"/>
      <c r="D186" s="6"/>
      <c r="E186" s="13"/>
      <c r="F186" s="13"/>
      <c r="G186" s="15"/>
      <c r="H186" s="16"/>
      <c r="I186" s="16"/>
      <c r="J186" s="16"/>
      <c r="K186" s="8"/>
      <c r="L186" s="17"/>
      <c r="M186" s="17"/>
      <c r="N186" s="17"/>
      <c r="O186" s="17"/>
      <c r="P186" s="17"/>
      <c r="Q186" s="16"/>
      <c r="R186" s="16"/>
      <c r="S186" s="16"/>
      <c r="T186" s="16"/>
      <c r="U186" s="17"/>
      <c r="V186" s="16"/>
      <c r="W186" s="16"/>
      <c r="X186" s="16"/>
      <c r="Y186" s="16"/>
      <c r="Z186" s="16"/>
      <c r="AA186" s="16"/>
      <c r="AB186" s="13"/>
      <c r="AC186" s="26"/>
    </row>
    <row r="187" spans="1:29" x14ac:dyDescent="0.35">
      <c r="A187" s="13"/>
      <c r="B187" s="14"/>
      <c r="C187" s="6"/>
      <c r="D187" s="6"/>
      <c r="E187" s="13"/>
      <c r="F187" s="13"/>
      <c r="G187" s="15"/>
      <c r="H187" s="16"/>
      <c r="I187" s="16"/>
      <c r="J187" s="16"/>
      <c r="K187" s="16"/>
      <c r="L187" s="17"/>
      <c r="M187" s="17"/>
      <c r="N187" s="11"/>
      <c r="O187" s="17"/>
      <c r="P187" s="17"/>
      <c r="Q187" s="16"/>
      <c r="R187" s="16"/>
      <c r="S187" s="16"/>
      <c r="T187" s="16"/>
      <c r="U187" s="11"/>
      <c r="V187" s="16"/>
      <c r="W187" s="16"/>
      <c r="X187" s="16"/>
      <c r="Y187" s="16"/>
      <c r="Z187" s="16"/>
      <c r="AA187" s="16"/>
      <c r="AB187" s="13"/>
      <c r="AC187" s="26"/>
    </row>
    <row r="188" spans="1:29" x14ac:dyDescent="0.35">
      <c r="E188" s="13"/>
      <c r="F188" s="13"/>
      <c r="H188" s="8"/>
      <c r="I188" s="8"/>
      <c r="J188" s="8"/>
      <c r="K188" s="8"/>
      <c r="L188" s="11"/>
      <c r="M188" s="11"/>
      <c r="N188" s="11"/>
      <c r="O188" s="11"/>
      <c r="P188" s="11"/>
      <c r="Q188" s="8"/>
      <c r="R188" s="8"/>
      <c r="S188" s="8"/>
      <c r="T188" s="8"/>
      <c r="U188" s="11"/>
      <c r="V188" s="8"/>
      <c r="W188" s="16"/>
      <c r="X188" s="8"/>
      <c r="Y188" s="8"/>
      <c r="Z188" s="8"/>
      <c r="AA188" s="8"/>
      <c r="AB188" s="13"/>
      <c r="AC188" s="26"/>
    </row>
    <row r="189" spans="1:29" x14ac:dyDescent="0.35">
      <c r="A189" s="13"/>
      <c r="B189" s="14"/>
      <c r="C189" s="6"/>
      <c r="D189" s="6"/>
      <c r="E189" s="13"/>
      <c r="F189" s="13"/>
      <c r="G189" s="15"/>
      <c r="H189" s="16"/>
      <c r="I189" s="16"/>
      <c r="J189" s="8"/>
      <c r="K189" s="8"/>
      <c r="L189" s="17"/>
      <c r="M189" s="17"/>
      <c r="N189" s="17"/>
      <c r="O189" s="17"/>
      <c r="P189" s="17"/>
      <c r="Q189" s="16"/>
      <c r="R189" s="16"/>
      <c r="S189" s="16"/>
      <c r="T189" s="16"/>
      <c r="U189" s="17"/>
      <c r="V189" s="16"/>
      <c r="W189" s="16"/>
      <c r="X189" s="16"/>
      <c r="Y189" s="16"/>
      <c r="Z189" s="16"/>
      <c r="AA189" s="16"/>
      <c r="AB189" s="13"/>
      <c r="AC189" s="26"/>
    </row>
    <row r="190" spans="1:29" x14ac:dyDescent="0.35">
      <c r="A190" s="13"/>
      <c r="B190" s="14"/>
      <c r="C190" s="6"/>
      <c r="D190" s="6"/>
      <c r="E190" s="13"/>
      <c r="F190" s="13"/>
      <c r="G190" s="15"/>
      <c r="H190" s="16"/>
      <c r="I190" s="16"/>
      <c r="J190" s="8"/>
      <c r="K190" s="8"/>
      <c r="L190" s="17"/>
      <c r="M190" s="17"/>
      <c r="N190" s="17"/>
      <c r="O190" s="17"/>
      <c r="P190" s="17"/>
      <c r="Q190" s="16"/>
      <c r="R190" s="16"/>
      <c r="S190" s="8"/>
      <c r="T190" s="16"/>
      <c r="U190" s="17"/>
      <c r="V190" s="16"/>
      <c r="W190" s="16"/>
      <c r="X190" s="16"/>
      <c r="Y190" s="16"/>
      <c r="Z190" s="16"/>
      <c r="AA190" s="16"/>
      <c r="AB190" s="13"/>
      <c r="AC190" s="26"/>
    </row>
    <row r="192" spans="1:29" x14ac:dyDescent="0.35">
      <c r="E192" s="18"/>
      <c r="F192" s="18"/>
      <c r="G192" s="8"/>
      <c r="H192" s="8"/>
      <c r="I192" s="8"/>
      <c r="J192" s="8"/>
      <c r="K192" s="8"/>
      <c r="L192" s="11"/>
      <c r="M192" s="11"/>
      <c r="N192" s="11"/>
      <c r="O192" s="11"/>
      <c r="P192" s="11"/>
      <c r="Q192" s="8"/>
      <c r="R192" s="8"/>
      <c r="S192" s="8"/>
      <c r="T192" s="8"/>
      <c r="U192" s="11"/>
      <c r="V192" s="8"/>
      <c r="W192" s="8"/>
      <c r="X192" s="8"/>
      <c r="Y192" s="8"/>
      <c r="Z192" s="8"/>
      <c r="AA192" s="8"/>
    </row>
    <row r="193" spans="1:29" s="8" customFormat="1" x14ac:dyDescent="0.35">
      <c r="A193" s="18"/>
      <c r="B193" s="18"/>
      <c r="C193" s="20"/>
      <c r="D193" s="20"/>
      <c r="E193" s="18"/>
      <c r="F193" s="18"/>
      <c r="L193" s="11"/>
      <c r="M193" s="11"/>
      <c r="N193" s="11"/>
      <c r="O193" s="11"/>
      <c r="P193" s="11"/>
      <c r="U193" s="11"/>
      <c r="AB193" s="18"/>
      <c r="AC193" s="27"/>
    </row>
    <row r="199" spans="1:29" x14ac:dyDescent="0.35">
      <c r="E199" s="18"/>
      <c r="F199" s="18"/>
      <c r="G199" s="8"/>
      <c r="H199" s="8"/>
      <c r="I199" s="8"/>
      <c r="J199" s="8"/>
      <c r="K199" s="8"/>
      <c r="L199" s="11"/>
      <c r="M199" s="11"/>
      <c r="N199" s="11"/>
      <c r="O199" s="11"/>
      <c r="P199" s="11"/>
      <c r="Q199" s="8"/>
      <c r="R199" s="8"/>
      <c r="S199" s="8"/>
      <c r="T199" s="8"/>
      <c r="U199" s="11"/>
      <c r="V199" s="8"/>
      <c r="W199" s="8"/>
      <c r="X199" s="8"/>
      <c r="Y199" s="8"/>
      <c r="Z199" s="8"/>
      <c r="AA199" s="8"/>
    </row>
    <row r="200" spans="1:29" x14ac:dyDescent="0.35">
      <c r="E200" s="18"/>
      <c r="F200" s="18"/>
      <c r="G200" s="8"/>
      <c r="H200" s="8"/>
      <c r="I200" s="8"/>
      <c r="J200" s="8"/>
      <c r="K200" s="8"/>
      <c r="L200" s="11"/>
      <c r="M200" s="11"/>
      <c r="N200" s="11"/>
      <c r="O200" s="11"/>
      <c r="P200" s="11"/>
      <c r="Q200" s="8"/>
      <c r="R200" s="8"/>
      <c r="S200" s="8"/>
      <c r="T200" s="8"/>
      <c r="U200" s="11"/>
      <c r="V200" s="8"/>
      <c r="W200" s="8"/>
      <c r="X200" s="8"/>
      <c r="Y200" s="8"/>
      <c r="Z200" s="8"/>
      <c r="AA200" s="8"/>
    </row>
    <row r="206" spans="1:29" x14ac:dyDescent="0.35">
      <c r="E206" s="18"/>
      <c r="F206" s="18"/>
      <c r="G206" s="8"/>
      <c r="H206" s="8"/>
      <c r="I206" s="8"/>
      <c r="J206" s="8"/>
      <c r="K206" s="8"/>
      <c r="L206" s="11"/>
      <c r="M206" s="11"/>
      <c r="N206" s="11"/>
      <c r="O206" s="11"/>
      <c r="P206" s="11"/>
      <c r="Q206" s="8"/>
      <c r="R206" s="8"/>
      <c r="S206" s="8"/>
      <c r="T206" s="8"/>
      <c r="U206" s="11"/>
      <c r="V206" s="8"/>
      <c r="W206" s="8"/>
      <c r="X206" s="8"/>
      <c r="Y206" s="8"/>
      <c r="Z206" s="8"/>
      <c r="AA206" s="8"/>
    </row>
    <row r="207" spans="1:29" x14ac:dyDescent="0.35">
      <c r="E207" s="18"/>
      <c r="F207" s="18"/>
      <c r="G207" s="8"/>
      <c r="H207" s="8"/>
      <c r="I207" s="8"/>
      <c r="J207" s="8"/>
      <c r="K207" s="8"/>
      <c r="L207" s="11"/>
      <c r="M207" s="11"/>
      <c r="N207" s="11"/>
      <c r="O207" s="11"/>
      <c r="P207" s="11"/>
      <c r="Q207" s="8"/>
      <c r="R207" s="8"/>
      <c r="S207" s="8"/>
      <c r="T207" s="8"/>
      <c r="U207" s="11"/>
      <c r="V207" s="8"/>
      <c r="W207" s="8"/>
      <c r="X207" s="8"/>
      <c r="Y207" s="8"/>
      <c r="Z207" s="8"/>
      <c r="AA207" s="8"/>
    </row>
    <row r="208" spans="1:29" s="8" customFormat="1" x14ac:dyDescent="0.35">
      <c r="A208" s="18"/>
      <c r="B208" s="18"/>
      <c r="C208" s="20"/>
      <c r="D208" s="20"/>
      <c r="E208" s="18"/>
      <c r="F208" s="18"/>
      <c r="L208" s="11"/>
      <c r="M208" s="11"/>
      <c r="N208" s="11"/>
      <c r="O208" s="11"/>
      <c r="P208" s="11"/>
      <c r="U208" s="11"/>
      <c r="AB208" s="18"/>
      <c r="AC208" s="27"/>
    </row>
    <row r="209" spans="1:29" s="8" customFormat="1" x14ac:dyDescent="0.35">
      <c r="A209" s="18"/>
      <c r="B209" s="18"/>
      <c r="C209" s="20"/>
      <c r="D209" s="20"/>
      <c r="E209" s="18"/>
      <c r="F209" s="18"/>
      <c r="L209" s="11"/>
      <c r="M209" s="11"/>
      <c r="N209" s="11"/>
      <c r="O209" s="11"/>
      <c r="P209" s="11"/>
      <c r="U209" s="11"/>
      <c r="AB209" s="18"/>
      <c r="AC209" s="27"/>
    </row>
    <row r="214" spans="1:29" x14ac:dyDescent="0.35">
      <c r="E214" s="18"/>
      <c r="F214" s="18"/>
      <c r="G214" s="8"/>
      <c r="H214" s="8"/>
      <c r="I214" s="8"/>
      <c r="J214" s="8"/>
      <c r="K214" s="8"/>
      <c r="L214" s="11"/>
      <c r="M214" s="11"/>
      <c r="N214" s="11"/>
      <c r="O214" s="11"/>
      <c r="P214" s="11"/>
      <c r="Q214" s="8"/>
      <c r="R214" s="8"/>
      <c r="S214" s="8"/>
      <c r="T214" s="8"/>
      <c r="U214" s="11"/>
      <c r="V214" s="8"/>
      <c r="W214" s="8"/>
      <c r="X214" s="8"/>
      <c r="Y214" s="8"/>
      <c r="Z214" s="8"/>
      <c r="AA214" s="8"/>
    </row>
    <row r="215" spans="1:29" s="8" customFormat="1" x14ac:dyDescent="0.35">
      <c r="A215" s="18"/>
      <c r="B215" s="18"/>
      <c r="C215" s="20"/>
      <c r="D215" s="20"/>
      <c r="E215" s="3"/>
      <c r="F215" s="3"/>
      <c r="G215" s="5"/>
      <c r="H215" s="5"/>
      <c r="I215" s="5"/>
      <c r="J215" s="5"/>
      <c r="K215" s="5"/>
      <c r="L215" s="19"/>
      <c r="M215" s="19"/>
      <c r="N215" s="19"/>
      <c r="O215" s="19"/>
      <c r="P215" s="19"/>
      <c r="Q215" s="5"/>
      <c r="R215" s="5"/>
      <c r="S215" s="5"/>
      <c r="T215" s="5"/>
      <c r="U215" s="19"/>
      <c r="V215" s="5"/>
      <c r="W215" s="5"/>
      <c r="X215" s="5"/>
      <c r="Y215" s="5"/>
      <c r="Z215" s="5"/>
      <c r="AA215" s="5"/>
      <c r="AB215" s="18"/>
      <c r="AC215" s="27"/>
    </row>
    <row r="216" spans="1:29" s="8" customFormat="1" x14ac:dyDescent="0.35">
      <c r="A216" s="18"/>
      <c r="B216" s="18"/>
      <c r="C216" s="20"/>
      <c r="D216" s="20"/>
      <c r="E216" s="3"/>
      <c r="F216" s="3"/>
      <c r="G216" s="5"/>
      <c r="H216" s="5"/>
      <c r="I216" s="5"/>
      <c r="J216" s="5"/>
      <c r="K216" s="5"/>
      <c r="L216" s="19"/>
      <c r="M216" s="19"/>
      <c r="N216" s="19"/>
      <c r="O216" s="19"/>
      <c r="P216" s="19"/>
      <c r="Q216" s="5"/>
      <c r="R216" s="5"/>
      <c r="S216" s="5"/>
      <c r="T216" s="5"/>
      <c r="U216" s="19"/>
      <c r="V216" s="5"/>
      <c r="W216" s="5"/>
      <c r="X216" s="5"/>
      <c r="Y216" s="5"/>
      <c r="Z216" s="5"/>
      <c r="AA216" s="5"/>
      <c r="AB216" s="18"/>
      <c r="AC216" s="27"/>
    </row>
    <row r="220" spans="1:29" x14ac:dyDescent="0.35">
      <c r="J220" s="21"/>
      <c r="K220" s="21"/>
      <c r="L220" s="22"/>
      <c r="M220" s="22"/>
      <c r="N220" s="22"/>
      <c r="O220" s="22"/>
      <c r="P220" s="22"/>
      <c r="Q220" s="21"/>
      <c r="T220" s="21"/>
      <c r="U220" s="22"/>
      <c r="W220" s="21"/>
      <c r="X220" s="21"/>
      <c r="Y220" s="21"/>
      <c r="Z220" s="21"/>
      <c r="AA220" s="21"/>
    </row>
    <row r="222" spans="1:29" s="8" customFormat="1" x14ac:dyDescent="0.35">
      <c r="A222" s="18"/>
      <c r="B222" s="18"/>
      <c r="C222" s="20"/>
      <c r="D222" s="20"/>
      <c r="E222" s="3"/>
      <c r="F222" s="3"/>
      <c r="G222" s="5"/>
      <c r="H222" s="5"/>
      <c r="I222" s="5"/>
      <c r="J222" s="5"/>
      <c r="K222" s="5"/>
      <c r="L222" s="19"/>
      <c r="M222" s="19"/>
      <c r="N222" s="19"/>
      <c r="O222" s="19"/>
      <c r="P222" s="19"/>
      <c r="Q222" s="5"/>
      <c r="R222" s="5"/>
      <c r="S222" s="5"/>
      <c r="T222" s="5"/>
      <c r="U222" s="19"/>
      <c r="V222" s="5"/>
      <c r="W222" s="5"/>
      <c r="X222" s="5"/>
      <c r="Y222" s="5"/>
      <c r="Z222" s="5"/>
      <c r="AA222" s="5"/>
      <c r="AB222" s="18"/>
      <c r="AC222" s="27"/>
    </row>
    <row r="223" spans="1:29" s="8" customFormat="1" x14ac:dyDescent="0.35">
      <c r="A223" s="18"/>
      <c r="B223" s="18"/>
      <c r="C223" s="20"/>
      <c r="D223" s="20"/>
      <c r="E223" s="3"/>
      <c r="F223" s="3"/>
      <c r="G223" s="5"/>
      <c r="H223" s="5"/>
      <c r="I223" s="5"/>
      <c r="J223" s="5"/>
      <c r="K223" s="5"/>
      <c r="L223" s="19"/>
      <c r="M223" s="19"/>
      <c r="N223" s="19"/>
      <c r="O223" s="19"/>
      <c r="P223" s="19"/>
      <c r="Q223" s="5"/>
      <c r="R223" s="5"/>
      <c r="S223" s="5"/>
      <c r="T223" s="5"/>
      <c r="U223" s="19"/>
      <c r="V223" s="5"/>
      <c r="W223" s="5"/>
      <c r="X223" s="5"/>
      <c r="Y223" s="5"/>
      <c r="Z223" s="5"/>
      <c r="AA223" s="5"/>
      <c r="AB223" s="18"/>
      <c r="AC223" s="27"/>
    </row>
    <row r="227" spans="1:29" x14ac:dyDescent="0.35">
      <c r="E227" s="18"/>
      <c r="F227" s="18"/>
      <c r="G227" s="8"/>
      <c r="H227" s="8"/>
      <c r="I227" s="8"/>
      <c r="J227" s="8"/>
      <c r="K227" s="8"/>
      <c r="L227" s="11"/>
      <c r="M227" s="11"/>
      <c r="N227" s="11"/>
      <c r="O227" s="11"/>
      <c r="P227" s="11"/>
      <c r="Q227" s="8"/>
      <c r="R227" s="8"/>
      <c r="S227" s="8"/>
      <c r="T227" s="8"/>
      <c r="U227" s="11"/>
      <c r="V227" s="8"/>
      <c r="W227" s="8"/>
      <c r="X227" s="8"/>
      <c r="Y227" s="8"/>
      <c r="Z227" s="8"/>
      <c r="AA227" s="8"/>
    </row>
    <row r="228" spans="1:29" x14ac:dyDescent="0.35">
      <c r="E228" s="18"/>
      <c r="F228" s="18"/>
      <c r="G228" s="8"/>
      <c r="H228" s="8"/>
      <c r="I228" s="8"/>
      <c r="J228" s="8"/>
      <c r="K228" s="8"/>
      <c r="L228" s="11"/>
      <c r="M228" s="11"/>
      <c r="N228" s="11"/>
      <c r="O228" s="11"/>
      <c r="P228" s="11"/>
      <c r="Q228" s="8"/>
      <c r="R228" s="8"/>
      <c r="S228" s="8"/>
      <c r="T228" s="8"/>
      <c r="U228" s="11"/>
      <c r="V228" s="8"/>
      <c r="W228" s="8"/>
      <c r="X228" s="8"/>
      <c r="Y228" s="8"/>
      <c r="Z228" s="8"/>
      <c r="AA228" s="8"/>
    </row>
    <row r="229" spans="1:29" s="8" customFormat="1" x14ac:dyDescent="0.35">
      <c r="A229" s="18"/>
      <c r="B229" s="18"/>
      <c r="C229" s="20"/>
      <c r="D229" s="20"/>
      <c r="E229" s="3"/>
      <c r="F229" s="3"/>
      <c r="G229" s="5"/>
      <c r="H229" s="5"/>
      <c r="I229" s="5"/>
      <c r="J229" s="5"/>
      <c r="K229" s="5"/>
      <c r="L229" s="19"/>
      <c r="M229" s="19"/>
      <c r="N229" s="19"/>
      <c r="O229" s="19"/>
      <c r="P229" s="19"/>
      <c r="Q229" s="5"/>
      <c r="R229" s="5"/>
      <c r="S229" s="5"/>
      <c r="T229" s="5"/>
      <c r="U229" s="19"/>
      <c r="V229" s="5"/>
      <c r="W229" s="5"/>
      <c r="X229" s="5"/>
      <c r="Y229" s="5"/>
      <c r="Z229" s="5"/>
      <c r="AA229" s="5"/>
      <c r="AB229" s="18"/>
      <c r="AC229" s="27"/>
    </row>
    <row r="230" spans="1:29" s="8" customFormat="1" x14ac:dyDescent="0.35">
      <c r="A230" s="18"/>
      <c r="B230" s="18"/>
      <c r="C230" s="20"/>
      <c r="D230" s="20"/>
      <c r="E230" s="3"/>
      <c r="F230" s="3"/>
      <c r="G230" s="5"/>
      <c r="H230" s="5"/>
      <c r="I230" s="5"/>
      <c r="J230" s="5"/>
      <c r="K230" s="5"/>
      <c r="L230" s="19"/>
      <c r="M230" s="19"/>
      <c r="N230" s="19"/>
      <c r="O230" s="19"/>
      <c r="P230" s="19"/>
      <c r="Q230" s="5"/>
      <c r="R230" s="5"/>
      <c r="S230" s="5"/>
      <c r="T230" s="5"/>
      <c r="U230" s="19"/>
      <c r="V230" s="5"/>
      <c r="W230" s="5"/>
      <c r="X230" s="5"/>
      <c r="Y230" s="5"/>
      <c r="Z230" s="5"/>
      <c r="AA230" s="5"/>
      <c r="AB230" s="18"/>
      <c r="AC230" s="27"/>
    </row>
    <row r="234" spans="1:29" x14ac:dyDescent="0.35">
      <c r="E234" s="18"/>
      <c r="F234" s="18"/>
      <c r="G234" s="8"/>
      <c r="H234" s="8"/>
      <c r="I234" s="8"/>
      <c r="J234" s="8"/>
      <c r="K234" s="8"/>
      <c r="L234" s="11"/>
      <c r="M234" s="11"/>
      <c r="N234" s="11"/>
      <c r="O234" s="11"/>
      <c r="P234" s="11"/>
      <c r="Q234" s="8"/>
      <c r="R234" s="8"/>
      <c r="S234" s="8"/>
      <c r="T234" s="8"/>
      <c r="U234" s="11"/>
      <c r="V234" s="8"/>
      <c r="W234" s="8"/>
      <c r="X234" s="8"/>
      <c r="Y234" s="8"/>
      <c r="Z234" s="8"/>
      <c r="AA234" s="8"/>
    </row>
    <row r="235" spans="1:29" x14ac:dyDescent="0.35">
      <c r="E235" s="18"/>
      <c r="F235" s="18"/>
      <c r="G235" s="8"/>
      <c r="H235" s="8"/>
      <c r="I235" s="8"/>
      <c r="J235" s="8"/>
      <c r="K235" s="8"/>
      <c r="L235" s="11"/>
      <c r="M235" s="11"/>
      <c r="N235" s="11"/>
      <c r="O235" s="11"/>
      <c r="P235" s="11"/>
      <c r="Q235" s="8"/>
      <c r="R235" s="8"/>
      <c r="S235" s="8"/>
      <c r="T235" s="8"/>
      <c r="U235" s="11"/>
      <c r="V235" s="8"/>
      <c r="W235" s="8"/>
      <c r="X235" s="8"/>
      <c r="Y235" s="8"/>
      <c r="Z235" s="8"/>
      <c r="AA235" s="8"/>
    </row>
    <row r="236" spans="1:29" s="8" customFormat="1" x14ac:dyDescent="0.35">
      <c r="A236" s="18"/>
      <c r="B236" s="18"/>
      <c r="C236" s="20"/>
      <c r="D236" s="20"/>
      <c r="E236" s="3"/>
      <c r="F236" s="3"/>
      <c r="G236" s="5"/>
      <c r="H236" s="5"/>
      <c r="I236" s="5"/>
      <c r="J236" s="5"/>
      <c r="K236" s="5"/>
      <c r="L236" s="19"/>
      <c r="M236" s="19"/>
      <c r="N236" s="19"/>
      <c r="O236" s="19"/>
      <c r="P236" s="19"/>
      <c r="Q236" s="5"/>
      <c r="R236" s="5"/>
      <c r="S236" s="5"/>
      <c r="T236" s="5"/>
      <c r="U236" s="19"/>
      <c r="V236" s="5"/>
      <c r="W236" s="5"/>
      <c r="X236" s="5"/>
      <c r="Y236" s="5"/>
      <c r="Z236" s="5"/>
      <c r="AA236" s="5"/>
      <c r="AB236" s="18"/>
      <c r="AC236" s="27"/>
    </row>
    <row r="237" spans="1:29" s="8" customFormat="1" x14ac:dyDescent="0.35">
      <c r="A237" s="18"/>
      <c r="B237" s="18"/>
      <c r="C237" s="20"/>
      <c r="D237" s="20"/>
      <c r="E237" s="3"/>
      <c r="F237" s="3"/>
      <c r="G237" s="5"/>
      <c r="H237" s="5"/>
      <c r="I237" s="5"/>
      <c r="J237" s="5"/>
      <c r="K237" s="5"/>
      <c r="L237" s="19"/>
      <c r="M237" s="19"/>
      <c r="N237" s="19"/>
      <c r="O237" s="19"/>
      <c r="P237" s="19"/>
      <c r="Q237" s="5"/>
      <c r="R237" s="5"/>
      <c r="S237" s="5"/>
      <c r="T237" s="5"/>
      <c r="U237" s="19"/>
      <c r="V237" s="5"/>
      <c r="W237" s="5"/>
      <c r="X237" s="5"/>
      <c r="Y237" s="5"/>
      <c r="Z237" s="5"/>
      <c r="AA237" s="5"/>
      <c r="AB237" s="18"/>
      <c r="AC237" s="27"/>
    </row>
    <row r="241" spans="1:29" x14ac:dyDescent="0.35">
      <c r="E241" s="18"/>
      <c r="F241" s="18"/>
      <c r="G241" s="8"/>
      <c r="H241" s="8"/>
      <c r="I241" s="8"/>
      <c r="J241" s="8"/>
      <c r="K241" s="8"/>
      <c r="L241" s="11"/>
      <c r="M241" s="11"/>
      <c r="N241" s="11"/>
      <c r="O241" s="11"/>
      <c r="P241" s="11"/>
      <c r="Q241" s="8"/>
      <c r="R241" s="8"/>
      <c r="S241" s="8"/>
      <c r="T241" s="8"/>
      <c r="U241" s="11"/>
      <c r="V241" s="8"/>
      <c r="W241" s="8"/>
      <c r="X241" s="8"/>
      <c r="Y241" s="8"/>
      <c r="Z241" s="8"/>
      <c r="AA241" s="8"/>
    </row>
    <row r="242" spans="1:29" x14ac:dyDescent="0.35">
      <c r="E242" s="18"/>
      <c r="F242" s="18"/>
      <c r="G242" s="8"/>
      <c r="H242" s="8"/>
      <c r="I242" s="8"/>
      <c r="J242" s="8"/>
      <c r="K242" s="8"/>
      <c r="L242" s="11"/>
      <c r="M242" s="11"/>
      <c r="N242" s="11"/>
      <c r="O242" s="11"/>
      <c r="P242" s="11"/>
      <c r="Q242" s="8"/>
      <c r="R242" s="8"/>
      <c r="S242" s="8"/>
      <c r="T242" s="8"/>
      <c r="U242" s="11"/>
      <c r="V242" s="8"/>
      <c r="W242" s="8"/>
      <c r="X242" s="8"/>
      <c r="Y242" s="8"/>
      <c r="Z242" s="8"/>
      <c r="AA242" s="8"/>
    </row>
    <row r="243" spans="1:29" s="8" customFormat="1" x14ac:dyDescent="0.35">
      <c r="A243" s="18"/>
      <c r="B243" s="18"/>
      <c r="C243" s="20"/>
      <c r="D243" s="20"/>
      <c r="E243" s="3"/>
      <c r="F243" s="3"/>
      <c r="G243" s="5"/>
      <c r="H243" s="5"/>
      <c r="I243" s="5"/>
      <c r="J243" s="5"/>
      <c r="K243" s="5"/>
      <c r="L243" s="19"/>
      <c r="M243" s="19"/>
      <c r="N243" s="19"/>
      <c r="O243" s="19"/>
      <c r="P243" s="19"/>
      <c r="Q243" s="5"/>
      <c r="R243" s="5"/>
      <c r="S243" s="5"/>
      <c r="T243" s="5"/>
      <c r="U243" s="19"/>
      <c r="V243" s="5"/>
      <c r="W243" s="5"/>
      <c r="X243" s="5"/>
      <c r="Y243" s="5"/>
      <c r="Z243" s="5"/>
      <c r="AA243" s="5"/>
      <c r="AB243" s="18"/>
      <c r="AC243" s="27"/>
    </row>
    <row r="244" spans="1:29" s="8" customFormat="1" x14ac:dyDescent="0.35">
      <c r="A244" s="18"/>
      <c r="B244" s="18"/>
      <c r="C244" s="20"/>
      <c r="D244" s="20"/>
      <c r="E244" s="3"/>
      <c r="F244" s="3"/>
      <c r="G244" s="5"/>
      <c r="H244" s="5"/>
      <c r="I244" s="5"/>
      <c r="J244" s="5"/>
      <c r="K244" s="5"/>
      <c r="L244" s="19"/>
      <c r="M244" s="19"/>
      <c r="N244" s="19"/>
      <c r="O244" s="19"/>
      <c r="P244" s="19"/>
      <c r="Q244" s="5"/>
      <c r="R244" s="5"/>
      <c r="S244" s="5"/>
      <c r="T244" s="5"/>
      <c r="U244" s="19"/>
      <c r="V244" s="5"/>
      <c r="W244" s="5"/>
      <c r="X244" s="5"/>
      <c r="Y244" s="5"/>
      <c r="Z244" s="5"/>
      <c r="AA244" s="5"/>
      <c r="AB244" s="18"/>
      <c r="AC244" s="27"/>
    </row>
    <row r="248" spans="1:29" x14ac:dyDescent="0.35">
      <c r="E248" s="18"/>
      <c r="F248" s="18"/>
      <c r="G248" s="8"/>
      <c r="H248" s="8"/>
      <c r="I248" s="8"/>
      <c r="J248" s="8"/>
      <c r="K248" s="8"/>
      <c r="L248" s="11"/>
      <c r="M248" s="11"/>
      <c r="N248" s="11"/>
      <c r="O248" s="11"/>
      <c r="P248" s="11"/>
      <c r="Q248" s="8"/>
      <c r="R248" s="8"/>
      <c r="S248" s="8"/>
      <c r="T248" s="8"/>
      <c r="U248" s="11"/>
      <c r="V248" s="8"/>
      <c r="W248" s="8"/>
      <c r="X248" s="8"/>
      <c r="Y248" s="8"/>
      <c r="Z248" s="8"/>
      <c r="AA248" s="8"/>
    </row>
    <row r="249" spans="1:29" x14ac:dyDescent="0.35">
      <c r="E249" s="18"/>
      <c r="F249" s="18"/>
      <c r="G249" s="8"/>
      <c r="H249" s="8"/>
      <c r="I249" s="8"/>
      <c r="J249" s="8"/>
      <c r="K249" s="8"/>
      <c r="L249" s="11"/>
      <c r="M249" s="11"/>
      <c r="N249" s="11"/>
      <c r="O249" s="11"/>
      <c r="P249" s="11"/>
      <c r="Q249" s="8"/>
      <c r="R249" s="8"/>
      <c r="S249" s="8"/>
      <c r="T249" s="8"/>
      <c r="U249" s="11"/>
      <c r="V249" s="8"/>
      <c r="W249" s="8"/>
      <c r="X249" s="8"/>
      <c r="Y249" s="8"/>
      <c r="Z249" s="8"/>
      <c r="AA249" s="8"/>
    </row>
    <row r="250" spans="1:29" s="8" customFormat="1" x14ac:dyDescent="0.35">
      <c r="A250" s="18"/>
      <c r="B250" s="18"/>
      <c r="C250" s="20"/>
      <c r="D250" s="20"/>
      <c r="E250" s="3"/>
      <c r="F250" s="3"/>
      <c r="G250" s="5"/>
      <c r="H250" s="5"/>
      <c r="I250" s="5"/>
      <c r="J250" s="5"/>
      <c r="K250" s="5"/>
      <c r="L250" s="19"/>
      <c r="M250" s="19"/>
      <c r="N250" s="19"/>
      <c r="O250" s="19"/>
      <c r="P250" s="19"/>
      <c r="Q250" s="5"/>
      <c r="R250" s="5"/>
      <c r="S250" s="5"/>
      <c r="T250" s="5"/>
      <c r="U250" s="19"/>
      <c r="V250" s="5"/>
      <c r="W250" s="5"/>
      <c r="X250" s="5"/>
      <c r="Y250" s="5"/>
      <c r="Z250" s="5"/>
      <c r="AA250" s="5"/>
      <c r="AB250" s="18"/>
      <c r="AC250" s="27"/>
    </row>
    <row r="251" spans="1:29" s="8" customFormat="1" x14ac:dyDescent="0.35">
      <c r="A251" s="18"/>
      <c r="B251" s="18"/>
      <c r="C251" s="20"/>
      <c r="D251" s="20"/>
      <c r="E251" s="3"/>
      <c r="F251" s="3"/>
      <c r="G251" s="5"/>
      <c r="H251" s="5"/>
      <c r="I251" s="5"/>
      <c r="J251" s="5"/>
      <c r="K251" s="5"/>
      <c r="L251" s="19"/>
      <c r="M251" s="19"/>
      <c r="N251" s="19"/>
      <c r="O251" s="19"/>
      <c r="P251" s="19"/>
      <c r="Q251" s="5"/>
      <c r="R251" s="5"/>
      <c r="S251" s="5"/>
      <c r="T251" s="5"/>
      <c r="U251" s="19"/>
      <c r="V251" s="5"/>
      <c r="W251" s="5"/>
      <c r="X251" s="5"/>
      <c r="Y251" s="5"/>
      <c r="Z251" s="5"/>
      <c r="AA251" s="5"/>
      <c r="AB251" s="18"/>
      <c r="AC251" s="27"/>
    </row>
    <row r="255" spans="1:29" x14ac:dyDescent="0.35">
      <c r="E255" s="18"/>
      <c r="F255" s="18"/>
      <c r="G255" s="8"/>
      <c r="H255" s="8"/>
      <c r="I255" s="8"/>
      <c r="J255" s="8"/>
      <c r="K255" s="8"/>
      <c r="L255" s="11"/>
      <c r="M255" s="11"/>
      <c r="N255" s="11"/>
      <c r="O255" s="11"/>
      <c r="P255" s="11"/>
      <c r="Q255" s="8"/>
      <c r="R255" s="8"/>
      <c r="S255" s="8"/>
      <c r="T255" s="8"/>
      <c r="U255" s="11"/>
      <c r="V255" s="8"/>
      <c r="W255" s="8"/>
      <c r="X255" s="8"/>
      <c r="Y255" s="8"/>
      <c r="Z255" s="8"/>
      <c r="AA255" s="8"/>
    </row>
    <row r="256" spans="1:29" x14ac:dyDescent="0.35">
      <c r="E256" s="18"/>
      <c r="F256" s="18"/>
      <c r="G256" s="8"/>
      <c r="H256" s="8"/>
      <c r="I256" s="8"/>
      <c r="J256" s="8"/>
      <c r="K256" s="8"/>
      <c r="L256" s="11"/>
      <c r="M256" s="11"/>
      <c r="N256" s="11"/>
      <c r="O256" s="11"/>
      <c r="P256" s="11"/>
      <c r="Q256" s="8"/>
      <c r="R256" s="8"/>
      <c r="S256" s="8"/>
      <c r="T256" s="8"/>
      <c r="U256" s="11"/>
      <c r="V256" s="8"/>
      <c r="W256" s="8"/>
      <c r="X256" s="8"/>
      <c r="Y256" s="8"/>
      <c r="Z256" s="8"/>
      <c r="AA256" s="8"/>
    </row>
    <row r="257" spans="1:29" s="8" customFormat="1" x14ac:dyDescent="0.35">
      <c r="A257" s="18"/>
      <c r="B257" s="18"/>
      <c r="C257" s="20"/>
      <c r="D257" s="20"/>
      <c r="E257" s="3"/>
      <c r="F257" s="3"/>
      <c r="G257" s="5"/>
      <c r="H257" s="5"/>
      <c r="I257" s="5"/>
      <c r="J257" s="5"/>
      <c r="K257" s="5"/>
      <c r="L257" s="19"/>
      <c r="M257" s="19"/>
      <c r="N257" s="19"/>
      <c r="O257" s="19"/>
      <c r="P257" s="19"/>
      <c r="Q257" s="5"/>
      <c r="R257" s="5"/>
      <c r="S257" s="5"/>
      <c r="T257" s="5"/>
      <c r="U257" s="19"/>
      <c r="V257" s="5"/>
      <c r="W257" s="5"/>
      <c r="X257" s="5"/>
      <c r="Y257" s="5"/>
      <c r="Z257" s="5"/>
      <c r="AA257" s="5"/>
      <c r="AB257" s="18"/>
      <c r="AC257" s="27"/>
    </row>
    <row r="258" spans="1:29" s="8" customFormat="1" x14ac:dyDescent="0.35">
      <c r="A258" s="18"/>
      <c r="B258" s="18"/>
      <c r="C258" s="20"/>
      <c r="D258" s="20"/>
      <c r="E258" s="3"/>
      <c r="F258" s="3"/>
      <c r="G258" s="5"/>
      <c r="H258" s="5"/>
      <c r="I258" s="5"/>
      <c r="J258" s="5"/>
      <c r="K258" s="5"/>
      <c r="L258" s="19"/>
      <c r="M258" s="19"/>
      <c r="N258" s="19"/>
      <c r="O258" s="19"/>
      <c r="P258" s="19"/>
      <c r="Q258" s="5"/>
      <c r="R258" s="5"/>
      <c r="S258" s="5"/>
      <c r="T258" s="5"/>
      <c r="U258" s="19"/>
      <c r="V258" s="5"/>
      <c r="W258" s="5"/>
      <c r="X258" s="5"/>
      <c r="Y258" s="5"/>
      <c r="Z258" s="5"/>
      <c r="AA258" s="5"/>
      <c r="AB258" s="18"/>
      <c r="AC258" s="27"/>
    </row>
    <row r="262" spans="1:29" x14ac:dyDescent="0.35">
      <c r="E262" s="18"/>
      <c r="F262" s="18"/>
      <c r="G262" s="8"/>
      <c r="H262" s="8"/>
      <c r="I262" s="8"/>
      <c r="J262" s="8"/>
      <c r="K262" s="8"/>
      <c r="L262" s="11"/>
      <c r="M262" s="11"/>
      <c r="N262" s="11"/>
      <c r="O262" s="11"/>
      <c r="P262" s="11"/>
      <c r="Q262" s="8"/>
      <c r="R262" s="8"/>
      <c r="S262" s="8"/>
      <c r="T262" s="8"/>
      <c r="U262" s="11"/>
      <c r="V262" s="8"/>
      <c r="W262" s="8"/>
      <c r="X262" s="8"/>
      <c r="Y262" s="8"/>
      <c r="Z262" s="8"/>
      <c r="AA262" s="8"/>
    </row>
    <row r="263" spans="1:29" x14ac:dyDescent="0.35">
      <c r="E263" s="18"/>
      <c r="F263" s="18"/>
      <c r="G263" s="8"/>
      <c r="H263" s="8"/>
      <c r="I263" s="8"/>
      <c r="J263" s="8"/>
      <c r="K263" s="8"/>
      <c r="L263" s="11"/>
      <c r="M263" s="11"/>
      <c r="N263" s="11"/>
      <c r="O263" s="11"/>
      <c r="P263" s="11"/>
      <c r="Q263" s="8"/>
      <c r="R263" s="8"/>
      <c r="S263" s="8"/>
      <c r="T263" s="8"/>
      <c r="U263" s="11"/>
      <c r="V263" s="8"/>
      <c r="W263" s="8"/>
      <c r="X263" s="8"/>
      <c r="Y263" s="8"/>
      <c r="Z263" s="8"/>
      <c r="AA263" s="8"/>
    </row>
    <row r="264" spans="1:29" s="8" customFormat="1" x14ac:dyDescent="0.35">
      <c r="A264" s="18"/>
      <c r="B264" s="18"/>
      <c r="C264" s="20"/>
      <c r="D264" s="20"/>
      <c r="E264" s="3"/>
      <c r="F264" s="3"/>
      <c r="G264" s="5"/>
      <c r="H264" s="5"/>
      <c r="I264" s="5"/>
      <c r="J264" s="5"/>
      <c r="K264" s="5"/>
      <c r="L264" s="19"/>
      <c r="M264" s="19"/>
      <c r="N264" s="19"/>
      <c r="O264" s="19"/>
      <c r="P264" s="19"/>
      <c r="Q264" s="5"/>
      <c r="R264" s="5"/>
      <c r="S264" s="5"/>
      <c r="T264" s="5"/>
      <c r="U264" s="19"/>
      <c r="V264" s="5"/>
      <c r="W264" s="5"/>
      <c r="X264" s="5"/>
      <c r="Y264" s="5"/>
      <c r="Z264" s="5"/>
      <c r="AA264" s="5"/>
      <c r="AB264" s="18"/>
      <c r="AC264" s="27"/>
    </row>
    <row r="265" spans="1:29" s="8" customFormat="1" x14ac:dyDescent="0.35">
      <c r="A265" s="18"/>
      <c r="B265" s="18"/>
      <c r="C265" s="20"/>
      <c r="D265" s="20"/>
      <c r="E265" s="3"/>
      <c r="F265" s="3"/>
      <c r="G265" s="5"/>
      <c r="H265" s="5"/>
      <c r="I265" s="5"/>
      <c r="J265" s="5"/>
      <c r="K265" s="5"/>
      <c r="L265" s="19"/>
      <c r="M265" s="19"/>
      <c r="N265" s="19"/>
      <c r="O265" s="19"/>
      <c r="P265" s="19"/>
      <c r="Q265" s="5"/>
      <c r="R265" s="5"/>
      <c r="S265" s="5"/>
      <c r="T265" s="5"/>
      <c r="U265" s="19"/>
      <c r="V265" s="5"/>
      <c r="W265" s="5"/>
      <c r="X265" s="5"/>
      <c r="Y265" s="5"/>
      <c r="Z265" s="5"/>
      <c r="AA265" s="5"/>
      <c r="AB265" s="18"/>
      <c r="AC265" s="27"/>
    </row>
    <row r="269" spans="1:29" x14ac:dyDescent="0.35">
      <c r="H269" s="21"/>
      <c r="I269" s="21"/>
      <c r="J269" s="21"/>
      <c r="L269" s="22"/>
      <c r="M269" s="22"/>
      <c r="N269" s="22"/>
      <c r="O269" s="22"/>
      <c r="P269" s="22"/>
      <c r="Q269" s="21"/>
      <c r="R269" s="21"/>
      <c r="S269" s="21"/>
      <c r="T269" s="21"/>
      <c r="U269" s="22"/>
      <c r="V269" s="21"/>
      <c r="W269" s="21"/>
      <c r="X269" s="21"/>
      <c r="Y269" s="21"/>
      <c r="Z269" s="21"/>
      <c r="AA269" s="21"/>
    </row>
    <row r="271" spans="1:29" s="8" customFormat="1" x14ac:dyDescent="0.35">
      <c r="A271" s="18"/>
      <c r="B271" s="18"/>
      <c r="C271" s="20"/>
      <c r="D271" s="20"/>
      <c r="E271" s="3"/>
      <c r="F271" s="3"/>
      <c r="G271" s="5"/>
      <c r="H271" s="5"/>
      <c r="I271" s="5"/>
      <c r="J271" s="5"/>
      <c r="K271" s="5"/>
      <c r="L271" s="19"/>
      <c r="M271" s="19"/>
      <c r="N271" s="19"/>
      <c r="O271" s="19"/>
      <c r="P271" s="19"/>
      <c r="Q271" s="5"/>
      <c r="R271" s="5"/>
      <c r="S271" s="5"/>
      <c r="T271" s="5"/>
      <c r="U271" s="19"/>
      <c r="V271" s="5"/>
      <c r="W271" s="5"/>
      <c r="X271" s="5"/>
      <c r="Y271" s="5"/>
      <c r="Z271" s="5"/>
      <c r="AA271" s="5"/>
      <c r="AB271" s="18"/>
      <c r="AC271" s="27"/>
    </row>
    <row r="272" spans="1:29" s="8" customFormat="1" x14ac:dyDescent="0.35">
      <c r="A272" s="18"/>
      <c r="B272" s="18"/>
      <c r="C272" s="20"/>
      <c r="D272" s="20"/>
      <c r="E272" s="3"/>
      <c r="F272" s="3"/>
      <c r="G272" s="5"/>
      <c r="H272" s="5"/>
      <c r="I272" s="5"/>
      <c r="J272" s="5"/>
      <c r="K272" s="5"/>
      <c r="L272" s="19"/>
      <c r="M272" s="19"/>
      <c r="N272" s="19"/>
      <c r="O272" s="19"/>
      <c r="P272" s="19"/>
      <c r="Q272" s="5"/>
      <c r="R272" s="5"/>
      <c r="S272" s="5"/>
      <c r="T272" s="5"/>
      <c r="U272" s="19"/>
      <c r="V272" s="5"/>
      <c r="W272" s="5"/>
      <c r="X272" s="5"/>
      <c r="Y272" s="5"/>
      <c r="Z272" s="5"/>
      <c r="AA272" s="5"/>
      <c r="AB272" s="18"/>
      <c r="AC272" s="27"/>
    </row>
    <row r="276" spans="5:27" x14ac:dyDescent="0.35">
      <c r="E276" s="18"/>
      <c r="F276" s="18"/>
      <c r="G276" s="8"/>
      <c r="H276" s="8"/>
      <c r="I276" s="8"/>
      <c r="J276" s="8"/>
      <c r="K276" s="8"/>
      <c r="L276" s="11"/>
      <c r="M276" s="11"/>
      <c r="N276" s="11"/>
      <c r="O276" s="11"/>
      <c r="P276" s="11"/>
      <c r="Q276" s="8"/>
      <c r="R276" s="8"/>
      <c r="S276" s="8"/>
      <c r="T276" s="8"/>
      <c r="U276" s="11"/>
      <c r="V276" s="8"/>
      <c r="W276" s="8"/>
      <c r="X276" s="8"/>
      <c r="Y276" s="8"/>
      <c r="Z276" s="8"/>
      <c r="AA276" s="8"/>
    </row>
    <row r="277" spans="5:27" x14ac:dyDescent="0.35">
      <c r="E277" s="18"/>
      <c r="F277" s="18"/>
      <c r="G277" s="8"/>
      <c r="H277" s="8"/>
      <c r="I277" s="8"/>
      <c r="J277" s="8"/>
      <c r="K277" s="8"/>
      <c r="L277" s="11"/>
      <c r="M277" s="11"/>
      <c r="N277" s="11"/>
      <c r="O277" s="11"/>
      <c r="P277" s="11"/>
      <c r="Q277" s="8"/>
      <c r="R277" s="8"/>
      <c r="S277" s="8"/>
      <c r="T277" s="8"/>
      <c r="U277" s="11"/>
      <c r="V277" s="8"/>
      <c r="W277" s="8"/>
      <c r="X277" s="8"/>
      <c r="Y277" s="8"/>
      <c r="Z277" s="8"/>
      <c r="AA277" s="8"/>
    </row>
    <row r="283" spans="5:27" x14ac:dyDescent="0.35">
      <c r="E283" s="7"/>
      <c r="F283" s="7"/>
      <c r="G283" s="8"/>
      <c r="H283" s="8"/>
      <c r="I283" s="8"/>
      <c r="J283" s="8"/>
      <c r="K283" s="8"/>
      <c r="L283" s="11"/>
      <c r="M283" s="11"/>
      <c r="N283" s="11"/>
      <c r="O283" s="11"/>
      <c r="P283" s="11"/>
      <c r="Q283" s="8"/>
      <c r="R283" s="8"/>
      <c r="S283" s="8"/>
      <c r="T283" s="8"/>
      <c r="U283" s="11"/>
      <c r="V283" s="8"/>
      <c r="W283" s="8"/>
      <c r="X283" s="8"/>
      <c r="Y283" s="8"/>
      <c r="Z283" s="8"/>
      <c r="AA283" s="8"/>
    </row>
    <row r="284" spans="5:27" x14ac:dyDescent="0.35">
      <c r="E284" s="7"/>
      <c r="F284" s="7"/>
      <c r="G284" s="8"/>
      <c r="H284" s="8"/>
      <c r="I284" s="8"/>
      <c r="J284" s="8"/>
      <c r="K284" s="8"/>
      <c r="L284" s="11"/>
      <c r="M284" s="11"/>
      <c r="N284" s="11"/>
      <c r="O284" s="11"/>
      <c r="P284" s="11"/>
      <c r="Q284" s="8"/>
      <c r="R284" s="8"/>
      <c r="S284" s="8"/>
      <c r="T284" s="8"/>
      <c r="U284" s="11"/>
      <c r="V284" s="8"/>
      <c r="W284" s="8"/>
      <c r="X284" s="8"/>
      <c r="Y284" s="8"/>
      <c r="Z284" s="8"/>
      <c r="AA284" s="8"/>
    </row>
    <row r="285" spans="5:27" x14ac:dyDescent="0.35">
      <c r="E285" s="7"/>
      <c r="F285" s="7"/>
    </row>
    <row r="286" spans="5:27" x14ac:dyDescent="0.35">
      <c r="E286" s="7"/>
      <c r="F286" s="7"/>
    </row>
    <row r="287" spans="5:27" x14ac:dyDescent="0.35">
      <c r="E287" s="7"/>
      <c r="F287" s="7"/>
    </row>
    <row r="290" spans="5:27" x14ac:dyDescent="0.35">
      <c r="E290" s="18"/>
      <c r="F290" s="18"/>
      <c r="G290" s="8"/>
      <c r="H290" s="8"/>
      <c r="I290" s="8"/>
      <c r="J290" s="8"/>
      <c r="K290" s="8"/>
      <c r="L290" s="11"/>
      <c r="M290" s="11"/>
      <c r="N290" s="11"/>
      <c r="O290" s="11"/>
      <c r="P290" s="11"/>
      <c r="Q290" s="8"/>
      <c r="R290" s="8"/>
      <c r="S290" s="8"/>
      <c r="T290" s="8"/>
      <c r="U290" s="11"/>
      <c r="V290" s="8"/>
      <c r="W290" s="8"/>
      <c r="X290" s="8"/>
      <c r="Y290" s="8"/>
      <c r="Z290" s="8"/>
      <c r="AA290" s="8"/>
    </row>
    <row r="291" spans="5:27" x14ac:dyDescent="0.35">
      <c r="E291" s="18"/>
      <c r="F291" s="18"/>
      <c r="G291" s="8"/>
      <c r="H291" s="8"/>
      <c r="I291" s="8"/>
      <c r="J291" s="8"/>
      <c r="K291" s="8"/>
      <c r="L291" s="11"/>
      <c r="M291" s="11"/>
      <c r="N291" s="11"/>
      <c r="O291" s="11"/>
      <c r="P291" s="11"/>
      <c r="Q291" s="8"/>
      <c r="R291" s="8"/>
      <c r="S291" s="8"/>
      <c r="T291" s="8"/>
      <c r="U291" s="11"/>
      <c r="V291" s="8"/>
      <c r="W291" s="8"/>
      <c r="X291" s="8"/>
      <c r="Y291" s="8"/>
      <c r="Z291" s="8"/>
      <c r="AA291" s="8"/>
    </row>
    <row r="297" spans="5:27" x14ac:dyDescent="0.35">
      <c r="E297" s="18"/>
      <c r="F297" s="18"/>
      <c r="G297" s="8"/>
      <c r="H297" s="8"/>
      <c r="I297" s="8"/>
      <c r="J297" s="8"/>
      <c r="K297" s="8"/>
      <c r="L297" s="11"/>
      <c r="M297" s="11"/>
      <c r="N297" s="11"/>
      <c r="O297" s="11"/>
      <c r="P297" s="11"/>
      <c r="Q297" s="8"/>
      <c r="R297" s="8"/>
      <c r="S297" s="8"/>
      <c r="T297" s="8"/>
      <c r="U297" s="11"/>
      <c r="V297" s="8"/>
      <c r="W297" s="8"/>
      <c r="X297" s="8"/>
      <c r="Y297" s="8"/>
      <c r="Z297" s="8"/>
      <c r="AA297" s="8"/>
    </row>
    <row r="298" spans="5:27" x14ac:dyDescent="0.35">
      <c r="E298" s="18"/>
      <c r="F298" s="18"/>
      <c r="G298" s="8"/>
      <c r="H298" s="8"/>
      <c r="I298" s="8"/>
      <c r="J298" s="8"/>
      <c r="K298" s="8"/>
      <c r="L298" s="11"/>
      <c r="M298" s="11"/>
      <c r="N298" s="11"/>
      <c r="O298" s="11"/>
      <c r="P298" s="11"/>
      <c r="Q298" s="8"/>
      <c r="R298" s="8"/>
      <c r="S298" s="8"/>
      <c r="T298" s="8"/>
      <c r="U298" s="11"/>
      <c r="V298" s="8"/>
      <c r="W298" s="8"/>
      <c r="X298" s="8"/>
      <c r="Y298" s="8"/>
      <c r="Z298" s="8"/>
      <c r="AA298" s="8"/>
    </row>
  </sheetData>
  <sortState xmlns:xlrd2="http://schemas.microsoft.com/office/spreadsheetml/2017/richdata2" ref="A2:AC298">
    <sortCondition ref="C2:C29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zoomScale="87" zoomScaleNormal="87" workbookViewId="0">
      <pane ySplit="2" topLeftCell="A55" activePane="bottomLeft" state="frozen"/>
      <selection pane="bottomLeft" activeCell="G65" sqref="G65:K66"/>
    </sheetView>
  </sheetViews>
  <sheetFormatPr defaultRowHeight="14.5" x14ac:dyDescent="0.35"/>
  <cols>
    <col min="1" max="1" width="8.7265625" style="2"/>
    <col min="2" max="2" width="10.7265625" style="2" bestFit="1" customWidth="1"/>
    <col min="3" max="3" width="27" bestFit="1" customWidth="1"/>
    <col min="4" max="4" width="26.54296875" style="28" bestFit="1" customWidth="1"/>
    <col min="5" max="5" width="25.26953125" style="2" bestFit="1" customWidth="1"/>
    <col min="6" max="6" width="14" style="2" customWidth="1"/>
    <col min="7" max="7" width="8.1796875" style="2" bestFit="1" customWidth="1"/>
    <col min="8" max="11" width="6.6328125" style="2" bestFit="1" customWidth="1"/>
    <col min="12" max="12" width="75" style="2" bestFit="1" customWidth="1"/>
    <col min="13" max="13" width="30" style="2" bestFit="1" customWidth="1"/>
    <col min="14" max="15" width="14" style="2" customWidth="1"/>
    <col min="16" max="16384" width="8.7265625" style="2"/>
  </cols>
  <sheetData>
    <row r="1" spans="1:15" s="1" customFormat="1" ht="15.5" x14ac:dyDescent="0.35">
      <c r="A1" s="29" t="s">
        <v>158</v>
      </c>
      <c r="B1" s="31" t="s">
        <v>149</v>
      </c>
      <c r="C1" s="31" t="s">
        <v>150</v>
      </c>
      <c r="D1" s="38" t="s">
        <v>151</v>
      </c>
      <c r="E1" s="39" t="s">
        <v>160</v>
      </c>
      <c r="F1" s="39" t="s">
        <v>152</v>
      </c>
      <c r="G1" s="38" t="s">
        <v>1</v>
      </c>
      <c r="H1" s="38" t="s">
        <v>103</v>
      </c>
      <c r="I1" s="38" t="s">
        <v>104</v>
      </c>
      <c r="J1" s="38" t="s">
        <v>106</v>
      </c>
      <c r="K1" s="38" t="s">
        <v>105</v>
      </c>
      <c r="L1" s="29" t="s">
        <v>23</v>
      </c>
      <c r="M1" s="32" t="s">
        <v>153</v>
      </c>
      <c r="N1" s="31"/>
    </row>
    <row r="2" spans="1:15" s="1" customFormat="1" ht="15" customHeight="1" x14ac:dyDescent="0.35">
      <c r="A2" s="3" t="s">
        <v>24</v>
      </c>
      <c r="B2" s="3">
        <v>7168</v>
      </c>
      <c r="C2" s="7" t="s">
        <v>100</v>
      </c>
      <c r="D2" s="7" t="s">
        <v>154</v>
      </c>
      <c r="E2" s="3" t="s">
        <v>82</v>
      </c>
      <c r="F2" s="3"/>
      <c r="G2" s="3"/>
      <c r="H2" s="3">
        <v>165</v>
      </c>
      <c r="I2" s="3">
        <v>185</v>
      </c>
      <c r="J2" s="3">
        <v>17.14</v>
      </c>
      <c r="K2" s="3">
        <v>37.29</v>
      </c>
      <c r="L2" s="36" t="s">
        <v>144</v>
      </c>
      <c r="M2" s="37" t="s">
        <v>109</v>
      </c>
      <c r="N2" s="3"/>
      <c r="O2" s="23"/>
    </row>
    <row r="3" spans="1:15" ht="15.5" x14ac:dyDescent="0.35">
      <c r="A3" s="3" t="s">
        <v>24</v>
      </c>
      <c r="B3" s="3">
        <v>7170</v>
      </c>
      <c r="C3" s="7" t="s">
        <v>100</v>
      </c>
      <c r="D3" s="7" t="s">
        <v>154</v>
      </c>
      <c r="E3" s="3" t="s">
        <v>82</v>
      </c>
      <c r="F3" s="3"/>
      <c r="G3" s="3"/>
      <c r="H3" s="3">
        <v>162</v>
      </c>
      <c r="I3" s="3">
        <v>190</v>
      </c>
      <c r="J3" s="3">
        <v>16.14</v>
      </c>
      <c r="K3" s="3">
        <v>40.56</v>
      </c>
      <c r="L3" s="36" t="s">
        <v>144</v>
      </c>
      <c r="M3" s="37" t="s">
        <v>109</v>
      </c>
      <c r="N3" s="3"/>
      <c r="O3" s="23"/>
    </row>
    <row r="4" spans="1:15" ht="15.5" x14ac:dyDescent="0.35">
      <c r="A4" s="3" t="s">
        <v>24</v>
      </c>
      <c r="B4" s="3">
        <v>7169</v>
      </c>
      <c r="C4" s="7" t="s">
        <v>100</v>
      </c>
      <c r="D4" s="7" t="s">
        <v>154</v>
      </c>
      <c r="E4" s="3" t="s">
        <v>82</v>
      </c>
      <c r="F4" s="3"/>
      <c r="G4" s="3"/>
      <c r="H4" s="3">
        <v>152</v>
      </c>
      <c r="I4" s="3">
        <v>165</v>
      </c>
      <c r="J4" s="3">
        <v>17.5</v>
      </c>
      <c r="K4" s="3">
        <v>39.119999999999997</v>
      </c>
      <c r="L4" s="36" t="s">
        <v>144</v>
      </c>
      <c r="M4" s="37" t="s">
        <v>109</v>
      </c>
      <c r="N4" s="3"/>
      <c r="O4" s="23"/>
    </row>
    <row r="5" spans="1:15" ht="15.5" x14ac:dyDescent="0.35">
      <c r="A5" s="3" t="s">
        <v>24</v>
      </c>
      <c r="B5" s="3">
        <v>19692</v>
      </c>
      <c r="C5" s="7" t="s">
        <v>93</v>
      </c>
      <c r="D5" s="7" t="s">
        <v>154</v>
      </c>
      <c r="E5" s="3" t="s">
        <v>94</v>
      </c>
      <c r="F5" s="3" t="s">
        <v>95</v>
      </c>
      <c r="G5" s="3" t="s">
        <v>2</v>
      </c>
      <c r="H5" s="3">
        <v>165</v>
      </c>
      <c r="I5" s="3">
        <v>183</v>
      </c>
      <c r="J5" s="3">
        <v>14</v>
      </c>
      <c r="K5" s="3">
        <v>38</v>
      </c>
      <c r="L5" s="3" t="s">
        <v>107</v>
      </c>
      <c r="M5" s="3" t="s">
        <v>110</v>
      </c>
      <c r="N5" s="3"/>
      <c r="O5" s="23"/>
    </row>
    <row r="6" spans="1:15" ht="15.5" x14ac:dyDescent="0.35">
      <c r="A6" s="3" t="s">
        <v>24</v>
      </c>
      <c r="B6" s="3">
        <v>19693</v>
      </c>
      <c r="C6" s="7" t="s">
        <v>93</v>
      </c>
      <c r="D6" s="7" t="s">
        <v>154</v>
      </c>
      <c r="E6" s="3" t="s">
        <v>94</v>
      </c>
      <c r="F6" s="3" t="s">
        <v>95</v>
      </c>
      <c r="G6" s="3" t="s">
        <v>4</v>
      </c>
      <c r="H6" s="3">
        <v>180</v>
      </c>
      <c r="I6" s="3">
        <v>190</v>
      </c>
      <c r="J6" s="3">
        <v>15</v>
      </c>
      <c r="K6" s="3">
        <v>40</v>
      </c>
      <c r="L6" s="3" t="s">
        <v>107</v>
      </c>
      <c r="M6" s="3" t="s">
        <v>110</v>
      </c>
      <c r="N6" s="3"/>
      <c r="O6" s="23"/>
    </row>
    <row r="7" spans="1:15" ht="15.5" x14ac:dyDescent="0.35">
      <c r="A7" s="3" t="s">
        <v>24</v>
      </c>
      <c r="B7" s="3">
        <v>19691</v>
      </c>
      <c r="C7" s="7" t="s">
        <v>93</v>
      </c>
      <c r="D7" s="7" t="s">
        <v>154</v>
      </c>
      <c r="E7" s="3" t="s">
        <v>94</v>
      </c>
      <c r="F7" s="3" t="s">
        <v>95</v>
      </c>
      <c r="G7" s="3" t="s">
        <v>2</v>
      </c>
      <c r="H7" s="3">
        <v>182</v>
      </c>
      <c r="I7" s="3">
        <v>190</v>
      </c>
      <c r="J7" s="3">
        <v>16</v>
      </c>
      <c r="K7" s="3">
        <v>39</v>
      </c>
      <c r="L7" s="3" t="s">
        <v>107</v>
      </c>
      <c r="M7" s="3" t="s">
        <v>110</v>
      </c>
      <c r="N7" s="3"/>
      <c r="O7" s="23"/>
    </row>
    <row r="8" spans="1:15" ht="15.5" x14ac:dyDescent="0.35">
      <c r="A8" s="3" t="s">
        <v>24</v>
      </c>
      <c r="B8" s="3">
        <v>19526</v>
      </c>
      <c r="C8" s="7" t="s">
        <v>93</v>
      </c>
      <c r="D8" s="7" t="s">
        <v>154</v>
      </c>
      <c r="E8" s="3" t="s">
        <v>77</v>
      </c>
      <c r="F8" s="3" t="s">
        <v>78</v>
      </c>
      <c r="G8" s="3" t="s">
        <v>2</v>
      </c>
      <c r="H8" s="3">
        <v>165</v>
      </c>
      <c r="I8" s="3">
        <v>180</v>
      </c>
      <c r="J8" s="3">
        <v>17.399999999999999</v>
      </c>
      <c r="K8" s="3">
        <v>40.6</v>
      </c>
      <c r="L8" s="3" t="s">
        <v>79</v>
      </c>
      <c r="M8" s="3" t="s">
        <v>108</v>
      </c>
      <c r="N8" s="3"/>
      <c r="O8" s="23"/>
    </row>
    <row r="9" spans="1:15" ht="15.5" x14ac:dyDescent="0.35">
      <c r="A9" s="3" t="s">
        <v>24</v>
      </c>
      <c r="B9" s="3">
        <v>19525</v>
      </c>
      <c r="C9" s="7" t="s">
        <v>93</v>
      </c>
      <c r="D9" s="7" t="s">
        <v>154</v>
      </c>
      <c r="E9" s="3" t="s">
        <v>77</v>
      </c>
      <c r="F9" s="3" t="s">
        <v>83</v>
      </c>
      <c r="G9" s="3" t="s">
        <v>2</v>
      </c>
      <c r="H9" s="3">
        <v>159</v>
      </c>
      <c r="I9" s="3">
        <v>170</v>
      </c>
      <c r="J9" s="3">
        <v>16</v>
      </c>
      <c r="K9" s="3">
        <v>41</v>
      </c>
      <c r="L9" s="3" t="s">
        <v>84</v>
      </c>
      <c r="M9" s="3" t="s">
        <v>111</v>
      </c>
      <c r="N9" s="3"/>
      <c r="O9" s="23"/>
    </row>
    <row r="10" spans="1:15" ht="15.5" x14ac:dyDescent="0.35">
      <c r="A10" s="3" t="s">
        <v>24</v>
      </c>
      <c r="B10" s="3">
        <v>18864</v>
      </c>
      <c r="C10" s="7" t="s">
        <v>101</v>
      </c>
      <c r="D10" s="7" t="s">
        <v>89</v>
      </c>
      <c r="E10" s="3" t="s">
        <v>41</v>
      </c>
      <c r="F10" s="3" t="s">
        <v>44</v>
      </c>
      <c r="G10" s="3" t="s">
        <v>2</v>
      </c>
      <c r="H10" s="3">
        <v>170</v>
      </c>
      <c r="I10" s="3">
        <v>162</v>
      </c>
      <c r="J10" s="3">
        <v>16</v>
      </c>
      <c r="K10" s="3">
        <v>41</v>
      </c>
      <c r="L10" s="3" t="s">
        <v>42</v>
      </c>
      <c r="M10" s="3" t="s">
        <v>112</v>
      </c>
      <c r="N10" s="3"/>
      <c r="O10" s="23"/>
    </row>
    <row r="11" spans="1:15" ht="15.5" x14ac:dyDescent="0.35">
      <c r="A11" s="3" t="s">
        <v>24</v>
      </c>
      <c r="B11" s="3">
        <v>19684</v>
      </c>
      <c r="C11" s="7" t="s">
        <v>101</v>
      </c>
      <c r="D11" s="7" t="s">
        <v>89</v>
      </c>
      <c r="E11" s="3" t="s">
        <v>43</v>
      </c>
      <c r="F11" s="3" t="s">
        <v>45</v>
      </c>
      <c r="G11" s="3" t="s">
        <v>2</v>
      </c>
      <c r="H11" s="3">
        <v>189</v>
      </c>
      <c r="I11" s="3">
        <v>160</v>
      </c>
      <c r="J11" s="3">
        <v>16</v>
      </c>
      <c r="K11" s="3">
        <v>41</v>
      </c>
      <c r="L11" s="3" t="s">
        <v>113</v>
      </c>
      <c r="M11" s="3" t="s">
        <v>114</v>
      </c>
      <c r="N11" s="3"/>
      <c r="O11" s="23"/>
    </row>
    <row r="12" spans="1:15" ht="15.5" x14ac:dyDescent="0.35">
      <c r="A12" s="3" t="s">
        <v>24</v>
      </c>
      <c r="B12" s="3">
        <v>16634</v>
      </c>
      <c r="C12" s="7" t="s">
        <v>101</v>
      </c>
      <c r="D12" s="7" t="s">
        <v>89</v>
      </c>
      <c r="E12" s="3" t="s">
        <v>46</v>
      </c>
      <c r="F12" s="3" t="s">
        <v>47</v>
      </c>
      <c r="G12" s="3" t="s">
        <v>2</v>
      </c>
      <c r="H12" s="3">
        <v>183</v>
      </c>
      <c r="I12" s="3">
        <v>173</v>
      </c>
      <c r="J12" s="3">
        <v>17</v>
      </c>
      <c r="K12" s="3">
        <v>34</v>
      </c>
      <c r="L12" s="3" t="s">
        <v>115</v>
      </c>
      <c r="M12" s="3" t="s">
        <v>116</v>
      </c>
      <c r="N12" s="3"/>
      <c r="O12" s="23"/>
    </row>
    <row r="13" spans="1:15" ht="15.5" x14ac:dyDescent="0.35">
      <c r="A13" s="3" t="s">
        <v>24</v>
      </c>
      <c r="B13" s="3">
        <v>16627</v>
      </c>
      <c r="C13" s="7" t="s">
        <v>101</v>
      </c>
      <c r="D13" s="7" t="s">
        <v>89</v>
      </c>
      <c r="E13" s="3" t="s">
        <v>46</v>
      </c>
      <c r="F13" s="3" t="s">
        <v>48</v>
      </c>
      <c r="G13" s="3" t="s">
        <v>2</v>
      </c>
      <c r="H13" s="3">
        <v>188</v>
      </c>
      <c r="I13" s="3">
        <v>175</v>
      </c>
      <c r="J13" s="3">
        <v>17</v>
      </c>
      <c r="K13" s="3">
        <v>41</v>
      </c>
      <c r="L13" s="3" t="s">
        <v>113</v>
      </c>
      <c r="M13" s="3" t="s">
        <v>114</v>
      </c>
      <c r="N13" s="3"/>
      <c r="O13" s="23"/>
    </row>
    <row r="14" spans="1:15" ht="15.5" x14ac:dyDescent="0.35">
      <c r="A14" s="3" t="s">
        <v>24</v>
      </c>
      <c r="B14" s="3">
        <v>23846</v>
      </c>
      <c r="C14" s="7" t="s">
        <v>101</v>
      </c>
      <c r="D14" s="7" t="s">
        <v>89</v>
      </c>
      <c r="E14" s="3" t="s">
        <v>53</v>
      </c>
      <c r="F14" s="3" t="s">
        <v>54</v>
      </c>
      <c r="G14" s="3" t="s">
        <v>4</v>
      </c>
      <c r="H14" s="3">
        <v>175</v>
      </c>
      <c r="I14" s="3">
        <v>156</v>
      </c>
      <c r="J14" s="3">
        <v>13</v>
      </c>
      <c r="K14" s="3">
        <v>42</v>
      </c>
      <c r="L14" s="3" t="s">
        <v>55</v>
      </c>
      <c r="M14" s="3" t="s">
        <v>118</v>
      </c>
      <c r="N14" s="3"/>
      <c r="O14" s="23"/>
    </row>
    <row r="15" spans="1:15" ht="15.5" x14ac:dyDescent="0.35">
      <c r="A15" s="3" t="s">
        <v>24</v>
      </c>
      <c r="B15" s="3">
        <v>11136</v>
      </c>
      <c r="C15" s="7" t="s">
        <v>101</v>
      </c>
      <c r="D15" s="7" t="s">
        <v>89</v>
      </c>
      <c r="E15" s="3" t="s">
        <v>50</v>
      </c>
      <c r="F15" s="3" t="s">
        <v>56</v>
      </c>
      <c r="G15" s="3" t="s">
        <v>2</v>
      </c>
      <c r="H15" s="3">
        <v>180.2</v>
      </c>
      <c r="I15" s="3">
        <v>170.5</v>
      </c>
      <c r="J15" s="3">
        <v>15</v>
      </c>
      <c r="K15" s="3">
        <v>43</v>
      </c>
      <c r="L15" s="3" t="s">
        <v>57</v>
      </c>
      <c r="M15" s="3" t="s">
        <v>119</v>
      </c>
      <c r="N15" s="3"/>
      <c r="O15" s="23"/>
    </row>
    <row r="16" spans="1:15" ht="15.5" x14ac:dyDescent="0.35">
      <c r="A16" s="3" t="s">
        <v>24</v>
      </c>
      <c r="B16" s="3">
        <v>16635</v>
      </c>
      <c r="C16" s="7" t="s">
        <v>89</v>
      </c>
      <c r="D16" s="7" t="s">
        <v>89</v>
      </c>
      <c r="E16" s="3" t="s">
        <v>85</v>
      </c>
      <c r="F16" s="3" t="s">
        <v>61</v>
      </c>
      <c r="G16" s="3" t="s">
        <v>2</v>
      </c>
      <c r="H16" s="3">
        <v>186</v>
      </c>
      <c r="I16" s="3">
        <v>181</v>
      </c>
      <c r="J16" s="3">
        <v>15</v>
      </c>
      <c r="K16" s="3">
        <v>45</v>
      </c>
      <c r="L16" s="3" t="s">
        <v>62</v>
      </c>
      <c r="M16" s="3" t="s">
        <v>121</v>
      </c>
      <c r="N16" s="3"/>
      <c r="O16" s="23"/>
    </row>
    <row r="17" spans="1:15" ht="15.5" x14ac:dyDescent="0.35">
      <c r="A17" s="3" t="s">
        <v>24</v>
      </c>
      <c r="B17" s="3">
        <v>16636</v>
      </c>
      <c r="C17" s="7" t="s">
        <v>89</v>
      </c>
      <c r="D17" s="7" t="s">
        <v>89</v>
      </c>
      <c r="E17" s="3" t="s">
        <v>85</v>
      </c>
      <c r="F17" s="3" t="s">
        <v>64</v>
      </c>
      <c r="G17" s="3" t="s">
        <v>4</v>
      </c>
      <c r="H17" s="3">
        <v>170</v>
      </c>
      <c r="I17" s="3">
        <v>165</v>
      </c>
      <c r="J17" s="3">
        <v>15</v>
      </c>
      <c r="K17" s="3">
        <v>41</v>
      </c>
      <c r="L17" s="3" t="s">
        <v>135</v>
      </c>
      <c r="M17" s="3" t="s">
        <v>122</v>
      </c>
      <c r="N17" s="3"/>
      <c r="O17" s="23"/>
    </row>
    <row r="18" spans="1:15" ht="15.5" x14ac:dyDescent="0.35">
      <c r="A18" s="3" t="s">
        <v>24</v>
      </c>
      <c r="B18" s="3">
        <v>16637</v>
      </c>
      <c r="C18" s="7" t="s">
        <v>89</v>
      </c>
      <c r="D18" s="7" t="s">
        <v>89</v>
      </c>
      <c r="E18" s="3" t="s">
        <v>85</v>
      </c>
      <c r="F18" s="3" t="s">
        <v>63</v>
      </c>
      <c r="G18" s="3" t="s">
        <v>2</v>
      </c>
      <c r="H18" s="3">
        <v>178</v>
      </c>
      <c r="I18" s="3">
        <v>171</v>
      </c>
      <c r="J18" s="3">
        <v>18</v>
      </c>
      <c r="K18" s="3">
        <v>40</v>
      </c>
      <c r="L18" s="3" t="s">
        <v>135</v>
      </c>
      <c r="M18" s="3" t="s">
        <v>122</v>
      </c>
      <c r="N18" s="3"/>
      <c r="O18" s="23"/>
    </row>
    <row r="19" spans="1:15" ht="15.5" x14ac:dyDescent="0.35">
      <c r="A19" s="3" t="s">
        <v>24</v>
      </c>
      <c r="B19" s="3">
        <v>16631</v>
      </c>
      <c r="C19" s="7" t="s">
        <v>90</v>
      </c>
      <c r="D19" s="7" t="s">
        <v>89</v>
      </c>
      <c r="E19" s="3" t="s">
        <v>85</v>
      </c>
      <c r="F19" s="3" t="s">
        <v>65</v>
      </c>
      <c r="G19" s="3" t="s">
        <v>4</v>
      </c>
      <c r="H19" s="3">
        <v>178</v>
      </c>
      <c r="I19" s="3">
        <v>160</v>
      </c>
      <c r="J19" s="3">
        <v>16</v>
      </c>
      <c r="K19" s="3">
        <v>30</v>
      </c>
      <c r="L19" s="3" t="s">
        <v>66</v>
      </c>
      <c r="M19" s="3" t="s">
        <v>123</v>
      </c>
      <c r="N19" s="3"/>
      <c r="O19" s="23"/>
    </row>
    <row r="20" spans="1:15" ht="15.5" x14ac:dyDescent="0.35">
      <c r="A20" s="3" t="s">
        <v>24</v>
      </c>
      <c r="B20" s="3">
        <v>16630</v>
      </c>
      <c r="C20" s="7" t="s">
        <v>90</v>
      </c>
      <c r="D20" s="7" t="s">
        <v>89</v>
      </c>
      <c r="E20" s="3" t="s">
        <v>85</v>
      </c>
      <c r="F20" s="3" t="s">
        <v>68</v>
      </c>
      <c r="G20" s="3" t="s">
        <v>2</v>
      </c>
      <c r="H20" s="3">
        <v>176</v>
      </c>
      <c r="I20" s="3">
        <v>144</v>
      </c>
      <c r="J20" s="3">
        <v>15</v>
      </c>
      <c r="K20" s="3">
        <v>39</v>
      </c>
      <c r="L20" s="3" t="s">
        <v>67</v>
      </c>
      <c r="M20" s="3" t="s">
        <v>124</v>
      </c>
      <c r="N20" s="3"/>
      <c r="O20" s="23"/>
    </row>
    <row r="21" spans="1:15" ht="15.5" x14ac:dyDescent="0.35">
      <c r="A21" s="3" t="s">
        <v>24</v>
      </c>
      <c r="B21" s="3">
        <v>16638</v>
      </c>
      <c r="C21" s="7" t="s">
        <v>92</v>
      </c>
      <c r="D21" s="7" t="s">
        <v>89</v>
      </c>
      <c r="E21" s="3" t="s">
        <v>85</v>
      </c>
      <c r="F21" s="3" t="s">
        <v>74</v>
      </c>
      <c r="G21" s="3" t="s">
        <v>2</v>
      </c>
      <c r="H21" s="3">
        <v>181</v>
      </c>
      <c r="I21" s="3">
        <v>161</v>
      </c>
      <c r="J21" s="3">
        <v>16</v>
      </c>
      <c r="K21" s="3">
        <v>45</v>
      </c>
      <c r="L21" s="3" t="s">
        <v>76</v>
      </c>
      <c r="M21" s="3" t="s">
        <v>125</v>
      </c>
      <c r="N21" s="3"/>
      <c r="O21" s="23"/>
    </row>
    <row r="22" spans="1:15" ht="15.5" x14ac:dyDescent="0.35">
      <c r="A22" s="3" t="s">
        <v>24</v>
      </c>
      <c r="B22" s="3">
        <v>16640</v>
      </c>
      <c r="C22" s="7" t="s">
        <v>92</v>
      </c>
      <c r="D22" s="7" t="s">
        <v>89</v>
      </c>
      <c r="E22" s="3" t="s">
        <v>85</v>
      </c>
      <c r="F22" s="3" t="s">
        <v>75</v>
      </c>
      <c r="G22" s="3" t="s">
        <v>2</v>
      </c>
      <c r="H22" s="3">
        <v>180</v>
      </c>
      <c r="I22" s="3">
        <v>167</v>
      </c>
      <c r="J22" s="3">
        <v>16</v>
      </c>
      <c r="K22" s="3">
        <v>43</v>
      </c>
      <c r="L22" s="3" t="s">
        <v>76</v>
      </c>
      <c r="M22" s="3" t="s">
        <v>125</v>
      </c>
      <c r="N22" s="3"/>
      <c r="O22" s="23"/>
    </row>
    <row r="23" spans="1:15" ht="15.5" x14ac:dyDescent="0.35">
      <c r="A23" s="3" t="s">
        <v>24</v>
      </c>
      <c r="B23" s="3">
        <v>16625</v>
      </c>
      <c r="C23" s="7" t="s">
        <v>91</v>
      </c>
      <c r="D23" s="7" t="s">
        <v>89</v>
      </c>
      <c r="E23" s="3" t="s">
        <v>86</v>
      </c>
      <c r="F23" s="3" t="s">
        <v>70</v>
      </c>
      <c r="G23" s="3" t="s">
        <v>2</v>
      </c>
      <c r="H23" s="3">
        <v>158</v>
      </c>
      <c r="I23" s="3">
        <v>175</v>
      </c>
      <c r="J23" s="3">
        <v>17</v>
      </c>
      <c r="K23" s="3">
        <v>42</v>
      </c>
      <c r="L23" s="3" t="s">
        <v>133</v>
      </c>
      <c r="M23" s="3" t="s">
        <v>126</v>
      </c>
      <c r="N23" s="3"/>
      <c r="O23" s="23"/>
    </row>
    <row r="24" spans="1:15" ht="15.5" x14ac:dyDescent="0.35">
      <c r="A24" s="3" t="s">
        <v>24</v>
      </c>
      <c r="B24" s="3">
        <v>16624</v>
      </c>
      <c r="C24" s="7" t="s">
        <v>91</v>
      </c>
      <c r="D24" s="7" t="s">
        <v>89</v>
      </c>
      <c r="E24" s="3" t="s">
        <v>86</v>
      </c>
      <c r="F24" s="3" t="s">
        <v>71</v>
      </c>
      <c r="G24" s="3" t="s">
        <v>4</v>
      </c>
      <c r="H24" s="3">
        <v>150</v>
      </c>
      <c r="I24" s="3">
        <v>162</v>
      </c>
      <c r="J24" s="3">
        <v>15</v>
      </c>
      <c r="K24" s="3">
        <v>39</v>
      </c>
      <c r="L24" s="3" t="s">
        <v>133</v>
      </c>
      <c r="M24" s="3" t="s">
        <v>126</v>
      </c>
      <c r="N24" s="3"/>
      <c r="O24" s="23"/>
    </row>
    <row r="25" spans="1:15" ht="15.5" x14ac:dyDescent="0.35">
      <c r="A25" s="3" t="s">
        <v>24</v>
      </c>
      <c r="B25" s="3">
        <v>16626</v>
      </c>
      <c r="C25" s="7" t="s">
        <v>91</v>
      </c>
      <c r="D25" s="7" t="s">
        <v>89</v>
      </c>
      <c r="E25" s="3" t="s">
        <v>86</v>
      </c>
      <c r="F25" s="3" t="s">
        <v>72</v>
      </c>
      <c r="G25" s="3" t="s">
        <v>2</v>
      </c>
      <c r="H25" s="3">
        <v>148</v>
      </c>
      <c r="I25" s="3">
        <v>160</v>
      </c>
      <c r="J25" s="3">
        <v>15</v>
      </c>
      <c r="K25" s="3">
        <v>40</v>
      </c>
      <c r="L25" s="3" t="s">
        <v>134</v>
      </c>
      <c r="M25" s="3" t="s">
        <v>127</v>
      </c>
      <c r="N25" s="3"/>
      <c r="O25" s="23"/>
    </row>
    <row r="26" spans="1:15" ht="15.5" x14ac:dyDescent="0.35">
      <c r="A26" s="3" t="s">
        <v>24</v>
      </c>
      <c r="B26" s="3">
        <v>26650</v>
      </c>
      <c r="C26" s="7" t="s">
        <v>91</v>
      </c>
      <c r="D26" s="7" t="s">
        <v>89</v>
      </c>
      <c r="E26" s="3" t="s">
        <v>86</v>
      </c>
      <c r="F26" s="3"/>
      <c r="G26" s="3"/>
      <c r="H26" s="3">
        <v>160</v>
      </c>
      <c r="I26" s="3">
        <v>172</v>
      </c>
      <c r="J26" s="3">
        <v>15</v>
      </c>
      <c r="K26" s="3">
        <v>44</v>
      </c>
      <c r="L26" s="3" t="s">
        <v>60</v>
      </c>
      <c r="M26" s="3"/>
      <c r="N26" s="3"/>
      <c r="O26" s="23"/>
    </row>
    <row r="27" spans="1:15" ht="15.5" x14ac:dyDescent="0.35">
      <c r="A27" s="3" t="s">
        <v>24</v>
      </c>
      <c r="B27" s="3">
        <v>16623</v>
      </c>
      <c r="C27" s="7" t="s">
        <v>91</v>
      </c>
      <c r="D27" s="7" t="s">
        <v>89</v>
      </c>
      <c r="E27" s="3" t="s">
        <v>86</v>
      </c>
      <c r="F27" s="30" t="s">
        <v>69</v>
      </c>
      <c r="G27" s="3" t="s">
        <v>4</v>
      </c>
      <c r="H27" s="3">
        <v>154</v>
      </c>
      <c r="I27" s="3">
        <v>172</v>
      </c>
      <c r="J27" s="3">
        <v>16</v>
      </c>
      <c r="K27" s="3">
        <v>41</v>
      </c>
      <c r="L27" s="3" t="s">
        <v>73</v>
      </c>
      <c r="M27" s="3" t="s">
        <v>128</v>
      </c>
      <c r="N27" s="3"/>
      <c r="O27" s="23"/>
    </row>
    <row r="28" spans="1:15" ht="15.5" x14ac:dyDescent="0.35">
      <c r="A28" s="3" t="s">
        <v>24</v>
      </c>
      <c r="B28" s="3">
        <v>20768</v>
      </c>
      <c r="C28" s="7" t="s">
        <v>87</v>
      </c>
      <c r="D28" s="7" t="s">
        <v>87</v>
      </c>
      <c r="E28" s="3" t="s">
        <v>143</v>
      </c>
      <c r="F28" s="3"/>
      <c r="G28" s="3" t="s">
        <v>2</v>
      </c>
      <c r="H28" s="3">
        <v>189.5</v>
      </c>
      <c r="I28" s="3">
        <v>228</v>
      </c>
      <c r="J28" s="3">
        <v>17.5</v>
      </c>
      <c r="K28" s="3">
        <v>44.5</v>
      </c>
      <c r="L28" s="3" t="s">
        <v>142</v>
      </c>
      <c r="M28" s="3" t="s">
        <v>129</v>
      </c>
      <c r="N28" s="3"/>
      <c r="O28" s="23"/>
    </row>
    <row r="29" spans="1:15" ht="15.5" x14ac:dyDescent="0.35">
      <c r="A29" s="3" t="s">
        <v>24</v>
      </c>
      <c r="B29" s="3">
        <v>21308</v>
      </c>
      <c r="C29" s="7" t="s">
        <v>87</v>
      </c>
      <c r="D29" s="7" t="s">
        <v>87</v>
      </c>
      <c r="E29" s="3" t="s">
        <v>143</v>
      </c>
      <c r="F29" s="3" t="s">
        <v>27</v>
      </c>
      <c r="G29" s="3" t="s">
        <v>4</v>
      </c>
      <c r="H29" s="3">
        <v>200.5</v>
      </c>
      <c r="I29" s="3">
        <v>210.5</v>
      </c>
      <c r="J29" s="3">
        <v>18</v>
      </c>
      <c r="K29" s="3">
        <v>46</v>
      </c>
      <c r="L29" s="3" t="s">
        <v>137</v>
      </c>
      <c r="M29" s="3" t="s">
        <v>131</v>
      </c>
      <c r="N29" s="3"/>
      <c r="O29" s="23"/>
    </row>
    <row r="30" spans="1:15" ht="15.5" x14ac:dyDescent="0.35">
      <c r="A30" s="3" t="s">
        <v>24</v>
      </c>
      <c r="B30" s="3" t="s">
        <v>29</v>
      </c>
      <c r="C30" s="7" t="s">
        <v>87</v>
      </c>
      <c r="D30" s="7" t="s">
        <v>87</v>
      </c>
      <c r="E30" s="3" t="s">
        <v>143</v>
      </c>
      <c r="F30" s="3" t="s">
        <v>30</v>
      </c>
      <c r="G30" s="3" t="s">
        <v>4</v>
      </c>
      <c r="H30" s="3">
        <v>186.2</v>
      </c>
      <c r="I30" s="3">
        <v>237.5</v>
      </c>
      <c r="J30" s="3">
        <v>18</v>
      </c>
      <c r="K30" s="3">
        <v>43.5</v>
      </c>
      <c r="L30" s="3" t="s">
        <v>138</v>
      </c>
      <c r="M30" s="3" t="s">
        <v>129</v>
      </c>
      <c r="N30" s="3" t="s">
        <v>28</v>
      </c>
      <c r="O30" s="23"/>
    </row>
    <row r="31" spans="1:15" ht="15.5" x14ac:dyDescent="0.35">
      <c r="A31" s="3" t="s">
        <v>24</v>
      </c>
      <c r="B31" s="3">
        <v>21304</v>
      </c>
      <c r="C31" s="7" t="s">
        <v>87</v>
      </c>
      <c r="D31" s="7" t="s">
        <v>87</v>
      </c>
      <c r="E31" s="3" t="s">
        <v>143</v>
      </c>
      <c r="F31" s="3" t="s">
        <v>32</v>
      </c>
      <c r="G31" s="3" t="s">
        <v>2</v>
      </c>
      <c r="H31" s="3">
        <v>182</v>
      </c>
      <c r="I31" s="3">
        <v>228</v>
      </c>
      <c r="J31" s="3">
        <v>19</v>
      </c>
      <c r="K31" s="3">
        <v>47</v>
      </c>
      <c r="L31" s="3" t="s">
        <v>139</v>
      </c>
      <c r="M31" s="3" t="s">
        <v>132</v>
      </c>
      <c r="N31" s="3"/>
      <c r="O31" s="23"/>
    </row>
    <row r="32" spans="1:15" ht="15.5" x14ac:dyDescent="0.35">
      <c r="A32" s="3" t="s">
        <v>24</v>
      </c>
      <c r="B32" s="3">
        <v>20764</v>
      </c>
      <c r="C32" s="7" t="s">
        <v>87</v>
      </c>
      <c r="D32" s="7" t="s">
        <v>87</v>
      </c>
      <c r="E32" s="3" t="s">
        <v>143</v>
      </c>
      <c r="F32" s="3" t="s">
        <v>34</v>
      </c>
      <c r="G32" s="3" t="s">
        <v>4</v>
      </c>
      <c r="H32" s="3">
        <v>200</v>
      </c>
      <c r="I32" s="3">
        <v>215</v>
      </c>
      <c r="J32" s="3">
        <v>16</v>
      </c>
      <c r="K32" s="3">
        <v>43.5</v>
      </c>
      <c r="L32" s="3" t="s">
        <v>140</v>
      </c>
      <c r="M32" s="3" t="s">
        <v>130</v>
      </c>
      <c r="N32" s="3">
        <v>148</v>
      </c>
      <c r="O32" s="23"/>
    </row>
    <row r="33" spans="1:15" ht="15.5" x14ac:dyDescent="0.35">
      <c r="A33" s="3" t="s">
        <v>24</v>
      </c>
      <c r="B33" s="3">
        <v>20765</v>
      </c>
      <c r="C33" s="7" t="s">
        <v>87</v>
      </c>
      <c r="D33" s="7" t="s">
        <v>87</v>
      </c>
      <c r="E33" s="3" t="s">
        <v>143</v>
      </c>
      <c r="F33" s="3" t="s">
        <v>35</v>
      </c>
      <c r="G33" s="3" t="s">
        <v>2</v>
      </c>
      <c r="H33" s="3">
        <v>224</v>
      </c>
      <c r="I33" s="3">
        <v>228</v>
      </c>
      <c r="J33" s="3">
        <v>17.5</v>
      </c>
      <c r="K33" s="3">
        <v>44</v>
      </c>
      <c r="L33" s="3" t="s">
        <v>140</v>
      </c>
      <c r="M33" s="3" t="s">
        <v>130</v>
      </c>
      <c r="N33" s="3"/>
      <c r="O33" s="23"/>
    </row>
    <row r="34" spans="1:15" ht="15.5" x14ac:dyDescent="0.35">
      <c r="A34" s="3" t="s">
        <v>24</v>
      </c>
      <c r="B34" s="3">
        <v>20767</v>
      </c>
      <c r="C34" s="7" t="s">
        <v>87</v>
      </c>
      <c r="D34" s="7" t="s">
        <v>87</v>
      </c>
      <c r="E34" s="3" t="s">
        <v>143</v>
      </c>
      <c r="F34" s="3" t="s">
        <v>36</v>
      </c>
      <c r="G34" s="3" t="s">
        <v>2</v>
      </c>
      <c r="H34" s="3">
        <v>183.5</v>
      </c>
      <c r="I34" s="3">
        <v>210.5</v>
      </c>
      <c r="J34" s="3">
        <v>17.5</v>
      </c>
      <c r="K34" s="3">
        <v>46.4</v>
      </c>
      <c r="L34" s="3" t="s">
        <v>138</v>
      </c>
      <c r="M34" s="3" t="s">
        <v>129</v>
      </c>
      <c r="N34" s="3">
        <v>190</v>
      </c>
      <c r="O34" s="23"/>
    </row>
    <row r="35" spans="1:15" ht="15.5" x14ac:dyDescent="0.35">
      <c r="A35" s="3" t="s">
        <v>24</v>
      </c>
      <c r="B35" s="3">
        <v>20766</v>
      </c>
      <c r="C35" s="7" t="s">
        <v>87</v>
      </c>
      <c r="D35" s="7" t="s">
        <v>87</v>
      </c>
      <c r="E35" s="3" t="s">
        <v>143</v>
      </c>
      <c r="F35" s="3" t="s">
        <v>37</v>
      </c>
      <c r="G35" s="3" t="s">
        <v>4</v>
      </c>
      <c r="H35" s="3">
        <v>195</v>
      </c>
      <c r="I35" s="3">
        <v>213</v>
      </c>
      <c r="J35" s="3">
        <v>17.7</v>
      </c>
      <c r="K35" s="3">
        <v>43</v>
      </c>
      <c r="L35" s="3" t="s">
        <v>141</v>
      </c>
      <c r="M35" s="3" t="s">
        <v>130</v>
      </c>
      <c r="N35" s="3"/>
      <c r="O35" s="23"/>
    </row>
    <row r="36" spans="1:15" ht="15.5" x14ac:dyDescent="0.35">
      <c r="A36" s="3" t="s">
        <v>24</v>
      </c>
      <c r="B36" s="3">
        <v>21307</v>
      </c>
      <c r="C36" s="7" t="s">
        <v>87</v>
      </c>
      <c r="D36" s="7" t="s">
        <v>87</v>
      </c>
      <c r="E36" s="3" t="s">
        <v>143</v>
      </c>
      <c r="F36" s="3" t="s">
        <v>27</v>
      </c>
      <c r="G36" s="3" t="s">
        <v>2</v>
      </c>
      <c r="H36" s="3">
        <v>180</v>
      </c>
      <c r="I36" s="3">
        <v>230</v>
      </c>
      <c r="J36" s="3">
        <v>18</v>
      </c>
      <c r="K36" s="3">
        <v>46</v>
      </c>
      <c r="L36" s="3" t="s">
        <v>137</v>
      </c>
      <c r="M36" s="3" t="s">
        <v>131</v>
      </c>
      <c r="N36" s="3"/>
      <c r="O36" s="23"/>
    </row>
    <row r="37" spans="1:15" ht="15.5" x14ac:dyDescent="0.35">
      <c r="A37" s="3" t="s">
        <v>24</v>
      </c>
      <c r="B37" s="3">
        <v>21303</v>
      </c>
      <c r="C37" s="7" t="s">
        <v>87</v>
      </c>
      <c r="D37" s="7" t="s">
        <v>87</v>
      </c>
      <c r="E37" s="3" t="s">
        <v>143</v>
      </c>
      <c r="F37" s="3" t="s">
        <v>38</v>
      </c>
      <c r="G37" s="3" t="s">
        <v>4</v>
      </c>
      <c r="H37" s="3">
        <v>180</v>
      </c>
      <c r="I37" s="3">
        <v>225</v>
      </c>
      <c r="J37" s="3">
        <v>17.5</v>
      </c>
      <c r="K37" s="3">
        <v>45</v>
      </c>
      <c r="L37" s="3" t="s">
        <v>139</v>
      </c>
      <c r="M37" s="3" t="s">
        <v>132</v>
      </c>
      <c r="N37" s="3"/>
      <c r="O37" s="23"/>
    </row>
    <row r="38" spans="1:15" ht="15.5" x14ac:dyDescent="0.35">
      <c r="A38" s="3" t="s">
        <v>24</v>
      </c>
      <c r="B38" s="3">
        <v>21306</v>
      </c>
      <c r="C38" s="7" t="s">
        <v>87</v>
      </c>
      <c r="D38" s="7" t="s">
        <v>87</v>
      </c>
      <c r="E38" s="3" t="s">
        <v>143</v>
      </c>
      <c r="F38" s="3" t="s">
        <v>39</v>
      </c>
      <c r="G38" s="3" t="s">
        <v>2</v>
      </c>
      <c r="H38" s="3">
        <v>180</v>
      </c>
      <c r="I38" s="3">
        <v>235</v>
      </c>
      <c r="J38" s="3">
        <v>19</v>
      </c>
      <c r="K38" s="3">
        <v>47</v>
      </c>
      <c r="L38" s="3" t="s">
        <v>139</v>
      </c>
      <c r="M38" s="3" t="s">
        <v>132</v>
      </c>
      <c r="N38" s="3"/>
      <c r="O38" s="23"/>
    </row>
    <row r="39" spans="1:15" ht="15.5" x14ac:dyDescent="0.35">
      <c r="A39" s="3" t="s">
        <v>24</v>
      </c>
      <c r="B39" s="3">
        <v>21299</v>
      </c>
      <c r="C39" s="7" t="s">
        <v>87</v>
      </c>
      <c r="D39" s="7" t="s">
        <v>87</v>
      </c>
      <c r="E39" s="3" t="s">
        <v>143</v>
      </c>
      <c r="F39" s="3" t="s">
        <v>33</v>
      </c>
      <c r="G39" s="3" t="s">
        <v>4</v>
      </c>
      <c r="H39" s="3">
        <v>210.2</v>
      </c>
      <c r="I39" s="3">
        <v>230</v>
      </c>
      <c r="J39" s="3">
        <v>12.6</v>
      </c>
      <c r="K39" s="3">
        <v>42.8</v>
      </c>
      <c r="L39" s="3" t="s">
        <v>139</v>
      </c>
      <c r="M39" s="3" t="s">
        <v>132</v>
      </c>
      <c r="N39" s="3"/>
      <c r="O39" s="23"/>
    </row>
    <row r="40" spans="1:15" ht="15.5" x14ac:dyDescent="0.35">
      <c r="A40" s="3" t="s">
        <v>24</v>
      </c>
      <c r="B40" s="3">
        <v>6535</v>
      </c>
      <c r="C40" s="7" t="s">
        <v>87</v>
      </c>
      <c r="D40" s="7" t="s">
        <v>87</v>
      </c>
      <c r="E40" s="3" t="s">
        <v>143</v>
      </c>
      <c r="F40" s="3"/>
      <c r="G40" s="3" t="s">
        <v>2</v>
      </c>
      <c r="H40" s="3">
        <v>200</v>
      </c>
      <c r="I40" s="3">
        <v>240</v>
      </c>
      <c r="J40" s="3">
        <v>17</v>
      </c>
      <c r="K40" s="3">
        <v>44.5</v>
      </c>
      <c r="L40" s="3" t="s">
        <v>142</v>
      </c>
      <c r="M40" s="3" t="s">
        <v>129</v>
      </c>
      <c r="N40" s="3"/>
      <c r="O40" s="23"/>
    </row>
    <row r="41" spans="1:15" ht="15.5" x14ac:dyDescent="0.35">
      <c r="A41" s="3" t="s">
        <v>24</v>
      </c>
      <c r="B41" s="3">
        <v>21305</v>
      </c>
      <c r="C41" s="7" t="s">
        <v>87</v>
      </c>
      <c r="D41" s="7" t="s">
        <v>87</v>
      </c>
      <c r="E41" s="3" t="s">
        <v>143</v>
      </c>
      <c r="F41" s="3"/>
      <c r="G41" s="3" t="s">
        <v>2</v>
      </c>
      <c r="H41" s="3">
        <v>195</v>
      </c>
      <c r="I41" s="3">
        <v>235</v>
      </c>
      <c r="J41" s="3">
        <v>18</v>
      </c>
      <c r="K41" s="3">
        <v>47</v>
      </c>
      <c r="L41" s="3" t="s">
        <v>142</v>
      </c>
      <c r="M41" s="3" t="s">
        <v>129</v>
      </c>
      <c r="N41" s="3"/>
      <c r="O41" s="23"/>
    </row>
    <row r="42" spans="1:15" ht="15.5" x14ac:dyDescent="0.35">
      <c r="A42" s="3" t="s">
        <v>24</v>
      </c>
      <c r="B42" s="3">
        <v>19671</v>
      </c>
      <c r="C42" s="7" t="s">
        <v>101</v>
      </c>
      <c r="D42" s="7" t="s">
        <v>89</v>
      </c>
      <c r="E42" s="3" t="s">
        <v>147</v>
      </c>
      <c r="F42" s="3"/>
      <c r="G42" s="3"/>
      <c r="H42" s="3">
        <v>170</v>
      </c>
      <c r="I42" s="3">
        <v>140</v>
      </c>
      <c r="J42" s="3">
        <v>17</v>
      </c>
      <c r="K42" s="3">
        <v>42</v>
      </c>
      <c r="L42" s="3" t="s">
        <v>58</v>
      </c>
      <c r="M42" s="3" t="s">
        <v>148</v>
      </c>
      <c r="N42" s="3"/>
      <c r="O42" s="23"/>
    </row>
    <row r="43" spans="1:15" ht="15.5" x14ac:dyDescent="0.35">
      <c r="A43" s="3" t="s">
        <v>24</v>
      </c>
      <c r="B43" s="3">
        <v>19670</v>
      </c>
      <c r="C43" s="7" t="s">
        <v>101</v>
      </c>
      <c r="D43" s="7" t="s">
        <v>89</v>
      </c>
      <c r="E43" s="3" t="s">
        <v>43</v>
      </c>
      <c r="F43" s="3"/>
      <c r="G43" s="3" t="s">
        <v>2</v>
      </c>
      <c r="H43" s="3">
        <v>180</v>
      </c>
      <c r="I43" s="3">
        <v>170</v>
      </c>
      <c r="J43" s="3">
        <v>15</v>
      </c>
      <c r="K43" s="3">
        <v>39</v>
      </c>
      <c r="L43" s="3" t="s">
        <v>146</v>
      </c>
      <c r="M43" s="3" t="s">
        <v>145</v>
      </c>
      <c r="N43" s="3"/>
      <c r="O43" s="23"/>
    </row>
    <row r="44" spans="1:15" ht="15.5" x14ac:dyDescent="0.35">
      <c r="A44" s="3" t="s">
        <v>24</v>
      </c>
      <c r="B44" s="3">
        <v>7231</v>
      </c>
      <c r="C44" s="7" t="s">
        <v>100</v>
      </c>
      <c r="D44" s="7" t="s">
        <v>154</v>
      </c>
      <c r="E44" s="3" t="s">
        <v>82</v>
      </c>
      <c r="F44" s="3"/>
      <c r="G44" s="3" t="s">
        <v>4</v>
      </c>
      <c r="H44" s="3">
        <v>165</v>
      </c>
      <c r="I44" s="3">
        <v>175</v>
      </c>
      <c r="J44" s="3">
        <v>16.5</v>
      </c>
      <c r="K44" s="3">
        <v>43</v>
      </c>
      <c r="L44" s="3" t="s">
        <v>200</v>
      </c>
      <c r="M44" s="3"/>
      <c r="N44" s="3"/>
      <c r="O44" s="23"/>
    </row>
    <row r="45" spans="1:15" ht="15.5" x14ac:dyDescent="0.35">
      <c r="A45" s="3" t="s">
        <v>24</v>
      </c>
      <c r="B45" s="3">
        <v>19756</v>
      </c>
      <c r="C45" s="7" t="s">
        <v>100</v>
      </c>
      <c r="D45" s="7" t="s">
        <v>154</v>
      </c>
      <c r="E45" s="3" t="s">
        <v>82</v>
      </c>
      <c r="F45" s="3">
        <v>1851</v>
      </c>
      <c r="G45" s="3" t="s">
        <v>31</v>
      </c>
      <c r="H45" s="3">
        <v>178</v>
      </c>
      <c r="I45" s="3">
        <v>185</v>
      </c>
      <c r="J45" s="3">
        <v>15</v>
      </c>
      <c r="K45" s="3">
        <v>41</v>
      </c>
      <c r="L45" s="3" t="s">
        <v>200</v>
      </c>
      <c r="M45" s="3"/>
      <c r="N45" s="3"/>
      <c r="O45" s="23"/>
    </row>
    <row r="46" spans="1:15" ht="15.5" x14ac:dyDescent="0.35">
      <c r="A46" s="3" t="s">
        <v>24</v>
      </c>
      <c r="B46" s="3">
        <v>7171</v>
      </c>
      <c r="C46" s="7" t="s">
        <v>100</v>
      </c>
      <c r="D46" s="7" t="s">
        <v>154</v>
      </c>
      <c r="E46" s="3"/>
      <c r="F46" s="3"/>
      <c r="G46" s="3"/>
      <c r="H46" s="3">
        <v>162</v>
      </c>
      <c r="I46" s="3">
        <v>175</v>
      </c>
      <c r="J46" s="3">
        <v>16</v>
      </c>
      <c r="K46" s="3">
        <v>39.19</v>
      </c>
      <c r="L46" s="3" t="s">
        <v>200</v>
      </c>
      <c r="M46" s="3"/>
      <c r="N46" s="3"/>
      <c r="O46" s="23"/>
    </row>
    <row r="47" spans="1:15" ht="15.5" x14ac:dyDescent="0.35">
      <c r="A47" s="3" t="s">
        <v>24</v>
      </c>
      <c r="B47" s="3">
        <v>16294</v>
      </c>
      <c r="C47" s="7" t="s">
        <v>93</v>
      </c>
      <c r="D47" s="7" t="s">
        <v>154</v>
      </c>
      <c r="E47" s="3" t="s">
        <v>77</v>
      </c>
      <c r="F47" s="3" t="s">
        <v>81</v>
      </c>
      <c r="G47" s="3" t="s">
        <v>4</v>
      </c>
      <c r="H47" s="3">
        <v>168</v>
      </c>
      <c r="I47" s="3">
        <v>174</v>
      </c>
      <c r="J47" s="3">
        <v>17</v>
      </c>
      <c r="K47" s="3">
        <v>41</v>
      </c>
      <c r="L47" s="3" t="s">
        <v>200</v>
      </c>
      <c r="M47" s="3"/>
      <c r="N47" s="3"/>
      <c r="O47" s="23"/>
    </row>
    <row r="48" spans="1:15" ht="15.5" x14ac:dyDescent="0.35">
      <c r="A48" s="3" t="s">
        <v>24</v>
      </c>
      <c r="B48" s="3" t="s">
        <v>96</v>
      </c>
      <c r="C48" s="7" t="s">
        <v>93</v>
      </c>
      <c r="D48" s="7" t="s">
        <v>154</v>
      </c>
      <c r="E48" s="3"/>
      <c r="F48" s="3">
        <v>1874</v>
      </c>
      <c r="G48" s="3" t="s">
        <v>4</v>
      </c>
      <c r="H48" s="3">
        <v>192</v>
      </c>
      <c r="I48" s="3">
        <v>175</v>
      </c>
      <c r="J48" s="3">
        <v>15</v>
      </c>
      <c r="K48" s="3">
        <v>38</v>
      </c>
      <c r="L48" s="3" t="s">
        <v>200</v>
      </c>
      <c r="M48" s="3"/>
      <c r="N48" s="3"/>
      <c r="O48" s="23"/>
    </row>
    <row r="49" spans="1:15" ht="15.5" x14ac:dyDescent="0.35">
      <c r="A49" s="3" t="s">
        <v>24</v>
      </c>
      <c r="B49" s="3" t="s">
        <v>97</v>
      </c>
      <c r="C49" s="7" t="s">
        <v>93</v>
      </c>
      <c r="D49" s="7" t="s">
        <v>154</v>
      </c>
      <c r="E49" s="3"/>
      <c r="F49" s="3">
        <v>1874</v>
      </c>
      <c r="G49" s="3" t="s">
        <v>2</v>
      </c>
      <c r="H49" s="3">
        <v>189</v>
      </c>
      <c r="I49" s="3">
        <v>195</v>
      </c>
      <c r="J49" s="3">
        <v>16</v>
      </c>
      <c r="K49" s="3">
        <v>39.82</v>
      </c>
      <c r="L49" s="3" t="s">
        <v>200</v>
      </c>
      <c r="M49" s="3"/>
      <c r="N49" s="3"/>
      <c r="O49" s="23"/>
    </row>
    <row r="50" spans="1:15" ht="15.5" x14ac:dyDescent="0.35">
      <c r="A50" s="3" t="s">
        <v>24</v>
      </c>
      <c r="B50" s="3" t="s">
        <v>98</v>
      </c>
      <c r="C50" s="7" t="s">
        <v>93</v>
      </c>
      <c r="D50" s="7" t="s">
        <v>154</v>
      </c>
      <c r="E50" s="3"/>
      <c r="F50" s="3">
        <v>1874</v>
      </c>
      <c r="G50" s="3" t="s">
        <v>2</v>
      </c>
      <c r="H50" s="3">
        <v>180</v>
      </c>
      <c r="I50" s="3">
        <v>195</v>
      </c>
      <c r="J50" s="3">
        <v>16.52</v>
      </c>
      <c r="K50" s="3">
        <v>39.729999999999997</v>
      </c>
      <c r="L50" s="3" t="s">
        <v>200</v>
      </c>
      <c r="M50" s="3"/>
      <c r="N50" s="3"/>
      <c r="O50" s="23"/>
    </row>
    <row r="51" spans="1:15" ht="15.5" x14ac:dyDescent="0.35">
      <c r="A51" s="3" t="s">
        <v>24</v>
      </c>
      <c r="B51" s="3">
        <v>19685</v>
      </c>
      <c r="C51" s="7" t="s">
        <v>101</v>
      </c>
      <c r="D51" s="7" t="s">
        <v>89</v>
      </c>
      <c r="E51" s="3"/>
      <c r="F51" s="3"/>
      <c r="G51" s="3" t="s">
        <v>4</v>
      </c>
      <c r="H51" s="3">
        <v>160.5</v>
      </c>
      <c r="I51" s="3">
        <v>150</v>
      </c>
      <c r="J51" s="3">
        <v>11.7</v>
      </c>
      <c r="K51" s="3">
        <v>35.799999999999997</v>
      </c>
      <c r="L51" s="3" t="s">
        <v>200</v>
      </c>
      <c r="M51" s="3"/>
      <c r="N51" s="3"/>
      <c r="O51" s="23"/>
    </row>
    <row r="52" spans="1:15" ht="15.5" x14ac:dyDescent="0.35">
      <c r="A52" s="3" t="s">
        <v>24</v>
      </c>
      <c r="B52" s="3" t="s">
        <v>3</v>
      </c>
      <c r="C52" s="7" t="s">
        <v>101</v>
      </c>
      <c r="D52" s="7" t="s">
        <v>89</v>
      </c>
      <c r="E52" s="3"/>
      <c r="F52" s="3"/>
      <c r="G52" s="3" t="s">
        <v>2</v>
      </c>
      <c r="H52" s="3">
        <v>170.2</v>
      </c>
      <c r="I52" s="3">
        <v>152</v>
      </c>
      <c r="J52" s="3">
        <v>15.5</v>
      </c>
      <c r="K52" s="3">
        <v>37</v>
      </c>
      <c r="L52" s="3" t="s">
        <v>200</v>
      </c>
      <c r="M52" s="3"/>
      <c r="N52" s="3"/>
      <c r="O52" s="23"/>
    </row>
    <row r="53" spans="1:15" ht="15.5" x14ac:dyDescent="0.35">
      <c r="A53" s="3" t="s">
        <v>24</v>
      </c>
      <c r="B53" s="3">
        <v>18865</v>
      </c>
      <c r="C53" s="7" t="s">
        <v>101</v>
      </c>
      <c r="D53" s="7" t="s">
        <v>89</v>
      </c>
      <c r="E53" s="3"/>
      <c r="F53" s="3"/>
      <c r="G53" s="3" t="s">
        <v>2</v>
      </c>
      <c r="H53" s="3">
        <v>170</v>
      </c>
      <c r="I53" s="3">
        <v>162</v>
      </c>
      <c r="J53" s="3">
        <v>16</v>
      </c>
      <c r="K53" s="3">
        <v>41</v>
      </c>
      <c r="L53" s="3" t="s">
        <v>200</v>
      </c>
      <c r="M53" s="3"/>
      <c r="N53" s="3"/>
      <c r="O53" s="23"/>
    </row>
    <row r="54" spans="1:15" ht="15.5" x14ac:dyDescent="0.35">
      <c r="A54" s="3" t="s">
        <v>24</v>
      </c>
      <c r="B54" s="3">
        <v>19686</v>
      </c>
      <c r="C54" s="7" t="s">
        <v>101</v>
      </c>
      <c r="D54" s="7" t="s">
        <v>89</v>
      </c>
      <c r="E54" s="3"/>
      <c r="F54" s="3"/>
      <c r="G54" s="3" t="s">
        <v>2</v>
      </c>
      <c r="H54" s="3">
        <v>176</v>
      </c>
      <c r="I54" s="3">
        <v>140</v>
      </c>
      <c r="J54" s="3">
        <v>17</v>
      </c>
      <c r="K54" s="3">
        <v>42</v>
      </c>
      <c r="L54" s="3" t="s">
        <v>200</v>
      </c>
      <c r="M54" s="3"/>
      <c r="N54" s="3"/>
      <c r="O54" s="23"/>
    </row>
    <row r="55" spans="1:15" ht="15.5" x14ac:dyDescent="0.35">
      <c r="A55" s="3" t="s">
        <v>24</v>
      </c>
      <c r="B55" s="3">
        <v>19685</v>
      </c>
      <c r="C55" s="7" t="s">
        <v>101</v>
      </c>
      <c r="D55" s="7" t="s">
        <v>89</v>
      </c>
      <c r="E55" s="3"/>
      <c r="F55" s="3"/>
      <c r="G55" s="3" t="s">
        <v>4</v>
      </c>
      <c r="H55" s="3">
        <v>177</v>
      </c>
      <c r="I55" s="3">
        <v>164</v>
      </c>
      <c r="J55" s="3">
        <v>16.5</v>
      </c>
      <c r="K55" s="3">
        <v>40</v>
      </c>
      <c r="L55" s="3" t="s">
        <v>200</v>
      </c>
      <c r="M55" s="3"/>
      <c r="N55" s="3"/>
      <c r="O55" s="23"/>
    </row>
    <row r="56" spans="1:15" ht="15.5" x14ac:dyDescent="0.35">
      <c r="A56" s="3" t="s">
        <v>24</v>
      </c>
      <c r="B56" s="3">
        <v>16629</v>
      </c>
      <c r="C56" s="7" t="s">
        <v>90</v>
      </c>
      <c r="D56" s="7" t="s">
        <v>89</v>
      </c>
      <c r="E56" s="3"/>
      <c r="F56" s="3"/>
      <c r="G56" s="3" t="s">
        <v>4</v>
      </c>
      <c r="H56" s="3">
        <v>178</v>
      </c>
      <c r="I56" s="3">
        <v>148</v>
      </c>
      <c r="J56" s="3">
        <v>22</v>
      </c>
      <c r="K56" s="3">
        <v>40</v>
      </c>
      <c r="L56" s="3" t="s">
        <v>200</v>
      </c>
      <c r="M56" s="3"/>
      <c r="N56" s="3"/>
      <c r="O56" s="23"/>
    </row>
    <row r="57" spans="1:15" ht="15.5" x14ac:dyDescent="0.35">
      <c r="A57" s="3" t="s">
        <v>24</v>
      </c>
      <c r="B57" s="3">
        <v>16633</v>
      </c>
      <c r="C57" s="7" t="s">
        <v>90</v>
      </c>
      <c r="D57" s="7" t="s">
        <v>89</v>
      </c>
      <c r="E57" s="3"/>
      <c r="F57" s="3"/>
      <c r="G57" s="3" t="s">
        <v>2</v>
      </c>
      <c r="H57" s="3">
        <v>173</v>
      </c>
      <c r="I57" s="3">
        <v>150</v>
      </c>
      <c r="J57" s="3">
        <v>16</v>
      </c>
      <c r="K57" s="3">
        <v>40</v>
      </c>
      <c r="L57" s="3" t="s">
        <v>200</v>
      </c>
      <c r="M57" s="3"/>
      <c r="N57" s="3"/>
      <c r="O57" s="23"/>
    </row>
    <row r="58" spans="1:15" ht="15.5" x14ac:dyDescent="0.35">
      <c r="A58" s="3" t="s">
        <v>24</v>
      </c>
      <c r="B58" s="3">
        <v>16632</v>
      </c>
      <c r="C58" s="7" t="s">
        <v>90</v>
      </c>
      <c r="D58" s="7" t="s">
        <v>89</v>
      </c>
      <c r="E58" s="3"/>
      <c r="F58" s="3"/>
      <c r="G58" s="3" t="s">
        <v>4</v>
      </c>
      <c r="H58" s="3">
        <v>162</v>
      </c>
      <c r="I58" s="3">
        <v>150</v>
      </c>
      <c r="J58" s="3">
        <v>16</v>
      </c>
      <c r="K58" s="3">
        <v>39</v>
      </c>
      <c r="L58" s="3" t="s">
        <v>200</v>
      </c>
      <c r="M58" s="3"/>
      <c r="N58" s="3"/>
      <c r="O58" s="23"/>
    </row>
    <row r="59" spans="1:15" ht="15.5" x14ac:dyDescent="0.35">
      <c r="A59" s="3" t="s">
        <v>24</v>
      </c>
      <c r="B59" s="3">
        <v>5247</v>
      </c>
      <c r="C59" s="7" t="s">
        <v>92</v>
      </c>
      <c r="D59" s="7" t="s">
        <v>89</v>
      </c>
      <c r="E59" s="3"/>
      <c r="F59" s="3" t="s">
        <v>80</v>
      </c>
      <c r="G59" s="3" t="s">
        <v>2</v>
      </c>
      <c r="H59" s="3">
        <v>178</v>
      </c>
      <c r="I59" s="3">
        <v>165</v>
      </c>
      <c r="J59" s="3">
        <v>15</v>
      </c>
      <c r="K59" s="3">
        <v>41</v>
      </c>
      <c r="L59" s="3" t="s">
        <v>200</v>
      </c>
      <c r="M59" s="3"/>
      <c r="N59" s="3"/>
      <c r="O59" s="23"/>
    </row>
    <row r="60" spans="1:15" ht="15.5" x14ac:dyDescent="0.35">
      <c r="A60" s="3" t="s">
        <v>24</v>
      </c>
      <c r="B60" s="3">
        <v>16622</v>
      </c>
      <c r="C60" s="7" t="s">
        <v>102</v>
      </c>
      <c r="D60" s="7" t="s">
        <v>89</v>
      </c>
      <c r="E60" s="3"/>
      <c r="F60" s="3"/>
      <c r="G60" s="3" t="s">
        <v>2</v>
      </c>
      <c r="H60" s="3">
        <v>171</v>
      </c>
      <c r="I60" s="3">
        <v>158</v>
      </c>
      <c r="J60" s="3">
        <v>17</v>
      </c>
      <c r="K60" s="3">
        <v>42</v>
      </c>
      <c r="L60" s="3" t="s">
        <v>200</v>
      </c>
      <c r="M60" s="3"/>
      <c r="N60" s="3"/>
      <c r="O60" s="23"/>
    </row>
    <row r="61" spans="1:15" ht="15.5" x14ac:dyDescent="0.35">
      <c r="A61" s="3" t="s">
        <v>24</v>
      </c>
      <c r="B61" s="3">
        <v>16619</v>
      </c>
      <c r="C61" s="7" t="s">
        <v>102</v>
      </c>
      <c r="D61" s="7" t="s">
        <v>89</v>
      </c>
      <c r="E61" s="3"/>
      <c r="F61" s="3"/>
      <c r="G61" s="3" t="s">
        <v>2</v>
      </c>
      <c r="H61" s="3">
        <v>153</v>
      </c>
      <c r="I61" s="3">
        <v>165</v>
      </c>
      <c r="J61" s="3">
        <v>15.5</v>
      </c>
      <c r="K61" s="3">
        <v>42</v>
      </c>
      <c r="L61" s="3" t="s">
        <v>200</v>
      </c>
      <c r="M61" s="3"/>
      <c r="N61" s="3"/>
      <c r="O61" s="23"/>
    </row>
    <row r="62" spans="1:15" ht="15.5" x14ac:dyDescent="0.35">
      <c r="A62" s="3" t="s">
        <v>24</v>
      </c>
      <c r="B62" s="3">
        <v>16618</v>
      </c>
      <c r="C62" s="7" t="s">
        <v>102</v>
      </c>
      <c r="D62" s="7" t="s">
        <v>89</v>
      </c>
      <c r="E62" s="3"/>
      <c r="F62" s="3"/>
      <c r="G62" s="3" t="s">
        <v>4</v>
      </c>
      <c r="H62" s="3">
        <v>160</v>
      </c>
      <c r="I62" s="3">
        <v>150.5</v>
      </c>
      <c r="J62" s="3">
        <v>16</v>
      </c>
      <c r="K62" s="3">
        <v>37</v>
      </c>
      <c r="L62" s="3" t="s">
        <v>200</v>
      </c>
      <c r="M62" s="3"/>
      <c r="N62" s="3"/>
      <c r="O62" s="23"/>
    </row>
    <row r="64" spans="1:15" x14ac:dyDescent="0.35">
      <c r="C64" s="2"/>
    </row>
    <row r="65" spans="7:11" ht="15.5" x14ac:dyDescent="0.35">
      <c r="G65" s="31"/>
      <c r="H65" s="3"/>
      <c r="I65" s="3"/>
      <c r="J65" s="3"/>
      <c r="K65" s="3"/>
    </row>
    <row r="66" spans="7:11" ht="15.5" x14ac:dyDescent="0.35">
      <c r="G66" s="31"/>
      <c r="H66" s="3"/>
      <c r="I66" s="3"/>
      <c r="J66" s="3"/>
      <c r="K66" s="3"/>
    </row>
  </sheetData>
  <sortState xmlns:xlrd2="http://schemas.microsoft.com/office/spreadsheetml/2017/richdata2" ref="B2:O65">
    <sortCondition ref="C2:C6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Descriptions of measurements</vt:lpstr>
      <vt:lpstr>Craniometrics</vt:lpstr>
      <vt:lpstr>Body morphometrics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MAMMAL</dc:creator>
  <cp:lastModifiedBy>Kamalakannan Manokaran</cp:lastModifiedBy>
  <dcterms:created xsi:type="dcterms:W3CDTF">2020-11-02T07:20:27Z</dcterms:created>
  <dcterms:modified xsi:type="dcterms:W3CDTF">2024-11-28T04:41:54Z</dcterms:modified>
</cp:coreProperties>
</file>