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lok\Desktop\NewDiterpene\ms writting\first submission\"/>
    </mc:Choice>
  </mc:AlternateContent>
  <xr:revisionPtr revIDLastSave="0" documentId="13_ncr:1_{6A5D4220-8E6A-46D0-8D8B-4BFA517AE85D}" xr6:coauthVersionLast="47" xr6:coauthVersionMax="47" xr10:uidLastSave="{00000000-0000-0000-0000-000000000000}"/>
  <bookViews>
    <workbookView xWindow="-120" yWindow="-120" windowWidth="29040" windowHeight="15720" tabRatio="439" activeTab="1" xr2:uid="{00000000-000D-0000-FFFF-FFFF00000000}"/>
  </bookViews>
  <sheets>
    <sheet name="Table SI2.1" sheetId="3" r:id="rId1"/>
    <sheet name="Table SI2.2" sheetId="5" r:id="rId2"/>
  </sheets>
  <definedNames>
    <definedName name="_xlnm._FilterDatabase" localSheetId="0" hidden="1">'Table SI2.1'!$B$4:$S$48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5" l="1"/>
  <c r="F11" i="5"/>
  <c r="F5" i="5"/>
  <c r="F4" i="5"/>
</calcChain>
</file>

<file path=xl/sharedStrings.xml><?xml version="1.0" encoding="utf-8"?>
<sst xmlns="http://schemas.openxmlformats.org/spreadsheetml/2006/main" count="503" uniqueCount="104">
  <si>
    <t>Year</t>
  </si>
  <si>
    <t>Considered PFT</t>
  </si>
  <si>
    <t>Kaurene</t>
  </si>
  <si>
    <t>C. Japonica</t>
  </si>
  <si>
    <t>C. Obtusa</t>
  </si>
  <si>
    <t>Picea Abies</t>
  </si>
  <si>
    <t>Pinus sylvestris</t>
  </si>
  <si>
    <t>Li et al., 2020</t>
  </si>
  <si>
    <t>Li et al. 2020</t>
  </si>
  <si>
    <t>Yee et al., 2018</t>
  </si>
  <si>
    <t>sum</t>
  </si>
  <si>
    <t>Hyttiala</t>
  </si>
  <si>
    <t>Tokyo, Japan</t>
  </si>
  <si>
    <t>Miyazaki, Japan</t>
  </si>
  <si>
    <t>Vila Viçosa, Portugal</t>
  </si>
  <si>
    <t>Cistus ladanifer</t>
  </si>
  <si>
    <t>Manoyl oxide</t>
  </si>
  <si>
    <t>Cembrene</t>
  </si>
  <si>
    <t>Verticillol</t>
  </si>
  <si>
    <t>Hyytiälä, Finland</t>
  </si>
  <si>
    <t>Sum</t>
  </si>
  <si>
    <t>Branch; Fig. 9</t>
  </si>
  <si>
    <t>unidentified</t>
  </si>
  <si>
    <t>sandaracopimaradiene</t>
  </si>
  <si>
    <t>abietadiene</t>
  </si>
  <si>
    <t>rimuene</t>
  </si>
  <si>
    <t>cembrene</t>
  </si>
  <si>
    <t>cambrene A</t>
  </si>
  <si>
    <t>Betula pubescens</t>
  </si>
  <si>
    <t>Broadleaf Decidus Tree</t>
  </si>
  <si>
    <t>comments</t>
  </si>
  <si>
    <t>Fen</t>
  </si>
  <si>
    <t>Picea abies</t>
  </si>
  <si>
    <t>grass</t>
  </si>
  <si>
    <t>Laboratory</t>
  </si>
  <si>
    <t>Haberstroh et al., 2018</t>
  </si>
  <si>
    <t>Yáñez-Serrano et al., 2018</t>
  </si>
  <si>
    <t>Fisher et al., 2021</t>
  </si>
  <si>
    <t>2009-10</t>
  </si>
  <si>
    <t>Matsunaga et al., 2012</t>
  </si>
  <si>
    <t>Thomas et al., 2022</t>
  </si>
  <si>
    <t>Vettikkat et al., 2023</t>
  </si>
  <si>
    <t>Edtbauer et al., 2021</t>
  </si>
  <si>
    <t>Study</t>
  </si>
  <si>
    <t>Halimium halimifolium</t>
  </si>
  <si>
    <t>Plant species</t>
  </si>
  <si>
    <t>Location</t>
  </si>
  <si>
    <t>Siikaneva, Finland</t>
  </si>
  <si>
    <t>Diterpene species</t>
  </si>
  <si>
    <r>
      <t>Emission in nmol m</t>
    </r>
    <r>
      <rPr>
        <b/>
        <vertAlign val="superscript"/>
        <sz val="12"/>
        <color rgb="FF000000"/>
        <rFont val="Calibri"/>
        <family val="2"/>
      </rPr>
      <t>-2</t>
    </r>
    <r>
      <rPr>
        <b/>
        <sz val="12"/>
        <color rgb="FF000000"/>
        <rFont val="Calibri"/>
        <family val="2"/>
      </rPr>
      <t xml:space="preserve"> s</t>
    </r>
    <r>
      <rPr>
        <b/>
        <vertAlign val="superscript"/>
        <sz val="12"/>
        <color rgb="FF000000"/>
        <rFont val="Calibri"/>
        <family val="2"/>
      </rPr>
      <t>-1</t>
    </r>
  </si>
  <si>
    <r>
      <t>Emission in µg m</t>
    </r>
    <r>
      <rPr>
        <b/>
        <vertAlign val="superscript"/>
        <sz val="12"/>
        <color rgb="FF000000"/>
        <rFont val="Calibri"/>
        <family val="2"/>
      </rPr>
      <t>-2</t>
    </r>
    <r>
      <rPr>
        <b/>
        <sz val="12"/>
        <color rgb="FF000000"/>
        <rFont val="Calibri"/>
        <family val="2"/>
      </rPr>
      <t xml:space="preserve"> h</t>
    </r>
    <r>
      <rPr>
        <b/>
        <vertAlign val="superscript"/>
        <sz val="12"/>
        <color rgb="FF000000"/>
        <rFont val="Calibri"/>
        <family val="2"/>
      </rPr>
      <t xml:space="preserve">-1 </t>
    </r>
  </si>
  <si>
    <r>
      <t>Emission in µg g</t>
    </r>
    <r>
      <rPr>
        <b/>
        <vertAlign val="subscript"/>
        <sz val="12"/>
        <color rgb="FF000000"/>
        <rFont val="Calibri"/>
        <family val="2"/>
      </rPr>
      <t>dryweight</t>
    </r>
    <r>
      <rPr>
        <b/>
        <vertAlign val="superscript"/>
        <sz val="12"/>
        <color rgb="FF000000"/>
        <rFont val="Calibri"/>
        <family val="2"/>
      </rPr>
      <t xml:space="preserve">-1 </t>
    </r>
    <r>
      <rPr>
        <b/>
        <sz val="12"/>
        <color rgb="FF000000"/>
        <rFont val="Calibri"/>
        <family val="2"/>
      </rPr>
      <t>h</t>
    </r>
    <r>
      <rPr>
        <b/>
        <vertAlign val="superscript"/>
        <sz val="12"/>
        <color rgb="FF000000"/>
        <rFont val="Calibri"/>
        <family val="2"/>
      </rPr>
      <t xml:space="preserve">-1 </t>
    </r>
  </si>
  <si>
    <r>
      <t>Standard Leaf Area (SLA) m</t>
    </r>
    <r>
      <rPr>
        <b/>
        <vertAlign val="superscript"/>
        <sz val="12"/>
        <color rgb="FF000000"/>
        <rFont val="Calibri"/>
        <family val="2"/>
      </rPr>
      <t>-2</t>
    </r>
    <r>
      <rPr>
        <b/>
        <sz val="12"/>
        <color rgb="FF000000"/>
        <rFont val="Calibri"/>
        <family val="2"/>
      </rPr>
      <t xml:space="preserve"> g</t>
    </r>
    <r>
      <rPr>
        <b/>
        <vertAlign val="superscript"/>
        <sz val="12"/>
        <color rgb="FF000000"/>
        <rFont val="Calibri"/>
        <family val="2"/>
      </rPr>
      <t>-1</t>
    </r>
  </si>
  <si>
    <t>Temperature of measurements ºC</t>
  </si>
  <si>
    <t>β-factor</t>
  </si>
  <si>
    <t>Ambient mixing ratio ppb</t>
  </si>
  <si>
    <t>Kevo, Finland</t>
  </si>
  <si>
    <t>Thawing permafrost</t>
  </si>
  <si>
    <t>Soil emissions</t>
  </si>
  <si>
    <t>Bilos, France</t>
  </si>
  <si>
    <t xml:space="preserve">Landes forest </t>
  </si>
  <si>
    <t>average day bryophyte emission</t>
  </si>
  <si>
    <t>Central Amazonia, Brazil</t>
  </si>
  <si>
    <t>ATTO</t>
  </si>
  <si>
    <t>2016–2018</t>
  </si>
  <si>
    <t>Hiura et al., 2023</t>
  </si>
  <si>
    <t>Used for modelling in this study?</t>
  </si>
  <si>
    <t>NO</t>
  </si>
  <si>
    <t>YES</t>
  </si>
  <si>
    <t>Rural site - wet season</t>
  </si>
  <si>
    <t>Rural site/dry season</t>
  </si>
  <si>
    <t>N/A</t>
  </si>
  <si>
    <t>?</t>
  </si>
  <si>
    <t>Across Japan</t>
  </si>
  <si>
    <t>very high emissions</t>
  </si>
  <si>
    <t>only one replicate for this PFT</t>
  </si>
  <si>
    <t>the needles were heated in the over</t>
  </si>
  <si>
    <t>-</t>
  </si>
  <si>
    <t>GC-MS</t>
  </si>
  <si>
    <t>PTR-TOF-MS</t>
  </si>
  <si>
    <t>Vocus-PTR</t>
  </si>
  <si>
    <t>SVTAG</t>
  </si>
  <si>
    <t>Helin et al., 2020</t>
  </si>
  <si>
    <t>Instrumentation</t>
  </si>
  <si>
    <t>GC-MS/GC-FID</t>
  </si>
  <si>
    <t>GC-MS /PTR-TOF-MS</t>
  </si>
  <si>
    <t>Ambient air</t>
  </si>
  <si>
    <t>average grass</t>
  </si>
  <si>
    <t>average broadleaf tree</t>
  </si>
  <si>
    <t>Plant Species</t>
  </si>
  <si>
    <t>H.halimnifolium</t>
  </si>
  <si>
    <t>C. ladanifer</t>
  </si>
  <si>
    <t>P. sylvestris</t>
  </si>
  <si>
    <r>
      <t>Standardized emissions E30 LA normalized EF, ug m</t>
    </r>
    <r>
      <rPr>
        <b/>
        <vertAlign val="superscript"/>
        <sz val="12"/>
        <color rgb="FF000000"/>
        <rFont val="Calibri"/>
        <family val="2"/>
      </rPr>
      <t xml:space="preserve">-2 </t>
    </r>
    <r>
      <rPr>
        <b/>
        <sz val="12"/>
        <color rgb="FF000000"/>
        <rFont val="Calibri"/>
        <family val="2"/>
      </rPr>
      <t>h</t>
    </r>
    <r>
      <rPr>
        <b/>
        <vertAlign val="superscript"/>
        <sz val="12"/>
        <color rgb="FF000000"/>
        <rFont val="Calibri"/>
        <family val="2"/>
      </rPr>
      <t>-1</t>
    </r>
  </si>
  <si>
    <r>
      <t xml:space="preserve"> Emission in µg m</t>
    </r>
    <r>
      <rPr>
        <b/>
        <vertAlign val="superscript"/>
        <sz val="12"/>
        <color rgb="FF000000"/>
        <rFont val="Calibri"/>
        <family val="2"/>
      </rPr>
      <t>-2</t>
    </r>
    <r>
      <rPr>
        <b/>
        <sz val="12"/>
        <color rgb="FF000000"/>
        <rFont val="Calibri"/>
        <family val="2"/>
      </rPr>
      <t xml:space="preserve"> h</t>
    </r>
    <r>
      <rPr>
        <b/>
        <vertAlign val="superscript"/>
        <sz val="12"/>
        <color rgb="FF000000"/>
        <rFont val="Calibri"/>
        <family val="2"/>
      </rPr>
      <t>-1</t>
    </r>
    <r>
      <rPr>
        <b/>
        <sz val="12"/>
        <color rgb="FF000000"/>
        <rFont val="Calibri"/>
        <family val="2"/>
      </rPr>
      <t>*LAI=5   One side leaf approach</t>
    </r>
  </si>
  <si>
    <r>
      <t>Standardize emissions E30 LA normalized EF, µg m</t>
    </r>
    <r>
      <rPr>
        <b/>
        <vertAlign val="superscript"/>
        <sz val="12"/>
        <color rgb="FF000000"/>
        <rFont val="Calibri"/>
        <family val="2"/>
      </rPr>
      <t xml:space="preserve">-2 </t>
    </r>
    <r>
      <rPr>
        <b/>
        <sz val="12"/>
        <color rgb="FF000000"/>
        <rFont val="Calibri"/>
        <family val="2"/>
      </rPr>
      <t>h</t>
    </r>
    <r>
      <rPr>
        <b/>
        <vertAlign val="superscript"/>
        <sz val="12"/>
        <color rgb="FF000000"/>
        <rFont val="Calibri"/>
        <family val="2"/>
      </rPr>
      <t>-1</t>
    </r>
  </si>
  <si>
    <r>
      <t>Standardized emissions E30 LAI normalized EF, µg m</t>
    </r>
    <r>
      <rPr>
        <b/>
        <vertAlign val="superscript"/>
        <sz val="12"/>
        <color rgb="FF000000"/>
        <rFont val="Calibri"/>
        <family val="2"/>
      </rPr>
      <t xml:space="preserve">-2 </t>
    </r>
    <r>
      <rPr>
        <b/>
        <sz val="12"/>
        <color rgb="FF000000"/>
        <rFont val="Calibri"/>
        <family val="2"/>
      </rPr>
      <t>h</t>
    </r>
    <r>
      <rPr>
        <b/>
        <vertAlign val="superscript"/>
        <sz val="12"/>
        <color rgb="FF000000"/>
        <rFont val="Calibri"/>
        <family val="2"/>
      </rPr>
      <t>-1</t>
    </r>
  </si>
  <si>
    <t>Needle leaf tree</t>
  </si>
  <si>
    <t>Shrub/bush</t>
  </si>
  <si>
    <t>Unknown temperature, and very high emissions</t>
  </si>
  <si>
    <t>Grass/crops</t>
  </si>
  <si>
    <t>average needle leaf tree</t>
  </si>
  <si>
    <t>average Shrub/bush</t>
  </si>
  <si>
    <t>Broadleaf deciduous tree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</si>
</sst>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E+00"/>
    <numFmt numFmtId="166" formatCode="0.000"/>
  </numFmts>
  <fonts count="9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sz val="8"/>
      <name val="Calibri"/>
      <family val="2"/>
      <charset val="1"/>
    </font>
    <font>
      <i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vertAlign val="superscript"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7" xfId="0" applyBorder="1"/>
    <xf numFmtId="2" fontId="0" fillId="0" borderId="0" xfId="0" applyNumberForma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/>
    </xf>
    <xf numFmtId="2" fontId="0" fillId="0" borderId="0" xfId="0" applyNumberForma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/>
    </xf>
    <xf numFmtId="165" fontId="0" fillId="0" borderId="4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5" fillId="0" borderId="8" xfId="0" applyFont="1" applyBorder="1" applyAlignment="1">
      <alignment horizontal="left" textRotation="60"/>
    </xf>
    <xf numFmtId="0" fontId="5" fillId="0" borderId="9" xfId="0" applyFont="1" applyBorder="1" applyAlignment="1">
      <alignment horizontal="left" textRotation="60"/>
    </xf>
    <xf numFmtId="0" fontId="5" fillId="0" borderId="9" xfId="0" applyFont="1" applyFill="1" applyBorder="1" applyAlignment="1">
      <alignment horizontal="left" textRotation="60"/>
    </xf>
    <xf numFmtId="0" fontId="5" fillId="0" borderId="10" xfId="0" applyFont="1" applyFill="1" applyBorder="1" applyAlignment="1">
      <alignment horizontal="left" textRotation="60"/>
    </xf>
    <xf numFmtId="165" fontId="0" fillId="0" borderId="4" xfId="0" applyNumberFormat="1" applyFill="1" applyBorder="1" applyAlignment="1">
      <alignment horizontal="center" vertical="center"/>
    </xf>
    <xf numFmtId="0" fontId="4" fillId="0" borderId="1" xfId="0" applyFont="1" applyBorder="1"/>
    <xf numFmtId="2" fontId="0" fillId="0" borderId="0" xfId="0" applyNumberFormat="1" applyBorder="1"/>
    <xf numFmtId="0" fontId="4" fillId="0" borderId="3" xfId="0" applyFont="1" applyBorder="1"/>
    <xf numFmtId="0" fontId="8" fillId="0" borderId="0" xfId="0" applyFont="1" applyBorder="1"/>
    <xf numFmtId="2" fontId="0" fillId="0" borderId="10" xfId="0" applyNumberFormat="1" applyBorder="1"/>
    <xf numFmtId="2" fontId="0" fillId="0" borderId="9" xfId="0" applyNumberFormat="1" applyBorder="1"/>
    <xf numFmtId="166" fontId="0" fillId="0" borderId="2" xfId="0" applyNumberFormat="1" applyBorder="1"/>
    <xf numFmtId="166" fontId="0" fillId="0" borderId="5" xfId="0" applyNumberFormat="1" applyBorder="1"/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Border="1"/>
    <xf numFmtId="166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FF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C7C4-07F1-43B8-BD22-EF8E231613FF}">
  <dimension ref="B3:S48"/>
  <sheetViews>
    <sheetView zoomScale="78" zoomScaleNormal="78" workbookViewId="0">
      <selection activeCell="F15" sqref="F15"/>
    </sheetView>
  </sheetViews>
  <sheetFormatPr baseColWidth="10" defaultRowHeight="15" x14ac:dyDescent="0.25"/>
  <cols>
    <col min="2" max="2" width="30.42578125" style="30" customWidth="1"/>
    <col min="4" max="4" width="22.28515625" customWidth="1"/>
    <col min="5" max="5" width="20.140625" customWidth="1"/>
    <col min="6" max="6" width="21.42578125" customWidth="1"/>
    <col min="7" max="8" width="21.85546875" customWidth="1"/>
    <col min="9" max="9" width="7.42578125" customWidth="1"/>
    <col min="10" max="10" width="8.7109375" customWidth="1"/>
    <col min="11" max="11" width="10.42578125" customWidth="1"/>
    <col min="12" max="12" width="11.42578125" customWidth="1"/>
    <col min="16" max="16" width="19" customWidth="1"/>
    <col min="19" max="19" width="42.42578125" customWidth="1"/>
  </cols>
  <sheetData>
    <row r="3" spans="2:19" ht="136.5" customHeight="1" thickBot="1" x14ac:dyDescent="0.3"/>
    <row r="4" spans="2:19" ht="223.5" customHeight="1" thickBot="1" x14ac:dyDescent="0.3">
      <c r="B4" s="46" t="s">
        <v>43</v>
      </c>
      <c r="C4" s="47" t="s">
        <v>0</v>
      </c>
      <c r="D4" s="47" t="s">
        <v>46</v>
      </c>
      <c r="E4" s="47" t="s">
        <v>45</v>
      </c>
      <c r="F4" s="47" t="s">
        <v>1</v>
      </c>
      <c r="G4" s="47" t="s">
        <v>48</v>
      </c>
      <c r="H4" s="47" t="s">
        <v>83</v>
      </c>
      <c r="I4" s="47" t="s">
        <v>55</v>
      </c>
      <c r="J4" s="48" t="s">
        <v>49</v>
      </c>
      <c r="K4" s="47" t="s">
        <v>51</v>
      </c>
      <c r="L4" s="48" t="s">
        <v>52</v>
      </c>
      <c r="M4" s="47" t="s">
        <v>50</v>
      </c>
      <c r="N4" s="47" t="s">
        <v>53</v>
      </c>
      <c r="O4" s="47" t="s">
        <v>54</v>
      </c>
      <c r="P4" s="48" t="s">
        <v>94</v>
      </c>
      <c r="Q4" s="48" t="s">
        <v>93</v>
      </c>
      <c r="R4" s="48" t="s">
        <v>66</v>
      </c>
      <c r="S4" s="49" t="s">
        <v>30</v>
      </c>
    </row>
    <row r="5" spans="2:19" x14ac:dyDescent="0.25">
      <c r="B5" s="18" t="s">
        <v>39</v>
      </c>
      <c r="C5" s="12" t="s">
        <v>38</v>
      </c>
      <c r="D5" s="9" t="s">
        <v>12</v>
      </c>
      <c r="E5" s="8" t="s">
        <v>3</v>
      </c>
      <c r="F5" s="12" t="s">
        <v>97</v>
      </c>
      <c r="G5" s="12" t="s">
        <v>2</v>
      </c>
      <c r="H5" s="12" t="s">
        <v>84</v>
      </c>
      <c r="I5" s="39" t="s">
        <v>77</v>
      </c>
      <c r="J5" s="39" t="s">
        <v>77</v>
      </c>
      <c r="K5" s="40">
        <v>1.05</v>
      </c>
      <c r="L5" s="39">
        <v>7.0000000000000001E-3</v>
      </c>
      <c r="M5" s="39">
        <v>150</v>
      </c>
      <c r="N5" s="37">
        <v>30</v>
      </c>
      <c r="O5" s="31">
        <v>0.15</v>
      </c>
      <c r="P5" s="14">
        <v>750</v>
      </c>
      <c r="Q5" s="35">
        <v>750</v>
      </c>
      <c r="R5" s="9" t="s">
        <v>68</v>
      </c>
      <c r="S5" s="17" t="s">
        <v>74</v>
      </c>
    </row>
    <row r="6" spans="2:19" x14ac:dyDescent="0.25">
      <c r="B6" s="18" t="s">
        <v>39</v>
      </c>
      <c r="C6" s="12" t="s">
        <v>38</v>
      </c>
      <c r="D6" s="9" t="s">
        <v>13</v>
      </c>
      <c r="E6" s="8" t="s">
        <v>3</v>
      </c>
      <c r="F6" s="12" t="s">
        <v>97</v>
      </c>
      <c r="G6" s="12" t="s">
        <v>2</v>
      </c>
      <c r="H6" s="12" t="s">
        <v>84</v>
      </c>
      <c r="I6" s="39" t="s">
        <v>77</v>
      </c>
      <c r="J6" s="39" t="s">
        <v>77</v>
      </c>
      <c r="K6" s="40">
        <v>8.74</v>
      </c>
      <c r="L6" s="39">
        <v>7.0000000000000001E-3</v>
      </c>
      <c r="M6" s="39">
        <v>1248.5714285714287</v>
      </c>
      <c r="N6" s="37">
        <v>30</v>
      </c>
      <c r="O6" s="31">
        <v>0.22</v>
      </c>
      <c r="P6" s="14">
        <v>6242.8571428571431</v>
      </c>
      <c r="Q6" s="35">
        <v>6242.8571428571431</v>
      </c>
      <c r="R6" s="9" t="s">
        <v>68</v>
      </c>
      <c r="S6" s="17" t="s">
        <v>74</v>
      </c>
    </row>
    <row r="7" spans="2:19" x14ac:dyDescent="0.25">
      <c r="B7" s="18" t="s">
        <v>39</v>
      </c>
      <c r="C7" s="12" t="s">
        <v>38</v>
      </c>
      <c r="D7" s="9" t="s">
        <v>12</v>
      </c>
      <c r="E7" s="8" t="s">
        <v>4</v>
      </c>
      <c r="F7" s="12" t="s">
        <v>97</v>
      </c>
      <c r="G7" s="12" t="s">
        <v>2</v>
      </c>
      <c r="H7" s="12" t="s">
        <v>84</v>
      </c>
      <c r="I7" s="39" t="s">
        <v>77</v>
      </c>
      <c r="J7" s="39" t="s">
        <v>77</v>
      </c>
      <c r="K7" s="40">
        <v>2.2000000000000002</v>
      </c>
      <c r="L7" s="39">
        <v>5.9000000000000007E-3</v>
      </c>
      <c r="M7" s="39">
        <v>372.88135593220335</v>
      </c>
      <c r="N7" s="37">
        <v>30</v>
      </c>
      <c r="O7" s="31">
        <v>0.21</v>
      </c>
      <c r="P7" s="14">
        <v>1864.4067796610168</v>
      </c>
      <c r="Q7" s="35">
        <v>1864.4067796610168</v>
      </c>
      <c r="R7" s="9" t="s">
        <v>68</v>
      </c>
      <c r="S7" s="17" t="s">
        <v>74</v>
      </c>
    </row>
    <row r="8" spans="2:19" x14ac:dyDescent="0.25">
      <c r="B8" s="18" t="s">
        <v>39</v>
      </c>
      <c r="C8" s="12" t="s">
        <v>38</v>
      </c>
      <c r="D8" s="9" t="s">
        <v>13</v>
      </c>
      <c r="E8" s="8" t="s">
        <v>4</v>
      </c>
      <c r="F8" s="12" t="s">
        <v>97</v>
      </c>
      <c r="G8" s="12" t="s">
        <v>2</v>
      </c>
      <c r="H8" s="12" t="s">
        <v>84</v>
      </c>
      <c r="I8" s="39" t="s">
        <v>77</v>
      </c>
      <c r="J8" s="39" t="s">
        <v>77</v>
      </c>
      <c r="K8" s="40">
        <v>0.99</v>
      </c>
      <c r="L8" s="39">
        <v>5.9000000000000007E-3</v>
      </c>
      <c r="M8" s="39">
        <v>167.796610169492</v>
      </c>
      <c r="N8" s="37">
        <v>30</v>
      </c>
      <c r="O8" s="31">
        <v>0.2</v>
      </c>
      <c r="P8" s="14">
        <v>838.98305084745755</v>
      </c>
      <c r="Q8" s="35">
        <v>838.98305084745755</v>
      </c>
      <c r="R8" s="9" t="s">
        <v>68</v>
      </c>
      <c r="S8" s="17" t="s">
        <v>74</v>
      </c>
    </row>
    <row r="9" spans="2:19" x14ac:dyDescent="0.25">
      <c r="B9" s="6" t="s">
        <v>35</v>
      </c>
      <c r="C9" s="22">
        <v>2017</v>
      </c>
      <c r="D9" s="4" t="s">
        <v>14</v>
      </c>
      <c r="E9" s="5" t="s">
        <v>15</v>
      </c>
      <c r="F9" s="22" t="s">
        <v>98</v>
      </c>
      <c r="G9" s="12" t="s">
        <v>2</v>
      </c>
      <c r="H9" s="12" t="s">
        <v>78</v>
      </c>
      <c r="I9" s="39" t="s">
        <v>77</v>
      </c>
      <c r="J9" s="39" t="s">
        <v>77</v>
      </c>
      <c r="K9" s="41">
        <v>3.1300000000000001E-6</v>
      </c>
      <c r="L9" s="39">
        <v>5.3276908770408934E-3</v>
      </c>
      <c r="M9" s="39">
        <v>5.8749654817406838E-4</v>
      </c>
      <c r="N9" s="38">
        <v>30</v>
      </c>
      <c r="O9" s="33">
        <v>0.09</v>
      </c>
      <c r="P9" s="14">
        <v>2.937482740870342E-3</v>
      </c>
      <c r="Q9" s="35">
        <v>2.937482740870342E-3</v>
      </c>
      <c r="R9" s="9" t="s">
        <v>68</v>
      </c>
      <c r="S9" s="7"/>
    </row>
    <row r="10" spans="2:19" x14ac:dyDescent="0.25">
      <c r="B10" s="6" t="s">
        <v>35</v>
      </c>
      <c r="C10" s="22">
        <v>2017</v>
      </c>
      <c r="D10" s="4" t="s">
        <v>14</v>
      </c>
      <c r="E10" s="5" t="s">
        <v>15</v>
      </c>
      <c r="F10" s="22" t="s">
        <v>98</v>
      </c>
      <c r="G10" s="12" t="s">
        <v>2</v>
      </c>
      <c r="H10" s="12" t="s">
        <v>78</v>
      </c>
      <c r="I10" s="39" t="s">
        <v>77</v>
      </c>
      <c r="J10" s="39" t="s">
        <v>77</v>
      </c>
      <c r="K10" s="41">
        <v>3.3100000000000001E-6</v>
      </c>
      <c r="L10" s="39">
        <v>4.7857855827214977E-3</v>
      </c>
      <c r="M10" s="39">
        <v>6.9163148720042037E-4</v>
      </c>
      <c r="N10" s="38">
        <v>30</v>
      </c>
      <c r="O10" s="33">
        <v>7.0000000000000007E-2</v>
      </c>
      <c r="P10" s="14">
        <v>3.4581574360021019E-3</v>
      </c>
      <c r="Q10" s="35">
        <v>3.4581574360021019E-3</v>
      </c>
      <c r="R10" s="9" t="s">
        <v>68</v>
      </c>
      <c r="S10" s="7"/>
    </row>
    <row r="11" spans="2:19" x14ac:dyDescent="0.25">
      <c r="B11" s="6" t="s">
        <v>35</v>
      </c>
      <c r="C11" s="22">
        <v>2017</v>
      </c>
      <c r="D11" s="4" t="s">
        <v>14</v>
      </c>
      <c r="E11" s="5" t="s">
        <v>15</v>
      </c>
      <c r="F11" s="22" t="s">
        <v>98</v>
      </c>
      <c r="G11" s="12" t="s">
        <v>2</v>
      </c>
      <c r="H11" s="12" t="s">
        <v>78</v>
      </c>
      <c r="I11" s="39" t="s">
        <v>77</v>
      </c>
      <c r="J11" s="39" t="s">
        <v>77</v>
      </c>
      <c r="K11" s="40">
        <v>2.8399999999999999E-6</v>
      </c>
      <c r="L11" s="39">
        <v>4.253546885155393E-3</v>
      </c>
      <c r="M11" s="39">
        <v>6.676780758927141E-4</v>
      </c>
      <c r="N11" s="38">
        <v>30</v>
      </c>
      <c r="O11" s="33">
        <v>0.12</v>
      </c>
      <c r="P11" s="14">
        <v>3.3383903794635705E-3</v>
      </c>
      <c r="Q11" s="35">
        <v>3.3383903794635705E-3</v>
      </c>
      <c r="R11" s="9" t="s">
        <v>68</v>
      </c>
      <c r="S11" s="7"/>
    </row>
    <row r="12" spans="2:19" x14ac:dyDescent="0.25">
      <c r="B12" s="18" t="s">
        <v>36</v>
      </c>
      <c r="C12" s="12">
        <v>2017</v>
      </c>
      <c r="D12" s="12" t="s">
        <v>34</v>
      </c>
      <c r="E12" s="29" t="s">
        <v>44</v>
      </c>
      <c r="F12" s="22" t="s">
        <v>98</v>
      </c>
      <c r="G12" s="12" t="s">
        <v>2</v>
      </c>
      <c r="H12" s="12" t="s">
        <v>85</v>
      </c>
      <c r="I12" s="39" t="s">
        <v>77</v>
      </c>
      <c r="J12" s="39">
        <v>3.4000000000000002E-2</v>
      </c>
      <c r="K12" s="39">
        <v>0.21067683840000004</v>
      </c>
      <c r="L12" s="39">
        <v>6.3280000000000003E-3</v>
      </c>
      <c r="M12" s="39">
        <v>33.292800000000007</v>
      </c>
      <c r="N12" s="37">
        <v>25</v>
      </c>
      <c r="O12" s="20">
        <v>0.15</v>
      </c>
      <c r="P12" s="14">
        <v>166.46400000000003</v>
      </c>
      <c r="Q12" s="14">
        <v>352.40429076541238</v>
      </c>
      <c r="R12" s="16" t="s">
        <v>68</v>
      </c>
      <c r="S12" s="17"/>
    </row>
    <row r="13" spans="2:19" x14ac:dyDescent="0.25">
      <c r="B13" s="18" t="s">
        <v>37</v>
      </c>
      <c r="C13" s="12">
        <v>2016</v>
      </c>
      <c r="D13" s="9" t="s">
        <v>19</v>
      </c>
      <c r="E13" s="8" t="s">
        <v>11</v>
      </c>
      <c r="F13" s="12" t="s">
        <v>97</v>
      </c>
      <c r="G13" s="12" t="s">
        <v>10</v>
      </c>
      <c r="H13" s="12" t="s">
        <v>79</v>
      </c>
      <c r="I13" s="39" t="s">
        <v>77</v>
      </c>
      <c r="J13" s="39">
        <v>1.4999999999999999E-4</v>
      </c>
      <c r="K13" s="39">
        <v>9.1065599999999992E-4</v>
      </c>
      <c r="L13" s="39">
        <v>6.1999999999999998E-3</v>
      </c>
      <c r="M13" s="39">
        <v>0.14687999999999998</v>
      </c>
      <c r="N13" s="37">
        <v>19</v>
      </c>
      <c r="O13" s="20">
        <v>0.15</v>
      </c>
      <c r="P13" s="14">
        <v>0.73439999999999994</v>
      </c>
      <c r="Q13" s="14">
        <v>3.8240059850808805</v>
      </c>
      <c r="R13" s="16" t="s">
        <v>68</v>
      </c>
      <c r="S13" s="17"/>
    </row>
    <row r="14" spans="2:19" x14ac:dyDescent="0.25">
      <c r="B14" s="11" t="s">
        <v>40</v>
      </c>
      <c r="C14" s="12">
        <v>2019</v>
      </c>
      <c r="D14" s="9" t="s">
        <v>19</v>
      </c>
      <c r="E14" s="8" t="s">
        <v>28</v>
      </c>
      <c r="F14" s="9" t="s">
        <v>29</v>
      </c>
      <c r="G14" s="9" t="s">
        <v>20</v>
      </c>
      <c r="H14" s="9" t="s">
        <v>80</v>
      </c>
      <c r="I14" s="39" t="s">
        <v>77</v>
      </c>
      <c r="J14" s="39" t="s">
        <v>77</v>
      </c>
      <c r="K14" s="42">
        <v>5.9999999999999995E-4</v>
      </c>
      <c r="L14" s="39">
        <v>1.2490000000000001E-2</v>
      </c>
      <c r="M14" s="39">
        <v>4.803843074459567E-2</v>
      </c>
      <c r="N14" s="36">
        <v>30</v>
      </c>
      <c r="O14" s="32">
        <v>0.04</v>
      </c>
      <c r="P14" s="14">
        <v>0.24019215372297836</v>
      </c>
      <c r="Q14" s="35">
        <v>0.24019215372297836</v>
      </c>
      <c r="R14" s="9" t="s">
        <v>68</v>
      </c>
      <c r="S14" s="25" t="s">
        <v>75</v>
      </c>
    </row>
    <row r="15" spans="2:19" x14ac:dyDescent="0.25">
      <c r="B15" s="15" t="s">
        <v>41</v>
      </c>
      <c r="C15" s="13">
        <v>2021</v>
      </c>
      <c r="D15" s="13" t="s">
        <v>47</v>
      </c>
      <c r="E15" s="29" t="s">
        <v>31</v>
      </c>
      <c r="F15" s="13" t="s">
        <v>100</v>
      </c>
      <c r="G15" s="13" t="s">
        <v>10</v>
      </c>
      <c r="H15" s="13" t="s">
        <v>80</v>
      </c>
      <c r="I15" s="39" t="s">
        <v>77</v>
      </c>
      <c r="J15" s="39" t="s">
        <v>77</v>
      </c>
      <c r="K15" s="39" t="s">
        <v>77</v>
      </c>
      <c r="L15" s="39" t="s">
        <v>77</v>
      </c>
      <c r="M15" s="39">
        <v>10.8</v>
      </c>
      <c r="N15" s="36">
        <v>30</v>
      </c>
      <c r="O15" s="32">
        <v>0.18</v>
      </c>
      <c r="P15" s="14">
        <v>54</v>
      </c>
      <c r="Q15" s="35">
        <v>54</v>
      </c>
      <c r="R15" s="16" t="s">
        <v>68</v>
      </c>
      <c r="S15" s="25" t="s">
        <v>75</v>
      </c>
    </row>
    <row r="16" spans="2:19" x14ac:dyDescent="0.25">
      <c r="B16" s="21" t="s">
        <v>82</v>
      </c>
      <c r="C16" s="12">
        <v>2020</v>
      </c>
      <c r="D16" s="4" t="s">
        <v>19</v>
      </c>
      <c r="E16" s="5" t="s">
        <v>5</v>
      </c>
      <c r="F16" s="12" t="s">
        <v>97</v>
      </c>
      <c r="G16" s="4" t="s">
        <v>20</v>
      </c>
      <c r="H16" s="4" t="s">
        <v>78</v>
      </c>
      <c r="I16" s="39" t="s">
        <v>77</v>
      </c>
      <c r="J16" s="39" t="s">
        <v>77</v>
      </c>
      <c r="K16" s="41">
        <v>8.9999999999999993E-3</v>
      </c>
      <c r="L16" s="39">
        <v>4.9500000000000004E-3</v>
      </c>
      <c r="M16" s="39">
        <v>1.8181818181818179</v>
      </c>
      <c r="N16" s="38">
        <v>30</v>
      </c>
      <c r="O16" s="33">
        <v>0.06</v>
      </c>
      <c r="P16" s="14">
        <v>9.0909090909090899</v>
      </c>
      <c r="Q16" s="35">
        <v>9.0909090909090899</v>
      </c>
      <c r="R16" s="16" t="s">
        <v>68</v>
      </c>
      <c r="S16" s="7" t="s">
        <v>21</v>
      </c>
    </row>
    <row r="17" spans="2:19" s="3" customFormat="1" x14ac:dyDescent="0.25">
      <c r="B17" s="24" t="s">
        <v>65</v>
      </c>
      <c r="C17" s="19" t="s">
        <v>72</v>
      </c>
      <c r="D17" s="9" t="s">
        <v>73</v>
      </c>
      <c r="E17" s="8" t="s">
        <v>3</v>
      </c>
      <c r="F17" s="12" t="s">
        <v>97</v>
      </c>
      <c r="G17" s="12" t="s">
        <v>2</v>
      </c>
      <c r="H17" s="12" t="s">
        <v>84</v>
      </c>
      <c r="I17" s="39" t="s">
        <v>77</v>
      </c>
      <c r="J17" s="39" t="s">
        <v>77</v>
      </c>
      <c r="K17" s="44">
        <v>5.532</v>
      </c>
      <c r="L17" s="39">
        <v>7.0000000000000001E-3</v>
      </c>
      <c r="M17" s="39">
        <v>790.28571428571422</v>
      </c>
      <c r="N17" s="14" t="s">
        <v>77</v>
      </c>
      <c r="O17" s="34" t="s">
        <v>77</v>
      </c>
      <c r="P17" s="14">
        <v>3951.4285714285711</v>
      </c>
      <c r="Q17" s="14">
        <v>3951.4285714285711</v>
      </c>
      <c r="R17" s="16" t="s">
        <v>67</v>
      </c>
      <c r="S17" s="17" t="s">
        <v>99</v>
      </c>
    </row>
    <row r="18" spans="2:19" x14ac:dyDescent="0.25">
      <c r="B18" s="6" t="s">
        <v>35</v>
      </c>
      <c r="C18" s="22">
        <v>2017</v>
      </c>
      <c r="D18" s="4" t="s">
        <v>14</v>
      </c>
      <c r="E18" s="5" t="s">
        <v>15</v>
      </c>
      <c r="F18" s="22" t="s">
        <v>98</v>
      </c>
      <c r="G18" s="4" t="s">
        <v>17</v>
      </c>
      <c r="H18" s="12" t="s">
        <v>78</v>
      </c>
      <c r="I18" s="39" t="s">
        <v>77</v>
      </c>
      <c r="J18" s="39" t="s">
        <v>77</v>
      </c>
      <c r="K18" s="40">
        <v>2.2799999999999999E-5</v>
      </c>
      <c r="L18" s="39">
        <v>5.3276908770408934E-3</v>
      </c>
      <c r="M18" s="39">
        <v>4.2795275713638208E-3</v>
      </c>
      <c r="N18" s="38">
        <v>30</v>
      </c>
      <c r="O18" s="33">
        <v>0.12</v>
      </c>
      <c r="P18" s="14">
        <v>2.1397637856819106E-2</v>
      </c>
      <c r="Q18" s="35">
        <v>2.1397637856819106E-2</v>
      </c>
      <c r="R18" s="16" t="s">
        <v>67</v>
      </c>
      <c r="S18" s="7"/>
    </row>
    <row r="19" spans="2:19" x14ac:dyDescent="0.25">
      <c r="B19" s="6" t="s">
        <v>35</v>
      </c>
      <c r="C19" s="22">
        <v>2017</v>
      </c>
      <c r="D19" s="4" t="s">
        <v>14</v>
      </c>
      <c r="E19" s="5" t="s">
        <v>15</v>
      </c>
      <c r="F19" s="22" t="s">
        <v>98</v>
      </c>
      <c r="G19" s="4" t="s">
        <v>17</v>
      </c>
      <c r="H19" s="12" t="s">
        <v>78</v>
      </c>
      <c r="I19" s="39" t="s">
        <v>77</v>
      </c>
      <c r="J19" s="39" t="s">
        <v>77</v>
      </c>
      <c r="K19" s="41">
        <v>1.2099999999999999E-5</v>
      </c>
      <c r="L19" s="39">
        <v>4.7857855827214977E-3</v>
      </c>
      <c r="M19" s="39">
        <v>2.5283205423338628E-3</v>
      </c>
      <c r="N19" s="38">
        <v>30</v>
      </c>
      <c r="O19" s="33">
        <v>0.1</v>
      </c>
      <c r="P19" s="14">
        <v>1.2641602711669314E-2</v>
      </c>
      <c r="Q19" s="35">
        <v>1.2641602711669314E-2</v>
      </c>
      <c r="R19" s="16" t="s">
        <v>67</v>
      </c>
      <c r="S19" s="7"/>
    </row>
    <row r="20" spans="2:19" x14ac:dyDescent="0.25">
      <c r="B20" s="6" t="s">
        <v>35</v>
      </c>
      <c r="C20" s="22">
        <v>2017</v>
      </c>
      <c r="D20" s="4" t="s">
        <v>14</v>
      </c>
      <c r="E20" s="5" t="s">
        <v>15</v>
      </c>
      <c r="F20" s="22" t="s">
        <v>98</v>
      </c>
      <c r="G20" s="4" t="s">
        <v>17</v>
      </c>
      <c r="H20" s="12" t="s">
        <v>78</v>
      </c>
      <c r="I20" s="39" t="s">
        <v>77</v>
      </c>
      <c r="J20" s="39" t="s">
        <v>77</v>
      </c>
      <c r="K20" s="41">
        <v>1.13E-5</v>
      </c>
      <c r="L20" s="39">
        <v>4.253546885155393E-3</v>
      </c>
      <c r="M20" s="39">
        <v>2.6566064287280523E-3</v>
      </c>
      <c r="N20" s="38">
        <v>30</v>
      </c>
      <c r="O20" s="33">
        <v>0.13</v>
      </c>
      <c r="P20" s="14">
        <v>1.3283032143640261E-2</v>
      </c>
      <c r="Q20" s="35">
        <v>1.3283032143640261E-2</v>
      </c>
      <c r="R20" s="16" t="s">
        <v>67</v>
      </c>
      <c r="S20" s="7"/>
    </row>
    <row r="21" spans="2:19" x14ac:dyDescent="0.25">
      <c r="B21" s="6" t="s">
        <v>35</v>
      </c>
      <c r="C21" s="22">
        <v>2017</v>
      </c>
      <c r="D21" s="4" t="s">
        <v>14</v>
      </c>
      <c r="E21" s="5" t="s">
        <v>15</v>
      </c>
      <c r="F21" s="22" t="s">
        <v>98</v>
      </c>
      <c r="G21" s="4" t="s">
        <v>16</v>
      </c>
      <c r="H21" s="12" t="s">
        <v>78</v>
      </c>
      <c r="I21" s="39" t="s">
        <v>77</v>
      </c>
      <c r="J21" s="39" t="s">
        <v>77</v>
      </c>
      <c r="K21" s="41">
        <v>1.3200000000000001E-5</v>
      </c>
      <c r="L21" s="39">
        <v>5.3276908770408934E-3</v>
      </c>
      <c r="M21" s="39">
        <v>2.4776212255264228E-3</v>
      </c>
      <c r="N21" s="38">
        <v>30</v>
      </c>
      <c r="O21" s="33">
        <v>0.12</v>
      </c>
      <c r="P21" s="14">
        <v>1.2388106127632114E-2</v>
      </c>
      <c r="Q21" s="35">
        <v>1.2388106127632114E-2</v>
      </c>
      <c r="R21" s="16" t="s">
        <v>67</v>
      </c>
      <c r="S21" s="7"/>
    </row>
    <row r="22" spans="2:19" x14ac:dyDescent="0.25">
      <c r="B22" s="6" t="s">
        <v>35</v>
      </c>
      <c r="C22" s="22">
        <v>2017</v>
      </c>
      <c r="D22" s="4" t="s">
        <v>14</v>
      </c>
      <c r="E22" s="5" t="s">
        <v>15</v>
      </c>
      <c r="F22" s="22" t="s">
        <v>98</v>
      </c>
      <c r="G22" s="4" t="s">
        <v>16</v>
      </c>
      <c r="H22" s="12" t="s">
        <v>78</v>
      </c>
      <c r="I22" s="39" t="s">
        <v>77</v>
      </c>
      <c r="J22" s="39" t="s">
        <v>77</v>
      </c>
      <c r="K22" s="41">
        <v>1.8300000000000001E-5</v>
      </c>
      <c r="L22" s="39">
        <v>4.7857855827214977E-3</v>
      </c>
      <c r="M22" s="39">
        <v>3.8238236301412973E-3</v>
      </c>
      <c r="N22" s="38">
        <v>30</v>
      </c>
      <c r="O22" s="33">
        <v>0.11</v>
      </c>
      <c r="P22" s="14">
        <v>1.9119118150706486E-2</v>
      </c>
      <c r="Q22" s="35">
        <v>1.9119118150706486E-2</v>
      </c>
      <c r="R22" s="16" t="s">
        <v>67</v>
      </c>
      <c r="S22" s="7"/>
    </row>
    <row r="23" spans="2:19" x14ac:dyDescent="0.25">
      <c r="B23" s="6" t="s">
        <v>35</v>
      </c>
      <c r="C23" s="22">
        <v>2017</v>
      </c>
      <c r="D23" s="4" t="s">
        <v>14</v>
      </c>
      <c r="E23" s="5" t="s">
        <v>15</v>
      </c>
      <c r="F23" s="22" t="s">
        <v>98</v>
      </c>
      <c r="G23" s="4" t="s">
        <v>16</v>
      </c>
      <c r="H23" s="12" t="s">
        <v>78</v>
      </c>
      <c r="I23" s="39" t="s">
        <v>77</v>
      </c>
      <c r="J23" s="39" t="s">
        <v>77</v>
      </c>
      <c r="K23" s="41">
        <v>2.1399999999999998E-5</v>
      </c>
      <c r="L23" s="39">
        <v>4.253546885155393E-3</v>
      </c>
      <c r="M23" s="39">
        <v>5.0310953606000283E-3</v>
      </c>
      <c r="N23" s="38">
        <v>30</v>
      </c>
      <c r="O23" s="33">
        <v>0.14000000000000001</v>
      </c>
      <c r="P23" s="14">
        <v>2.5155476803000142E-2</v>
      </c>
      <c r="Q23" s="35">
        <v>2.5155476803000142E-2</v>
      </c>
      <c r="R23" s="16" t="s">
        <v>67</v>
      </c>
      <c r="S23" s="7"/>
    </row>
    <row r="24" spans="2:19" x14ac:dyDescent="0.25">
      <c r="B24" s="6" t="s">
        <v>35</v>
      </c>
      <c r="C24" s="22">
        <v>2017</v>
      </c>
      <c r="D24" s="9" t="s">
        <v>14</v>
      </c>
      <c r="E24" s="8" t="s">
        <v>15</v>
      </c>
      <c r="F24" s="22" t="s">
        <v>98</v>
      </c>
      <c r="G24" s="9" t="s">
        <v>10</v>
      </c>
      <c r="H24" s="12" t="s">
        <v>78</v>
      </c>
      <c r="I24" s="39" t="s">
        <v>77</v>
      </c>
      <c r="J24" s="39" t="s">
        <v>77</v>
      </c>
      <c r="K24" s="40">
        <v>4.9799999999999998E-5</v>
      </c>
      <c r="L24" s="39">
        <v>5.3276908770408934E-3</v>
      </c>
      <c r="M24" s="39">
        <v>9.3473891690315034E-3</v>
      </c>
      <c r="N24" s="36">
        <v>30</v>
      </c>
      <c r="O24" s="31">
        <v>0.12</v>
      </c>
      <c r="P24" s="14">
        <v>4.6736945845157515E-2</v>
      </c>
      <c r="Q24" s="35">
        <v>4.6736945845157515E-2</v>
      </c>
      <c r="R24" s="16" t="s">
        <v>67</v>
      </c>
      <c r="S24" s="10"/>
    </row>
    <row r="25" spans="2:19" x14ac:dyDescent="0.25">
      <c r="B25" s="6" t="s">
        <v>35</v>
      </c>
      <c r="C25" s="22">
        <v>2017</v>
      </c>
      <c r="D25" s="9" t="s">
        <v>14</v>
      </c>
      <c r="E25" s="8" t="s">
        <v>15</v>
      </c>
      <c r="F25" s="22" t="s">
        <v>98</v>
      </c>
      <c r="G25" s="9" t="s">
        <v>10</v>
      </c>
      <c r="H25" s="12" t="s">
        <v>78</v>
      </c>
      <c r="I25" s="39" t="s">
        <v>77</v>
      </c>
      <c r="J25" s="39" t="s">
        <v>77</v>
      </c>
      <c r="K25" s="40">
        <v>6.05E-5</v>
      </c>
      <c r="L25" s="39">
        <v>4.7857855827214977E-3</v>
      </c>
      <c r="M25" s="39">
        <v>1.2641602711669316E-2</v>
      </c>
      <c r="N25" s="36">
        <v>30</v>
      </c>
      <c r="O25" s="31">
        <v>0.08</v>
      </c>
      <c r="P25" s="14">
        <v>6.3208013558346571E-2</v>
      </c>
      <c r="Q25" s="35">
        <v>6.3208013558346571E-2</v>
      </c>
      <c r="R25" s="16" t="s">
        <v>67</v>
      </c>
      <c r="S25" s="10"/>
    </row>
    <row r="26" spans="2:19" x14ac:dyDescent="0.25">
      <c r="B26" s="6" t="s">
        <v>35</v>
      </c>
      <c r="C26" s="22">
        <v>2017</v>
      </c>
      <c r="D26" s="4" t="s">
        <v>14</v>
      </c>
      <c r="E26" s="5" t="s">
        <v>15</v>
      </c>
      <c r="F26" s="22" t="s">
        <v>98</v>
      </c>
      <c r="G26" s="4" t="s">
        <v>10</v>
      </c>
      <c r="H26" s="12" t="s">
        <v>78</v>
      </c>
      <c r="I26" s="39" t="s">
        <v>77</v>
      </c>
      <c r="J26" s="39" t="s">
        <v>77</v>
      </c>
      <c r="K26" s="41">
        <v>5.9799999999999997E-5</v>
      </c>
      <c r="L26" s="39">
        <v>4.253546885155393E-3</v>
      </c>
      <c r="M26" s="39">
        <v>1.4058855259994471E-2</v>
      </c>
      <c r="N26" s="36">
        <v>30</v>
      </c>
      <c r="O26" s="31">
        <v>0.14000000000000001</v>
      </c>
      <c r="P26" s="14">
        <v>7.0294276299972355E-2</v>
      </c>
      <c r="Q26" s="35">
        <v>7.0294276299972355E-2</v>
      </c>
      <c r="R26" s="16" t="s">
        <v>67</v>
      </c>
      <c r="S26" s="10"/>
    </row>
    <row r="27" spans="2:19" x14ac:dyDescent="0.25">
      <c r="B27" s="6" t="s">
        <v>35</v>
      </c>
      <c r="C27" s="22">
        <v>2017</v>
      </c>
      <c r="D27" s="4" t="s">
        <v>14</v>
      </c>
      <c r="E27" s="5" t="s">
        <v>15</v>
      </c>
      <c r="F27" s="22" t="s">
        <v>98</v>
      </c>
      <c r="G27" s="4" t="s">
        <v>18</v>
      </c>
      <c r="H27" s="12" t="s">
        <v>78</v>
      </c>
      <c r="I27" s="39" t="s">
        <v>77</v>
      </c>
      <c r="J27" s="39" t="s">
        <v>77</v>
      </c>
      <c r="K27" s="41">
        <v>3.23E-6</v>
      </c>
      <c r="L27" s="39">
        <v>5.3276908770408934E-3</v>
      </c>
      <c r="M27" s="39">
        <v>6.0626640594320792E-4</v>
      </c>
      <c r="N27" s="38">
        <v>30</v>
      </c>
      <c r="O27" s="33">
        <v>0.08</v>
      </c>
      <c r="P27" s="14">
        <v>3.0313320297160398E-3</v>
      </c>
      <c r="Q27" s="35">
        <v>3.0313320297160398E-3</v>
      </c>
      <c r="R27" s="16" t="s">
        <v>67</v>
      </c>
      <c r="S27" s="7"/>
    </row>
    <row r="28" spans="2:19" x14ac:dyDescent="0.25">
      <c r="B28" s="6" t="s">
        <v>35</v>
      </c>
      <c r="C28" s="22">
        <v>2017</v>
      </c>
      <c r="D28" s="4" t="s">
        <v>14</v>
      </c>
      <c r="E28" s="5" t="s">
        <v>15</v>
      </c>
      <c r="F28" s="22" t="s">
        <v>98</v>
      </c>
      <c r="G28" s="4" t="s">
        <v>18</v>
      </c>
      <c r="H28" s="12" t="s">
        <v>78</v>
      </c>
      <c r="I28" s="39" t="s">
        <v>77</v>
      </c>
      <c r="J28" s="39" t="s">
        <v>77</v>
      </c>
      <c r="K28" s="41">
        <v>2.2000000000000001E-6</v>
      </c>
      <c r="L28" s="39">
        <v>4.7857855827214977E-3</v>
      </c>
      <c r="M28" s="39">
        <v>4.5969464406070241E-4</v>
      </c>
      <c r="N28" s="38">
        <v>30</v>
      </c>
      <c r="O28" s="33">
        <v>0.06</v>
      </c>
      <c r="P28" s="14">
        <v>2.2984732203035121E-3</v>
      </c>
      <c r="Q28" s="35">
        <v>2.2984732203035121E-3</v>
      </c>
      <c r="R28" s="16" t="s">
        <v>67</v>
      </c>
      <c r="S28" s="7"/>
    </row>
    <row r="29" spans="2:19" x14ac:dyDescent="0.25">
      <c r="B29" s="6" t="s">
        <v>35</v>
      </c>
      <c r="C29" s="22">
        <v>2017</v>
      </c>
      <c r="D29" s="4" t="s">
        <v>14</v>
      </c>
      <c r="E29" s="5" t="s">
        <v>15</v>
      </c>
      <c r="F29" s="22" t="s">
        <v>98</v>
      </c>
      <c r="G29" s="4" t="s">
        <v>18</v>
      </c>
      <c r="H29" s="12" t="s">
        <v>78</v>
      </c>
      <c r="I29" s="39" t="s">
        <v>77</v>
      </c>
      <c r="J29" s="39" t="s">
        <v>77</v>
      </c>
      <c r="K29" s="41">
        <v>1.64E-6</v>
      </c>
      <c r="L29" s="39">
        <v>4.253546885155393E-3</v>
      </c>
      <c r="M29" s="39">
        <v>3.8556057903663772E-4</v>
      </c>
      <c r="N29" s="38">
        <v>30</v>
      </c>
      <c r="O29" s="33">
        <v>0.13</v>
      </c>
      <c r="P29" s="14">
        <v>1.9278028951831886E-3</v>
      </c>
      <c r="Q29" s="35">
        <v>1.9278028951831886E-3</v>
      </c>
      <c r="R29" s="16" t="s">
        <v>67</v>
      </c>
      <c r="S29" s="7"/>
    </row>
    <row r="30" spans="2:19" x14ac:dyDescent="0.25">
      <c r="B30" s="21" t="s">
        <v>82</v>
      </c>
      <c r="C30" s="12">
        <v>2020</v>
      </c>
      <c r="D30" s="4" t="s">
        <v>19</v>
      </c>
      <c r="E30" s="5" t="s">
        <v>5</v>
      </c>
      <c r="F30" s="12" t="s">
        <v>97</v>
      </c>
      <c r="G30" s="4" t="s">
        <v>27</v>
      </c>
      <c r="H30" s="4" t="s">
        <v>78</v>
      </c>
      <c r="I30" s="39" t="s">
        <v>77</v>
      </c>
      <c r="J30" s="39" t="s">
        <v>77</v>
      </c>
      <c r="K30" s="41">
        <v>2.0500000000000001E-2</v>
      </c>
      <c r="L30" s="39">
        <v>4.9500000000000004E-3</v>
      </c>
      <c r="M30" s="39">
        <v>4.141414141414141</v>
      </c>
      <c r="N30" s="38">
        <v>30</v>
      </c>
      <c r="O30" s="33">
        <v>7.0000000000000007E-2</v>
      </c>
      <c r="P30" s="14">
        <v>20.707070707070706</v>
      </c>
      <c r="Q30" s="35">
        <v>20.707070707070706</v>
      </c>
      <c r="R30" s="16" t="s">
        <v>67</v>
      </c>
      <c r="S30" s="7" t="s">
        <v>76</v>
      </c>
    </row>
    <row r="31" spans="2:19" x14ac:dyDescent="0.25">
      <c r="B31" s="21" t="s">
        <v>82</v>
      </c>
      <c r="C31" s="12">
        <v>2020</v>
      </c>
      <c r="D31" s="4" t="s">
        <v>19</v>
      </c>
      <c r="E31" s="5" t="s">
        <v>5</v>
      </c>
      <c r="F31" s="12" t="s">
        <v>97</v>
      </c>
      <c r="G31" s="4" t="s">
        <v>26</v>
      </c>
      <c r="H31" s="4" t="s">
        <v>78</v>
      </c>
      <c r="I31" s="39" t="s">
        <v>77</v>
      </c>
      <c r="J31" s="39" t="s">
        <v>77</v>
      </c>
      <c r="K31" s="41">
        <v>2.06E-2</v>
      </c>
      <c r="L31" s="39">
        <v>4.9500000000000004E-3</v>
      </c>
      <c r="M31" s="39">
        <v>4.1616161616161618</v>
      </c>
      <c r="N31" s="38">
        <v>30</v>
      </c>
      <c r="O31" s="33">
        <v>0.11</v>
      </c>
      <c r="P31" s="14">
        <v>20.80808080808081</v>
      </c>
      <c r="Q31" s="35">
        <v>20.80808080808081</v>
      </c>
      <c r="R31" s="16" t="s">
        <v>67</v>
      </c>
      <c r="S31" s="7" t="s">
        <v>76</v>
      </c>
    </row>
    <row r="32" spans="2:19" x14ac:dyDescent="0.25">
      <c r="B32" s="21" t="s">
        <v>82</v>
      </c>
      <c r="C32" s="12">
        <v>2020</v>
      </c>
      <c r="D32" s="4" t="s">
        <v>19</v>
      </c>
      <c r="E32" s="5" t="s">
        <v>5</v>
      </c>
      <c r="F32" s="12" t="s">
        <v>97</v>
      </c>
      <c r="G32" s="4" t="s">
        <v>25</v>
      </c>
      <c r="H32" s="4" t="s">
        <v>78</v>
      </c>
      <c r="I32" s="39" t="s">
        <v>77</v>
      </c>
      <c r="J32" s="39" t="s">
        <v>77</v>
      </c>
      <c r="K32" s="41">
        <v>2.8999999999999998E-3</v>
      </c>
      <c r="L32" s="39">
        <v>4.9500000000000004E-3</v>
      </c>
      <c r="M32" s="39">
        <v>0.58585858585858575</v>
      </c>
      <c r="N32" s="38">
        <v>30</v>
      </c>
      <c r="O32" s="33">
        <v>0.12</v>
      </c>
      <c r="P32" s="14">
        <v>2.9292929292929286</v>
      </c>
      <c r="Q32" s="35">
        <v>2.9292929292929286</v>
      </c>
      <c r="R32" s="16" t="s">
        <v>67</v>
      </c>
      <c r="S32" s="7" t="s">
        <v>76</v>
      </c>
    </row>
    <row r="33" spans="2:19" x14ac:dyDescent="0.25">
      <c r="B33" s="21" t="s">
        <v>82</v>
      </c>
      <c r="C33" s="12">
        <v>2020</v>
      </c>
      <c r="D33" s="4" t="s">
        <v>19</v>
      </c>
      <c r="E33" s="5" t="s">
        <v>5</v>
      </c>
      <c r="F33" s="12" t="s">
        <v>97</v>
      </c>
      <c r="G33" s="4" t="s">
        <v>20</v>
      </c>
      <c r="H33" s="4" t="s">
        <v>78</v>
      </c>
      <c r="I33" s="39" t="s">
        <v>77</v>
      </c>
      <c r="J33" s="39" t="s">
        <v>77</v>
      </c>
      <c r="K33" s="41">
        <v>1.5E-3</v>
      </c>
      <c r="L33" s="39">
        <v>4.9500000000000004E-3</v>
      </c>
      <c r="M33" s="39">
        <v>0.30303030303030304</v>
      </c>
      <c r="N33" s="38">
        <v>30</v>
      </c>
      <c r="O33" s="33">
        <v>0.15</v>
      </c>
      <c r="P33" s="14">
        <v>1.5151515151515151</v>
      </c>
      <c r="Q33" s="35">
        <v>1.5151515151515151</v>
      </c>
      <c r="R33" s="16" t="s">
        <v>67</v>
      </c>
      <c r="S33" s="7" t="s">
        <v>76</v>
      </c>
    </row>
    <row r="34" spans="2:19" x14ac:dyDescent="0.25">
      <c r="B34" s="21" t="s">
        <v>82</v>
      </c>
      <c r="C34" s="12">
        <v>2020</v>
      </c>
      <c r="D34" s="4" t="s">
        <v>19</v>
      </c>
      <c r="E34" s="5" t="s">
        <v>5</v>
      </c>
      <c r="F34" s="12" t="s">
        <v>97</v>
      </c>
      <c r="G34" s="4" t="s">
        <v>22</v>
      </c>
      <c r="H34" s="4" t="s">
        <v>78</v>
      </c>
      <c r="I34" s="39" t="s">
        <v>77</v>
      </c>
      <c r="J34" s="39" t="s">
        <v>77</v>
      </c>
      <c r="K34" s="41">
        <v>1.5E-3</v>
      </c>
      <c r="L34" s="39">
        <v>4.9500000000000004E-3</v>
      </c>
      <c r="M34" s="39">
        <v>0.30303030303030304</v>
      </c>
      <c r="N34" s="38">
        <v>30</v>
      </c>
      <c r="O34" s="33">
        <v>0.12</v>
      </c>
      <c r="P34" s="14">
        <v>1.5151515151515151</v>
      </c>
      <c r="Q34" s="35">
        <v>1.5151515151515151</v>
      </c>
      <c r="R34" s="16" t="s">
        <v>67</v>
      </c>
      <c r="S34" s="7" t="s">
        <v>76</v>
      </c>
    </row>
    <row r="35" spans="2:19" x14ac:dyDescent="0.25">
      <c r="B35" s="21" t="s">
        <v>82</v>
      </c>
      <c r="C35" s="12">
        <v>2020</v>
      </c>
      <c r="D35" s="4" t="s">
        <v>19</v>
      </c>
      <c r="E35" s="5" t="s">
        <v>5</v>
      </c>
      <c r="F35" s="12" t="s">
        <v>97</v>
      </c>
      <c r="G35" s="4" t="s">
        <v>22</v>
      </c>
      <c r="H35" s="4" t="s">
        <v>78</v>
      </c>
      <c r="I35" s="39" t="s">
        <v>77</v>
      </c>
      <c r="J35" s="39" t="s">
        <v>77</v>
      </c>
      <c r="K35" s="41">
        <v>8.9999999999999998E-4</v>
      </c>
      <c r="L35" s="39">
        <v>4.9500000000000004E-3</v>
      </c>
      <c r="M35" s="39">
        <v>0.1818181818181818</v>
      </c>
      <c r="N35" s="38">
        <v>30</v>
      </c>
      <c r="O35" s="33">
        <v>0.08</v>
      </c>
      <c r="P35" s="14">
        <v>0.90909090909090895</v>
      </c>
      <c r="Q35" s="35">
        <v>0.90909090909090895</v>
      </c>
      <c r="R35" s="16" t="s">
        <v>67</v>
      </c>
      <c r="S35" s="7" t="s">
        <v>76</v>
      </c>
    </row>
    <row r="36" spans="2:19" x14ac:dyDescent="0.25">
      <c r="B36" s="21" t="s">
        <v>82</v>
      </c>
      <c r="C36" s="12">
        <v>2020</v>
      </c>
      <c r="D36" s="4" t="s">
        <v>19</v>
      </c>
      <c r="E36" s="5" t="s">
        <v>5</v>
      </c>
      <c r="F36" s="12" t="s">
        <v>97</v>
      </c>
      <c r="G36" s="4" t="s">
        <v>22</v>
      </c>
      <c r="H36" s="4" t="s">
        <v>78</v>
      </c>
      <c r="I36" s="39" t="s">
        <v>77</v>
      </c>
      <c r="J36" s="39" t="s">
        <v>77</v>
      </c>
      <c r="K36" s="41">
        <v>2.9999999999999997E-4</v>
      </c>
      <c r="L36" s="39">
        <v>4.9500000000000004E-3</v>
      </c>
      <c r="M36" s="39">
        <v>6.0606060606060594E-2</v>
      </c>
      <c r="N36" s="38">
        <v>30</v>
      </c>
      <c r="O36" s="33">
        <v>0.13</v>
      </c>
      <c r="P36" s="14">
        <v>0.30303030303030298</v>
      </c>
      <c r="Q36" s="35">
        <v>0.30303030303030298</v>
      </c>
      <c r="R36" s="16" t="s">
        <v>67</v>
      </c>
      <c r="S36" s="7" t="s">
        <v>76</v>
      </c>
    </row>
    <row r="37" spans="2:19" x14ac:dyDescent="0.25">
      <c r="B37" s="21" t="s">
        <v>82</v>
      </c>
      <c r="C37" s="12">
        <v>2020</v>
      </c>
      <c r="D37" s="4" t="s">
        <v>19</v>
      </c>
      <c r="E37" s="5" t="s">
        <v>5</v>
      </c>
      <c r="F37" s="12" t="s">
        <v>97</v>
      </c>
      <c r="G37" s="4" t="s">
        <v>22</v>
      </c>
      <c r="H37" s="4" t="s">
        <v>78</v>
      </c>
      <c r="I37" s="39" t="s">
        <v>77</v>
      </c>
      <c r="J37" s="39" t="s">
        <v>77</v>
      </c>
      <c r="K37" s="41">
        <v>6.9999999999999999E-4</v>
      </c>
      <c r="L37" s="39">
        <v>4.9500000000000004E-3</v>
      </c>
      <c r="M37" s="39">
        <v>0.14141414141414141</v>
      </c>
      <c r="N37" s="38">
        <v>30</v>
      </c>
      <c r="O37" s="33">
        <v>0.11</v>
      </c>
      <c r="P37" s="14">
        <v>0.70707070707070707</v>
      </c>
      <c r="Q37" s="35">
        <v>0.70707070707070707</v>
      </c>
      <c r="R37" s="16" t="s">
        <v>67</v>
      </c>
      <c r="S37" s="7" t="s">
        <v>76</v>
      </c>
    </row>
    <row r="38" spans="2:19" x14ac:dyDescent="0.25">
      <c r="B38" s="21" t="s">
        <v>82</v>
      </c>
      <c r="C38" s="12">
        <v>2020</v>
      </c>
      <c r="D38" s="4" t="s">
        <v>19</v>
      </c>
      <c r="E38" s="5" t="s">
        <v>5</v>
      </c>
      <c r="F38" s="12" t="s">
        <v>97</v>
      </c>
      <c r="G38" s="4" t="s">
        <v>22</v>
      </c>
      <c r="H38" s="4" t="s">
        <v>78</v>
      </c>
      <c r="I38" s="39" t="s">
        <v>77</v>
      </c>
      <c r="J38" s="39" t="s">
        <v>77</v>
      </c>
      <c r="K38" s="41">
        <v>5.0000000000000001E-4</v>
      </c>
      <c r="L38" s="39">
        <v>4.9500000000000004E-3</v>
      </c>
      <c r="M38" s="39">
        <v>0.10101010101010101</v>
      </c>
      <c r="N38" s="38">
        <v>30</v>
      </c>
      <c r="O38" s="33">
        <v>0.15</v>
      </c>
      <c r="P38" s="14">
        <v>0.50505050505050508</v>
      </c>
      <c r="Q38" s="35">
        <v>0.50505050505050508</v>
      </c>
      <c r="R38" s="16" t="s">
        <v>67</v>
      </c>
      <c r="S38" s="7" t="s">
        <v>76</v>
      </c>
    </row>
    <row r="39" spans="2:19" x14ac:dyDescent="0.25">
      <c r="B39" s="21" t="s">
        <v>82</v>
      </c>
      <c r="C39" s="12">
        <v>2020</v>
      </c>
      <c r="D39" s="4" t="s">
        <v>19</v>
      </c>
      <c r="E39" s="5" t="s">
        <v>5</v>
      </c>
      <c r="F39" s="12" t="s">
        <v>97</v>
      </c>
      <c r="G39" s="4" t="s">
        <v>22</v>
      </c>
      <c r="H39" s="4" t="s">
        <v>78</v>
      </c>
      <c r="I39" s="39" t="s">
        <v>77</v>
      </c>
      <c r="J39" s="39" t="s">
        <v>77</v>
      </c>
      <c r="K39" s="41">
        <v>8.0000000000000004E-4</v>
      </c>
      <c r="L39" s="39">
        <v>4.9500000000000004E-3</v>
      </c>
      <c r="M39" s="39">
        <v>0.1616161616161616</v>
      </c>
      <c r="N39" s="38">
        <v>30</v>
      </c>
      <c r="O39" s="33">
        <v>0.1</v>
      </c>
      <c r="P39" s="14">
        <v>0.80808080808080796</v>
      </c>
      <c r="Q39" s="35">
        <v>0.80808080808080796</v>
      </c>
      <c r="R39" s="16" t="s">
        <v>67</v>
      </c>
      <c r="S39" s="7" t="s">
        <v>76</v>
      </c>
    </row>
    <row r="40" spans="2:19" x14ac:dyDescent="0.25">
      <c r="B40" s="21" t="s">
        <v>82</v>
      </c>
      <c r="C40" s="12">
        <v>2020</v>
      </c>
      <c r="D40" s="9" t="s">
        <v>19</v>
      </c>
      <c r="E40" s="8" t="s">
        <v>6</v>
      </c>
      <c r="F40" s="12" t="s">
        <v>97</v>
      </c>
      <c r="G40" s="9" t="s">
        <v>24</v>
      </c>
      <c r="H40" s="4" t="s">
        <v>78</v>
      </c>
      <c r="I40" s="39" t="s">
        <v>77</v>
      </c>
      <c r="J40" s="39" t="s">
        <v>77</v>
      </c>
      <c r="K40" s="40">
        <v>2.0000000000000001E-4</v>
      </c>
      <c r="L40" s="39">
        <v>6.1999999999999998E-3</v>
      </c>
      <c r="M40" s="39">
        <v>3.2258064516129038E-2</v>
      </c>
      <c r="N40" s="36">
        <v>30</v>
      </c>
      <c r="O40" s="31">
        <v>0.18</v>
      </c>
      <c r="P40" s="14">
        <v>0.16129032258064518</v>
      </c>
      <c r="Q40" s="35">
        <v>0.16129032258064518</v>
      </c>
      <c r="R40" s="16" t="s">
        <v>67</v>
      </c>
      <c r="S40" s="10" t="s">
        <v>76</v>
      </c>
    </row>
    <row r="41" spans="2:19" x14ac:dyDescent="0.25">
      <c r="B41" s="21" t="s">
        <v>82</v>
      </c>
      <c r="C41" s="12">
        <v>2020</v>
      </c>
      <c r="D41" s="9" t="s">
        <v>19</v>
      </c>
      <c r="E41" s="8" t="s">
        <v>6</v>
      </c>
      <c r="F41" s="12" t="s">
        <v>97</v>
      </c>
      <c r="G41" s="9" t="s">
        <v>23</v>
      </c>
      <c r="H41" s="4" t="s">
        <v>78</v>
      </c>
      <c r="I41" s="39" t="s">
        <v>77</v>
      </c>
      <c r="J41" s="39" t="s">
        <v>77</v>
      </c>
      <c r="K41" s="40">
        <v>5.0000000000000001E-4</v>
      </c>
      <c r="L41" s="39">
        <v>6.1999999999999998E-3</v>
      </c>
      <c r="M41" s="39">
        <v>8.0645161290322578E-2</v>
      </c>
      <c r="N41" s="36">
        <v>30</v>
      </c>
      <c r="O41" s="31">
        <v>0.1</v>
      </c>
      <c r="P41" s="14">
        <v>0.40322580645161288</v>
      </c>
      <c r="Q41" s="35">
        <v>0.40322580645161288</v>
      </c>
      <c r="R41" s="16" t="s">
        <v>67</v>
      </c>
      <c r="S41" s="10" t="s">
        <v>76</v>
      </c>
    </row>
    <row r="42" spans="2:19" x14ac:dyDescent="0.25">
      <c r="B42" s="21" t="s">
        <v>82</v>
      </c>
      <c r="C42" s="12">
        <v>2020</v>
      </c>
      <c r="D42" s="4" t="s">
        <v>19</v>
      </c>
      <c r="E42" s="5" t="s">
        <v>6</v>
      </c>
      <c r="F42" s="12" t="s">
        <v>97</v>
      </c>
      <c r="G42" s="4" t="s">
        <v>20</v>
      </c>
      <c r="H42" s="4" t="s">
        <v>78</v>
      </c>
      <c r="I42" s="39" t="s">
        <v>77</v>
      </c>
      <c r="J42" s="39" t="s">
        <v>77</v>
      </c>
      <c r="K42" s="41">
        <v>1E-3</v>
      </c>
      <c r="L42" s="39">
        <v>6.1999999999999998E-3</v>
      </c>
      <c r="M42" s="39">
        <v>0.16129032258064516</v>
      </c>
      <c r="N42" s="38">
        <v>30</v>
      </c>
      <c r="O42" s="33">
        <v>0.11</v>
      </c>
      <c r="P42" s="14">
        <v>0.80645161290322576</v>
      </c>
      <c r="Q42" s="35">
        <v>0.80645161290322576</v>
      </c>
      <c r="R42" s="16" t="s">
        <v>67</v>
      </c>
      <c r="S42" s="7" t="s">
        <v>76</v>
      </c>
    </row>
    <row r="43" spans="2:19" x14ac:dyDescent="0.25">
      <c r="B43" s="21" t="s">
        <v>82</v>
      </c>
      <c r="C43" s="12">
        <v>2020</v>
      </c>
      <c r="D43" s="4" t="s">
        <v>19</v>
      </c>
      <c r="E43" s="5" t="s">
        <v>6</v>
      </c>
      <c r="F43" s="12" t="s">
        <v>97</v>
      </c>
      <c r="G43" s="4" t="s">
        <v>22</v>
      </c>
      <c r="H43" s="4" t="s">
        <v>78</v>
      </c>
      <c r="I43" s="39" t="s">
        <v>77</v>
      </c>
      <c r="J43" s="39" t="s">
        <v>77</v>
      </c>
      <c r="K43" s="41">
        <v>6.9999999999999999E-4</v>
      </c>
      <c r="L43" s="39">
        <v>6.1999999999999998E-3</v>
      </c>
      <c r="M43" s="39">
        <v>0.11290322580645161</v>
      </c>
      <c r="N43" s="38">
        <v>30</v>
      </c>
      <c r="O43" s="33">
        <v>0.1</v>
      </c>
      <c r="P43" s="14">
        <v>0.56451612903225801</v>
      </c>
      <c r="Q43" s="35">
        <v>0.56451612903225801</v>
      </c>
      <c r="R43" s="16" t="s">
        <v>67</v>
      </c>
      <c r="S43" s="7" t="s">
        <v>76</v>
      </c>
    </row>
    <row r="44" spans="2:19" x14ac:dyDescent="0.25">
      <c r="B44" s="24" t="s">
        <v>42</v>
      </c>
      <c r="C44" s="19" t="s">
        <v>64</v>
      </c>
      <c r="D44" s="19" t="s">
        <v>62</v>
      </c>
      <c r="E44" s="19" t="s">
        <v>63</v>
      </c>
      <c r="F44" s="19" t="s">
        <v>71</v>
      </c>
      <c r="G44" s="19" t="s">
        <v>10</v>
      </c>
      <c r="H44" s="19" t="s">
        <v>79</v>
      </c>
      <c r="I44" s="39" t="s">
        <v>77</v>
      </c>
      <c r="J44" s="39" t="s">
        <v>77</v>
      </c>
      <c r="K44" s="44">
        <v>0.29799999999999999</v>
      </c>
      <c r="L44" s="41" t="s">
        <v>77</v>
      </c>
      <c r="M44" s="41" t="s">
        <v>77</v>
      </c>
      <c r="N44" s="41" t="s">
        <v>77</v>
      </c>
      <c r="O44" s="41" t="s">
        <v>77</v>
      </c>
      <c r="P44" s="40" t="s">
        <v>77</v>
      </c>
      <c r="Q44" s="40" t="s">
        <v>77</v>
      </c>
      <c r="R44" s="16" t="s">
        <v>67</v>
      </c>
      <c r="S44" s="10" t="s">
        <v>61</v>
      </c>
    </row>
    <row r="45" spans="2:19" ht="15.75" customHeight="1" x14ac:dyDescent="0.25">
      <c r="B45" s="24" t="s">
        <v>7</v>
      </c>
      <c r="C45" s="19">
        <v>2019</v>
      </c>
      <c r="D45" s="19" t="s">
        <v>56</v>
      </c>
      <c r="E45" s="19" t="s">
        <v>57</v>
      </c>
      <c r="F45" s="19" t="s">
        <v>71</v>
      </c>
      <c r="G45" s="19" t="s">
        <v>20</v>
      </c>
      <c r="H45" s="19" t="s">
        <v>79</v>
      </c>
      <c r="I45" s="39" t="s">
        <v>77</v>
      </c>
      <c r="J45" s="44">
        <v>1.0999999999999999E-2</v>
      </c>
      <c r="K45" s="41" t="s">
        <v>77</v>
      </c>
      <c r="L45" s="41" t="s">
        <v>77</v>
      </c>
      <c r="M45" s="41" t="s">
        <v>77</v>
      </c>
      <c r="N45" s="41" t="s">
        <v>77</v>
      </c>
      <c r="O45" s="41" t="s">
        <v>77</v>
      </c>
      <c r="P45" s="40" t="s">
        <v>77</v>
      </c>
      <c r="Q45" s="40" t="s">
        <v>77</v>
      </c>
      <c r="R45" s="16" t="s">
        <v>67</v>
      </c>
      <c r="S45" s="25" t="s">
        <v>58</v>
      </c>
    </row>
    <row r="46" spans="2:19" x14ac:dyDescent="0.25">
      <c r="B46" s="24" t="s">
        <v>9</v>
      </c>
      <c r="C46" s="19">
        <v>2014</v>
      </c>
      <c r="D46" s="19" t="s">
        <v>62</v>
      </c>
      <c r="E46" s="19" t="s">
        <v>69</v>
      </c>
      <c r="F46" s="19" t="s">
        <v>71</v>
      </c>
      <c r="G46" s="19" t="s">
        <v>10</v>
      </c>
      <c r="H46" s="19" t="s">
        <v>81</v>
      </c>
      <c r="I46" s="44">
        <v>8.6000000000000003E-5</v>
      </c>
      <c r="J46" s="41" t="s">
        <v>77</v>
      </c>
      <c r="K46" s="41" t="s">
        <v>77</v>
      </c>
      <c r="L46" s="41" t="s">
        <v>77</v>
      </c>
      <c r="M46" s="41" t="s">
        <v>77</v>
      </c>
      <c r="N46" s="41" t="s">
        <v>77</v>
      </c>
      <c r="O46" s="41" t="s">
        <v>77</v>
      </c>
      <c r="P46" s="40" t="s">
        <v>77</v>
      </c>
      <c r="Q46" s="40" t="s">
        <v>77</v>
      </c>
      <c r="R46" s="16" t="s">
        <v>67</v>
      </c>
      <c r="S46" s="25" t="s">
        <v>86</v>
      </c>
    </row>
    <row r="47" spans="2:19" x14ac:dyDescent="0.25">
      <c r="B47" s="24" t="s">
        <v>9</v>
      </c>
      <c r="C47" s="19">
        <v>2014</v>
      </c>
      <c r="D47" s="19" t="s">
        <v>62</v>
      </c>
      <c r="E47" s="19" t="s">
        <v>70</v>
      </c>
      <c r="F47" s="19" t="s">
        <v>71</v>
      </c>
      <c r="G47" s="19" t="s">
        <v>10</v>
      </c>
      <c r="H47" s="19" t="s">
        <v>81</v>
      </c>
      <c r="I47" s="44">
        <v>6.0000000000000002E-5</v>
      </c>
      <c r="J47" s="41" t="s">
        <v>77</v>
      </c>
      <c r="K47" s="41" t="s">
        <v>77</v>
      </c>
      <c r="L47" s="41" t="s">
        <v>77</v>
      </c>
      <c r="M47" s="41" t="s">
        <v>77</v>
      </c>
      <c r="N47" s="41" t="s">
        <v>77</v>
      </c>
      <c r="O47" s="41" t="s">
        <v>77</v>
      </c>
      <c r="P47" s="40" t="s">
        <v>77</v>
      </c>
      <c r="Q47" s="40" t="s">
        <v>77</v>
      </c>
      <c r="R47" s="16" t="s">
        <v>67</v>
      </c>
      <c r="S47" s="25" t="s">
        <v>86</v>
      </c>
    </row>
    <row r="48" spans="2:19" ht="15" customHeight="1" thickBot="1" x14ac:dyDescent="0.3">
      <c r="B48" s="26" t="s">
        <v>8</v>
      </c>
      <c r="C48" s="27">
        <v>2018</v>
      </c>
      <c r="D48" s="27" t="s">
        <v>59</v>
      </c>
      <c r="E48" s="27" t="s">
        <v>60</v>
      </c>
      <c r="F48" s="27" t="s">
        <v>71</v>
      </c>
      <c r="G48" s="27" t="s">
        <v>20</v>
      </c>
      <c r="H48" s="27" t="s">
        <v>79</v>
      </c>
      <c r="I48" s="45">
        <v>3.0000000000000001E-3</v>
      </c>
      <c r="J48" s="43" t="s">
        <v>77</v>
      </c>
      <c r="K48" s="43" t="s">
        <v>77</v>
      </c>
      <c r="L48" s="43" t="s">
        <v>77</v>
      </c>
      <c r="M48" s="43" t="s">
        <v>77</v>
      </c>
      <c r="N48" s="43" t="s">
        <v>77</v>
      </c>
      <c r="O48" s="43" t="s">
        <v>77</v>
      </c>
      <c r="P48" s="50" t="s">
        <v>77</v>
      </c>
      <c r="Q48" s="50" t="s">
        <v>77</v>
      </c>
      <c r="R48" s="23" t="s">
        <v>67</v>
      </c>
      <c r="S48" s="28" t="s">
        <v>86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5FE76-4C65-469A-B5DD-017222350883}">
  <dimension ref="B2:L22"/>
  <sheetViews>
    <sheetView tabSelected="1" workbookViewId="0">
      <selection activeCell="E33" sqref="E33"/>
    </sheetView>
  </sheetViews>
  <sheetFormatPr baseColWidth="10" defaultRowHeight="15" x14ac:dyDescent="0.25"/>
  <cols>
    <col min="2" max="2" width="28.140625" customWidth="1"/>
    <col min="3" max="3" width="29.140625" customWidth="1"/>
    <col min="4" max="4" width="32.28515625" customWidth="1"/>
    <col min="5" max="5" width="24.85546875" customWidth="1"/>
    <col min="6" max="6" width="27.42578125" customWidth="1"/>
  </cols>
  <sheetData>
    <row r="2" spans="2:12" ht="15.75" thickBot="1" x14ac:dyDescent="0.3"/>
    <row r="3" spans="2:12" ht="63" customHeight="1" thickBot="1" x14ac:dyDescent="0.3">
      <c r="B3" s="59" t="s">
        <v>89</v>
      </c>
      <c r="C3" s="60" t="s">
        <v>1</v>
      </c>
      <c r="D3" s="61" t="s">
        <v>96</v>
      </c>
      <c r="E3" s="54"/>
      <c r="F3" s="62" t="s">
        <v>95</v>
      </c>
    </row>
    <row r="4" spans="2:12" ht="15.75" thickBot="1" x14ac:dyDescent="0.3">
      <c r="B4" s="51" t="s">
        <v>31</v>
      </c>
      <c r="C4" s="1" t="s">
        <v>33</v>
      </c>
      <c r="D4" s="57">
        <v>54</v>
      </c>
      <c r="E4" s="56" t="s">
        <v>87</v>
      </c>
      <c r="F4" s="55">
        <f>D4</f>
        <v>54</v>
      </c>
    </row>
    <row r="5" spans="2:12" ht="15.75" thickBot="1" x14ac:dyDescent="0.3">
      <c r="B5" s="51" t="s">
        <v>28</v>
      </c>
      <c r="C5" s="1" t="s">
        <v>103</v>
      </c>
      <c r="D5" s="57">
        <v>0.24019215372297836</v>
      </c>
      <c r="E5" s="56" t="s">
        <v>88</v>
      </c>
      <c r="F5" s="55">
        <f>D5</f>
        <v>0.24019215372297836</v>
      </c>
    </row>
    <row r="6" spans="2:12" x14ac:dyDescent="0.25">
      <c r="B6" s="51" t="s">
        <v>32</v>
      </c>
      <c r="C6" s="1" t="s">
        <v>97</v>
      </c>
      <c r="D6" s="57">
        <v>9.0909090909090899</v>
      </c>
      <c r="E6" s="52"/>
      <c r="F6" s="52"/>
    </row>
    <row r="7" spans="2:12" x14ac:dyDescent="0.25">
      <c r="B7" s="51" t="s">
        <v>92</v>
      </c>
      <c r="C7" s="1" t="s">
        <v>97</v>
      </c>
      <c r="D7" s="57">
        <v>0.80645161290322576</v>
      </c>
      <c r="E7" s="52"/>
      <c r="F7" s="52"/>
    </row>
    <row r="8" spans="2:12" ht="15.75" thickBot="1" x14ac:dyDescent="0.3">
      <c r="B8" s="51" t="s">
        <v>4</v>
      </c>
      <c r="C8" s="1" t="s">
        <v>97</v>
      </c>
      <c r="D8" s="57">
        <v>1351.6949152542372</v>
      </c>
      <c r="E8" s="52"/>
      <c r="F8" s="52"/>
    </row>
    <row r="9" spans="2:12" ht="15.75" thickBot="1" x14ac:dyDescent="0.3">
      <c r="B9" s="51" t="s">
        <v>3</v>
      </c>
      <c r="C9" s="1" t="s">
        <v>97</v>
      </c>
      <c r="D9" s="57">
        <v>3496.4285714285716</v>
      </c>
      <c r="E9" s="56" t="s">
        <v>101</v>
      </c>
      <c r="F9" s="55">
        <f>AVERAGE(D6:D9)</f>
        <v>1214.5052118466554</v>
      </c>
    </row>
    <row r="10" spans="2:12" ht="15.75" thickBot="1" x14ac:dyDescent="0.3">
      <c r="B10" s="51" t="s">
        <v>91</v>
      </c>
      <c r="C10" s="1" t="s">
        <v>98</v>
      </c>
      <c r="D10" s="57">
        <v>3.2446768521120048E-3</v>
      </c>
      <c r="E10" s="52"/>
      <c r="F10" s="52"/>
    </row>
    <row r="11" spans="2:12" ht="15.75" thickBot="1" x14ac:dyDescent="0.3">
      <c r="B11" s="53" t="s">
        <v>90</v>
      </c>
      <c r="C11" s="2" t="s">
        <v>98</v>
      </c>
      <c r="D11" s="58">
        <v>352.40429076541238</v>
      </c>
      <c r="E11" s="56" t="s">
        <v>102</v>
      </c>
      <c r="F11" s="55">
        <f>AVERAGE(D10:D11)</f>
        <v>176.20376772113224</v>
      </c>
    </row>
    <row r="12" spans="2:12" ht="15.75" x14ac:dyDescent="0.25">
      <c r="H12" s="63"/>
      <c r="I12" s="63"/>
      <c r="J12" s="64"/>
      <c r="K12" s="54"/>
      <c r="L12" s="64"/>
    </row>
    <row r="13" spans="2:12" x14ac:dyDescent="0.25">
      <c r="H13" s="65"/>
      <c r="I13" s="1"/>
      <c r="J13" s="66"/>
      <c r="K13" s="52"/>
      <c r="L13" s="52"/>
    </row>
    <row r="14" spans="2:12" x14ac:dyDescent="0.25">
      <c r="H14" s="65"/>
      <c r="I14" s="1"/>
      <c r="J14" s="66"/>
      <c r="K14" s="52"/>
      <c r="L14" s="52"/>
    </row>
    <row r="15" spans="2:12" x14ac:dyDescent="0.25">
      <c r="H15" s="65"/>
      <c r="I15" s="1"/>
      <c r="J15" s="66"/>
      <c r="K15" s="52"/>
      <c r="L15" s="52"/>
    </row>
    <row r="16" spans="2:12" x14ac:dyDescent="0.25">
      <c r="H16" s="65"/>
      <c r="I16" s="1"/>
      <c r="J16" s="66"/>
      <c r="K16" s="52"/>
      <c r="L16" s="52"/>
    </row>
    <row r="17" spans="8:12" x14ac:dyDescent="0.25">
      <c r="H17" s="65"/>
      <c r="I17" s="1"/>
      <c r="J17" s="66"/>
      <c r="K17" s="52"/>
      <c r="L17" s="52"/>
    </row>
    <row r="18" spans="8:12" x14ac:dyDescent="0.25">
      <c r="H18" s="65"/>
      <c r="I18" s="1"/>
      <c r="J18" s="66"/>
      <c r="K18" s="52"/>
      <c r="L18" s="52"/>
    </row>
    <row r="19" spans="8:12" x14ac:dyDescent="0.25">
      <c r="H19" s="65"/>
      <c r="I19" s="1"/>
      <c r="J19" s="66"/>
      <c r="K19" s="52"/>
      <c r="L19" s="52"/>
    </row>
    <row r="20" spans="8:12" x14ac:dyDescent="0.25">
      <c r="H20" s="65"/>
      <c r="I20" s="1"/>
      <c r="J20" s="66"/>
      <c r="K20" s="52"/>
      <c r="L20" s="52"/>
    </row>
    <row r="21" spans="8:12" x14ac:dyDescent="0.25">
      <c r="H21" s="1"/>
      <c r="I21" s="1"/>
      <c r="J21" s="1"/>
      <c r="K21" s="1"/>
      <c r="L21" s="1"/>
    </row>
    <row r="22" spans="8:12" x14ac:dyDescent="0.25">
      <c r="H22" s="1"/>
      <c r="I22" s="1"/>
      <c r="J22" s="1"/>
      <c r="K22" s="1"/>
      <c r="L22" s="1"/>
    </row>
  </sheetData>
  <pageMargins left="0.7" right="0.7" top="0.75" bottom="0.75" header="0.3" footer="0.3"/>
  <ignoredErrors>
    <ignoredError sqref="F9 F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SI2.1</vt:lpstr>
      <vt:lpstr>Table SI2.2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M. Yanez-Serrano</dc:creator>
  <dc:description/>
  <cp:lastModifiedBy>Ana Maria Yañez Serrano</cp:lastModifiedBy>
  <cp:revision>4</cp:revision>
  <dcterms:created xsi:type="dcterms:W3CDTF">2021-03-19T11:06:38Z</dcterms:created>
  <dcterms:modified xsi:type="dcterms:W3CDTF">2024-11-07T07:18:03Z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