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ordanova\Dropbox\work\projects\SRD5A1\manuscript\Supplementary\"/>
    </mc:Choice>
  </mc:AlternateContent>
  <xr:revisionPtr revIDLastSave="0" documentId="13_ncr:1_{29A5E800-1B9B-410B-9A0E-5359ADEDC3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licate1" sheetId="1" r:id="rId1"/>
    <sheet name="replicate2" sheetId="2" r:id="rId2"/>
    <sheet name="replicat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" i="3" l="1"/>
  <c r="U34" i="3"/>
  <c r="Y34" i="3" s="1"/>
  <c r="T34" i="3"/>
  <c r="S34" i="3"/>
  <c r="Z34" i="3" s="1"/>
  <c r="F34" i="3"/>
  <c r="E34" i="3"/>
  <c r="D34" i="3"/>
  <c r="C34" i="3"/>
  <c r="J34" i="3" s="1"/>
  <c r="V33" i="3"/>
  <c r="U33" i="3"/>
  <c r="Y33" i="3" s="1"/>
  <c r="T33" i="3"/>
  <c r="S33" i="3"/>
  <c r="Z33" i="3" s="1"/>
  <c r="F33" i="3"/>
  <c r="E33" i="3"/>
  <c r="D33" i="3"/>
  <c r="C33" i="3"/>
  <c r="I33" i="3" s="1"/>
  <c r="V32" i="3"/>
  <c r="U32" i="3"/>
  <c r="Y32" i="3" s="1"/>
  <c r="T32" i="3"/>
  <c r="S32" i="3"/>
  <c r="Z32" i="3" s="1"/>
  <c r="F32" i="3"/>
  <c r="E32" i="3"/>
  <c r="D32" i="3"/>
  <c r="C32" i="3"/>
  <c r="J32" i="3" s="1"/>
  <c r="U31" i="3"/>
  <c r="T31" i="3"/>
  <c r="Y31" i="3" s="1"/>
  <c r="S31" i="3"/>
  <c r="Z31" i="3" s="1"/>
  <c r="F31" i="3"/>
  <c r="E31" i="3"/>
  <c r="D31" i="3"/>
  <c r="C31" i="3"/>
  <c r="J31" i="3" s="1"/>
  <c r="Z30" i="3"/>
  <c r="V30" i="3"/>
  <c r="U30" i="3"/>
  <c r="T30" i="3"/>
  <c r="Y30" i="3" s="1"/>
  <c r="S30" i="3"/>
  <c r="F30" i="3"/>
  <c r="E30" i="3"/>
  <c r="D30" i="3"/>
  <c r="C30" i="3"/>
  <c r="J30" i="3" s="1"/>
  <c r="Z29" i="3"/>
  <c r="V29" i="3"/>
  <c r="U29" i="3"/>
  <c r="T29" i="3"/>
  <c r="Y29" i="3" s="1"/>
  <c r="S29" i="3"/>
  <c r="F29" i="3"/>
  <c r="E29" i="3"/>
  <c r="D29" i="3"/>
  <c r="C29" i="3"/>
  <c r="I29" i="3" s="1"/>
  <c r="Z28" i="3"/>
  <c r="V28" i="3"/>
  <c r="U28" i="3"/>
  <c r="T28" i="3"/>
  <c r="Y28" i="3" s="1"/>
  <c r="S28" i="3"/>
  <c r="F28" i="3"/>
  <c r="E28" i="3"/>
  <c r="D28" i="3"/>
  <c r="C28" i="3"/>
  <c r="I28" i="3" s="1"/>
  <c r="Z27" i="3"/>
  <c r="V27" i="3"/>
  <c r="U27" i="3"/>
  <c r="T27" i="3"/>
  <c r="Y27" i="3" s="1"/>
  <c r="S27" i="3"/>
  <c r="F27" i="3"/>
  <c r="E27" i="3"/>
  <c r="D27" i="3"/>
  <c r="C27" i="3"/>
  <c r="J27" i="3" s="1"/>
  <c r="Z26" i="3"/>
  <c r="V26" i="3"/>
  <c r="U26" i="3"/>
  <c r="T26" i="3"/>
  <c r="Y26" i="3" s="1"/>
  <c r="S26" i="3"/>
  <c r="F26" i="3"/>
  <c r="E26" i="3"/>
  <c r="D26" i="3"/>
  <c r="C26" i="3"/>
  <c r="J26" i="3" s="1"/>
  <c r="I32" i="3" l="1"/>
  <c r="I34" i="3"/>
  <c r="I26" i="3"/>
  <c r="I27" i="3"/>
  <c r="I30" i="3"/>
  <c r="I31" i="3"/>
  <c r="J33" i="3"/>
  <c r="J28" i="3"/>
  <c r="J29" i="3"/>
  <c r="W23" i="2"/>
  <c r="V23" i="2"/>
  <c r="U23" i="2"/>
  <c r="T23" i="2"/>
  <c r="E23" i="2"/>
  <c r="D23" i="2"/>
  <c r="C23" i="2"/>
  <c r="B23" i="2"/>
  <c r="W22" i="2"/>
  <c r="V22" i="2"/>
  <c r="U22" i="2"/>
  <c r="T22" i="2"/>
  <c r="AA22" i="2" s="1"/>
  <c r="E22" i="2"/>
  <c r="D22" i="2"/>
  <c r="C22" i="2"/>
  <c r="B22" i="2"/>
  <c r="W21" i="2"/>
  <c r="V21" i="2"/>
  <c r="U21" i="2"/>
  <c r="T21" i="2"/>
  <c r="E21" i="2"/>
  <c r="D21" i="2"/>
  <c r="C21" i="2"/>
  <c r="B21" i="2"/>
  <c r="W20" i="2"/>
  <c r="V20" i="2"/>
  <c r="U20" i="2"/>
  <c r="T20" i="2"/>
  <c r="E20" i="2"/>
  <c r="D20" i="2"/>
  <c r="C20" i="2"/>
  <c r="B20" i="2"/>
  <c r="W19" i="2"/>
  <c r="V19" i="2"/>
  <c r="U19" i="2"/>
  <c r="T19" i="2"/>
  <c r="AA19" i="2" s="1"/>
  <c r="E19" i="2"/>
  <c r="D19" i="2"/>
  <c r="C19" i="2"/>
  <c r="B19" i="2"/>
  <c r="W18" i="2"/>
  <c r="V18" i="2"/>
  <c r="U18" i="2"/>
  <c r="T18" i="2"/>
  <c r="E18" i="2"/>
  <c r="D18" i="2"/>
  <c r="C18" i="2"/>
  <c r="B18" i="2"/>
  <c r="W17" i="2"/>
  <c r="V17" i="2"/>
  <c r="U17" i="2"/>
  <c r="T17" i="2"/>
  <c r="E17" i="2"/>
  <c r="D17" i="2"/>
  <c r="C17" i="2"/>
  <c r="B17" i="2"/>
  <c r="W16" i="2"/>
  <c r="V16" i="2"/>
  <c r="U16" i="2"/>
  <c r="T16" i="2"/>
  <c r="E16" i="2"/>
  <c r="D16" i="2"/>
  <c r="C16" i="2"/>
  <c r="B16" i="2"/>
  <c r="W15" i="2"/>
  <c r="V15" i="2"/>
  <c r="U15" i="2"/>
  <c r="T15" i="2"/>
  <c r="E15" i="2"/>
  <c r="D15" i="2"/>
  <c r="C15" i="2"/>
  <c r="B15" i="2"/>
  <c r="Z16" i="2" l="1"/>
  <c r="Z22" i="2"/>
  <c r="AA17" i="2"/>
  <c r="AA20" i="2"/>
  <c r="AA16" i="2"/>
  <c r="AA15" i="2"/>
  <c r="AA21" i="2"/>
  <c r="H16" i="2"/>
  <c r="Z19" i="2"/>
  <c r="I22" i="2"/>
  <c r="Z18" i="2"/>
  <c r="AA18" i="2"/>
  <c r="Z17" i="2"/>
  <c r="I15" i="2"/>
  <c r="I21" i="2"/>
  <c r="H20" i="2"/>
  <c r="Z15" i="2"/>
  <c r="I18" i="2"/>
  <c r="Z20" i="2"/>
  <c r="I17" i="2"/>
  <c r="I23" i="2"/>
  <c r="I19" i="2"/>
  <c r="Z21" i="2"/>
  <c r="Z23" i="2"/>
  <c r="H23" i="2"/>
  <c r="H15" i="2"/>
  <c r="H19" i="2"/>
  <c r="H22" i="2"/>
  <c r="I16" i="2"/>
  <c r="H17" i="2"/>
  <c r="H21" i="2"/>
  <c r="H18" i="2"/>
  <c r="I20" i="2"/>
  <c r="AA23" i="2"/>
  <c r="R28" i="1"/>
  <c r="S28" i="1"/>
  <c r="T28" i="1"/>
  <c r="U28" i="1"/>
  <c r="R29" i="1"/>
  <c r="S29" i="1"/>
  <c r="T29" i="1"/>
  <c r="U29" i="1"/>
  <c r="R30" i="1"/>
  <c r="Z30" i="1" s="1"/>
  <c r="S30" i="1"/>
  <c r="T30" i="1"/>
  <c r="U30" i="1"/>
  <c r="R31" i="1"/>
  <c r="S31" i="1"/>
  <c r="T31" i="1"/>
  <c r="U31" i="1"/>
  <c r="R32" i="1"/>
  <c r="S32" i="1"/>
  <c r="T32" i="1"/>
  <c r="U32" i="1"/>
  <c r="R33" i="1"/>
  <c r="Y33" i="1" s="1"/>
  <c r="S33" i="1"/>
  <c r="T33" i="1"/>
  <c r="U33" i="1"/>
  <c r="R34" i="1"/>
  <c r="S34" i="1"/>
  <c r="T34" i="1"/>
  <c r="U34" i="1"/>
  <c r="R35" i="1"/>
  <c r="S35" i="1"/>
  <c r="T35" i="1"/>
  <c r="U35" i="1"/>
  <c r="S27" i="1"/>
  <c r="T27" i="1"/>
  <c r="U27" i="1"/>
  <c r="R27" i="1"/>
  <c r="J31" i="1"/>
  <c r="J32" i="1"/>
  <c r="I35" i="1"/>
  <c r="C28" i="1"/>
  <c r="J28" i="1" s="1"/>
  <c r="D28" i="1"/>
  <c r="E28" i="1"/>
  <c r="F28" i="1"/>
  <c r="C29" i="1"/>
  <c r="D29" i="1"/>
  <c r="E29" i="1"/>
  <c r="F29" i="1"/>
  <c r="J29" i="1" s="1"/>
  <c r="C30" i="1"/>
  <c r="D30" i="1"/>
  <c r="E30" i="1"/>
  <c r="F30" i="1"/>
  <c r="C31" i="1"/>
  <c r="I31" i="1" s="1"/>
  <c r="D31" i="1"/>
  <c r="E31" i="1"/>
  <c r="F31" i="1"/>
  <c r="C32" i="1"/>
  <c r="D32" i="1"/>
  <c r="E32" i="1"/>
  <c r="F32" i="1"/>
  <c r="I32" i="1" s="1"/>
  <c r="C33" i="1"/>
  <c r="D33" i="1"/>
  <c r="E33" i="1"/>
  <c r="F33" i="1"/>
  <c r="J33" i="1" s="1"/>
  <c r="C34" i="1"/>
  <c r="D34" i="1"/>
  <c r="E34" i="1"/>
  <c r="F34" i="1"/>
  <c r="C35" i="1"/>
  <c r="D35" i="1"/>
  <c r="E35" i="1"/>
  <c r="F35" i="1"/>
  <c r="D27" i="1"/>
  <c r="E27" i="1"/>
  <c r="F27" i="1"/>
  <c r="C27" i="1"/>
  <c r="J27" i="1" s="1"/>
  <c r="J34" i="1" l="1"/>
  <c r="I34" i="1"/>
  <c r="Z35" i="1"/>
  <c r="Y32" i="1"/>
  <c r="Z29" i="1"/>
  <c r="Y28" i="1"/>
  <c r="I33" i="1"/>
  <c r="Y34" i="1"/>
  <c r="Y31" i="1"/>
  <c r="Z28" i="1"/>
  <c r="I28" i="1"/>
  <c r="I30" i="1"/>
  <c r="Y27" i="1"/>
  <c r="Y30" i="1"/>
  <c r="J35" i="1"/>
  <c r="I29" i="1"/>
  <c r="Z27" i="1"/>
  <c r="Y29" i="1"/>
  <c r="Z33" i="1"/>
  <c r="J30" i="1"/>
  <c r="Z34" i="1"/>
  <c r="Y35" i="1"/>
  <c r="Z32" i="1"/>
  <c r="Z31" i="1"/>
  <c r="I27" i="1"/>
</calcChain>
</file>

<file path=xl/sharedStrings.xml><?xml version="1.0" encoding="utf-8"?>
<sst xmlns="http://schemas.openxmlformats.org/spreadsheetml/2006/main" count="434" uniqueCount="45">
  <si>
    <t>A</t>
  </si>
  <si>
    <t>X</t>
  </si>
  <si>
    <t>B</t>
  </si>
  <si>
    <t>C</t>
  </si>
  <si>
    <t>D</t>
  </si>
  <si>
    <t>E</t>
  </si>
  <si>
    <t>F</t>
  </si>
  <si>
    <t>G</t>
  </si>
  <si>
    <t>H</t>
  </si>
  <si>
    <t>first, try counts</t>
  </si>
  <si>
    <t>FF</t>
  </si>
  <si>
    <t>Nano</t>
  </si>
  <si>
    <t>723 nc</t>
  </si>
  <si>
    <t>723 1</t>
  </si>
  <si>
    <t>723 5</t>
  </si>
  <si>
    <t>724 nc</t>
  </si>
  <si>
    <t>724 1</t>
  </si>
  <si>
    <t>724 5</t>
  </si>
  <si>
    <t>725 nc</t>
  </si>
  <si>
    <t>725 1</t>
  </si>
  <si>
    <t>725 5</t>
  </si>
  <si>
    <t>SUSA</t>
  </si>
  <si>
    <t>HEK</t>
  </si>
  <si>
    <t>Average</t>
  </si>
  <si>
    <t>SD</t>
  </si>
  <si>
    <t>1st AUG</t>
  </si>
  <si>
    <t>2nd AUG</t>
  </si>
  <si>
    <t>3rd AUG</t>
  </si>
  <si>
    <t>NC</t>
  </si>
  <si>
    <t>eIF1</t>
  </si>
  <si>
    <t>eIF5</t>
  </si>
  <si>
    <r>
      <rPr>
        <sz val="11"/>
        <color theme="1"/>
        <rFont val="Calibri"/>
        <family val="2"/>
        <scheme val="minor"/>
      </rPr>
      <t>2</t>
    </r>
    <r>
      <rPr>
        <vertAlign val="superscript"/>
        <sz val="11"/>
        <color rgb="FF000000"/>
        <rFont val="Calibri"/>
        <family val="2"/>
        <charset val="1"/>
      </rPr>
      <t>nd</t>
    </r>
    <r>
      <rPr>
        <sz val="11"/>
        <color theme="1"/>
        <rFont val="Calibri"/>
        <family val="2"/>
        <scheme val="minor"/>
      </rPr>
      <t xml:space="preserve"> atg</t>
    </r>
  </si>
  <si>
    <r>
      <rPr>
        <sz val="11"/>
        <color theme="1"/>
        <rFont val="Calibri"/>
        <family val="2"/>
        <scheme val="minor"/>
      </rPr>
      <t>3</t>
    </r>
    <r>
      <rPr>
        <vertAlign val="superscript"/>
        <sz val="11"/>
        <color rgb="FF000000"/>
        <rFont val="Calibri"/>
        <family val="2"/>
        <charset val="1"/>
      </rPr>
      <t>rd</t>
    </r>
    <r>
      <rPr>
        <sz val="11"/>
        <color theme="1"/>
        <rFont val="Calibri"/>
        <family val="2"/>
        <scheme val="minor"/>
      </rPr>
      <t xml:space="preserve"> atg</t>
    </r>
  </si>
  <si>
    <t>3rd atg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</si>
  <si>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rgb="FF000000"/>
        <rFont val="Calibri"/>
        <family val="2"/>
        <charset val="1"/>
      </rPr>
      <t>st</t>
    </r>
    <r>
      <rPr>
        <sz val="11"/>
        <color theme="1"/>
        <rFont val="Calibri"/>
        <family val="2"/>
        <scheme val="minor"/>
      </rPr>
      <t xml:space="preserve"> atg</t>
    </r>
  </si>
  <si>
    <t>nc 723</t>
  </si>
  <si>
    <t>nc 724</t>
  </si>
  <si>
    <t>nc725</t>
  </si>
  <si>
    <t>1 723</t>
  </si>
  <si>
    <t>1 724</t>
  </si>
  <si>
    <t>1 725</t>
  </si>
  <si>
    <t>5 723</t>
  </si>
  <si>
    <t>5 724</t>
  </si>
  <si>
    <t>5 725</t>
  </si>
  <si>
    <t>NanoLuc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</si>
</sst>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lightUp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/>
    <xf numFmtId="1" fontId="1" fillId="0" borderId="0" xfId="1" applyNumberFormat="1"/>
    <xf numFmtId="1" fontId="3" fillId="0" borderId="0" xfId="1" applyNumberFormat="1" applyFont="1"/>
    <xf numFmtId="0" fontId="1" fillId="0" borderId="0" xfId="1" applyAlignment="1">
      <alignment horizontal="left"/>
    </xf>
    <xf numFmtId="14" fontId="1" fillId="0" borderId="0" xfId="1" applyNumberFormat="1" applyAlignment="1">
      <alignment horizontal="left"/>
    </xf>
    <xf numFmtId="21" fontId="1" fillId="0" borderId="0" xfId="1" applyNumberFormat="1" applyAlignment="1">
      <alignment horizontal="left"/>
    </xf>
    <xf numFmtId="1" fontId="1" fillId="2" borderId="0" xfId="1" applyNumberFormat="1" applyFill="1"/>
    <xf numFmtId="164" fontId="1" fillId="0" borderId="0" xfId="1" applyNumberFormat="1"/>
    <xf numFmtId="0" fontId="1" fillId="0" borderId="0" xfId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42"/>
  <sheetViews>
    <sheetView tabSelected="1" topLeftCell="C1" workbookViewId="0">
      <selection activeCell="C2" sqref="C2"/>
    </sheetView>
  </sheetViews>
  <sheetFormatPr defaultRowHeight="14.5" x14ac:dyDescent="0.35"/>
  <cols>
    <col min="16" max="16" width="14.81640625" customWidth="1"/>
  </cols>
  <sheetData>
    <row r="2" spans="2:29" x14ac:dyDescent="0.35">
      <c r="C2" t="s">
        <v>10</v>
      </c>
      <c r="X2" t="s">
        <v>11</v>
      </c>
    </row>
    <row r="3" spans="2:29" x14ac:dyDescent="0.35">
      <c r="B3" s="1" t="s">
        <v>0</v>
      </c>
      <c r="C3" s="3">
        <v>25160</v>
      </c>
      <c r="D3" s="2">
        <v>13587</v>
      </c>
      <c r="E3" s="2">
        <v>24977</v>
      </c>
      <c r="F3" s="2">
        <v>16651</v>
      </c>
      <c r="G3" s="2">
        <v>27599</v>
      </c>
      <c r="H3" s="7" t="s">
        <v>1</v>
      </c>
      <c r="I3" s="7" t="s">
        <v>1</v>
      </c>
      <c r="J3" s="2">
        <v>35200</v>
      </c>
      <c r="K3" s="2">
        <v>25726</v>
      </c>
      <c r="L3" s="2">
        <v>24274</v>
      </c>
      <c r="M3" s="2">
        <v>27787</v>
      </c>
      <c r="N3" s="2">
        <v>24433</v>
      </c>
      <c r="O3" s="1" t="s">
        <v>0</v>
      </c>
      <c r="P3" s="5">
        <v>45373.41988425926</v>
      </c>
      <c r="Q3" s="1" t="s">
        <v>0</v>
      </c>
      <c r="R3" s="3">
        <v>74984</v>
      </c>
      <c r="S3" s="2">
        <v>68534</v>
      </c>
      <c r="T3" s="2">
        <v>85086</v>
      </c>
      <c r="U3" s="2">
        <v>76713</v>
      </c>
      <c r="V3" s="2">
        <v>544514</v>
      </c>
      <c r="W3" s="2" t="s">
        <v>1</v>
      </c>
      <c r="X3" s="2" t="s">
        <v>1</v>
      </c>
      <c r="Y3" s="2">
        <v>7937935</v>
      </c>
      <c r="Z3" s="2">
        <v>2568505</v>
      </c>
      <c r="AA3" s="2">
        <v>2640315</v>
      </c>
      <c r="AB3" s="2">
        <v>2720004</v>
      </c>
      <c r="AC3" s="2">
        <v>2449608</v>
      </c>
    </row>
    <row r="4" spans="2:29" x14ac:dyDescent="0.35">
      <c r="B4" s="1" t="s">
        <v>2</v>
      </c>
      <c r="C4" s="2">
        <v>27061</v>
      </c>
      <c r="D4" s="2">
        <v>17530</v>
      </c>
      <c r="E4" s="2">
        <v>16627</v>
      </c>
      <c r="F4" s="2">
        <v>26037</v>
      </c>
      <c r="G4" s="2">
        <v>24381</v>
      </c>
      <c r="H4" s="7" t="s">
        <v>1</v>
      </c>
      <c r="I4" s="7" t="s">
        <v>1</v>
      </c>
      <c r="J4" s="2">
        <v>24365</v>
      </c>
      <c r="K4" s="2">
        <v>22126</v>
      </c>
      <c r="L4" s="2">
        <v>29231</v>
      </c>
      <c r="M4" s="2">
        <v>27390</v>
      </c>
      <c r="N4" s="2">
        <v>20223</v>
      </c>
      <c r="O4" s="1" t="s">
        <v>2</v>
      </c>
      <c r="P4" s="6">
        <v>45373.41988425926</v>
      </c>
      <c r="Q4" s="1" t="s">
        <v>2</v>
      </c>
      <c r="R4" s="2">
        <v>139926</v>
      </c>
      <c r="S4" s="2">
        <v>130604</v>
      </c>
      <c r="T4" s="2">
        <v>132245</v>
      </c>
      <c r="U4" s="2">
        <v>150310</v>
      </c>
      <c r="V4" s="2">
        <v>533991</v>
      </c>
      <c r="W4" s="2" t="s">
        <v>1</v>
      </c>
      <c r="X4" s="2" t="s">
        <v>1</v>
      </c>
      <c r="Y4" s="2">
        <v>6227090</v>
      </c>
      <c r="Z4" s="2">
        <v>2346906</v>
      </c>
      <c r="AA4" s="2">
        <v>3036277</v>
      </c>
      <c r="AB4" s="2">
        <v>2700278</v>
      </c>
      <c r="AC4" s="2">
        <v>2521624</v>
      </c>
    </row>
    <row r="5" spans="2:29" x14ac:dyDescent="0.35">
      <c r="B5" s="1" t="s">
        <v>3</v>
      </c>
      <c r="C5" s="2">
        <v>40851</v>
      </c>
      <c r="D5" s="2">
        <v>30297</v>
      </c>
      <c r="E5" s="2">
        <v>39463</v>
      </c>
      <c r="F5" s="2">
        <v>29432</v>
      </c>
      <c r="G5" s="2">
        <v>27450</v>
      </c>
      <c r="H5" s="7" t="s">
        <v>1</v>
      </c>
      <c r="I5" s="7" t="s">
        <v>1</v>
      </c>
      <c r="J5" s="2">
        <v>24914</v>
      </c>
      <c r="K5" s="2">
        <v>18165</v>
      </c>
      <c r="L5" s="2">
        <v>19938</v>
      </c>
      <c r="M5" s="2">
        <v>14864</v>
      </c>
      <c r="N5" s="2">
        <v>13800</v>
      </c>
      <c r="O5" s="1" t="s">
        <v>3</v>
      </c>
      <c r="P5" s="4">
        <v>0</v>
      </c>
      <c r="Q5" s="1" t="s">
        <v>3</v>
      </c>
      <c r="R5" s="2">
        <v>150542</v>
      </c>
      <c r="S5" s="2">
        <v>158400</v>
      </c>
      <c r="T5" s="2">
        <v>139785</v>
      </c>
      <c r="U5" s="2">
        <v>146184</v>
      </c>
      <c r="V5" s="2">
        <v>473847</v>
      </c>
      <c r="W5" s="2" t="s">
        <v>1</v>
      </c>
      <c r="X5" s="2" t="s">
        <v>1</v>
      </c>
      <c r="Y5" s="2">
        <v>6054054</v>
      </c>
      <c r="Z5" s="2">
        <v>1749916</v>
      </c>
      <c r="AA5" s="2">
        <v>2077484</v>
      </c>
      <c r="AB5" s="2">
        <v>1768355</v>
      </c>
      <c r="AC5" s="2">
        <v>1640724</v>
      </c>
    </row>
    <row r="6" spans="2:29" x14ac:dyDescent="0.35">
      <c r="B6" s="1" t="s">
        <v>4</v>
      </c>
      <c r="C6" s="2">
        <v>27412</v>
      </c>
      <c r="D6" s="2">
        <v>28320</v>
      </c>
      <c r="E6" s="2">
        <v>40723</v>
      </c>
      <c r="F6" s="2">
        <v>32846</v>
      </c>
      <c r="G6" s="2">
        <v>31714</v>
      </c>
      <c r="H6" s="7" t="s">
        <v>1</v>
      </c>
      <c r="I6" s="7" t="s">
        <v>1</v>
      </c>
      <c r="J6" s="2">
        <v>31753</v>
      </c>
      <c r="K6" s="2">
        <v>19206</v>
      </c>
      <c r="L6" s="2">
        <v>18266</v>
      </c>
      <c r="M6" s="2">
        <v>15808</v>
      </c>
      <c r="N6" s="2">
        <v>14712</v>
      </c>
      <c r="O6" s="1" t="s">
        <v>4</v>
      </c>
      <c r="P6" s="4">
        <v>50</v>
      </c>
      <c r="Q6" s="1" t="s">
        <v>4</v>
      </c>
      <c r="R6" s="2">
        <v>178455</v>
      </c>
      <c r="S6" s="2">
        <v>184700</v>
      </c>
      <c r="T6" s="2">
        <v>147304</v>
      </c>
      <c r="U6" s="2">
        <v>144098</v>
      </c>
      <c r="V6" s="2">
        <v>484115</v>
      </c>
      <c r="W6" s="2" t="s">
        <v>1</v>
      </c>
      <c r="X6" s="2" t="s">
        <v>1</v>
      </c>
      <c r="Y6" s="2">
        <v>9147521</v>
      </c>
      <c r="Z6" s="2">
        <v>3145091</v>
      </c>
      <c r="AA6" s="2">
        <v>2197981</v>
      </c>
      <c r="AB6" s="2">
        <v>2229172</v>
      </c>
      <c r="AC6" s="2">
        <v>2093052</v>
      </c>
    </row>
    <row r="7" spans="2:29" x14ac:dyDescent="0.35">
      <c r="B7" s="1" t="s">
        <v>5</v>
      </c>
      <c r="C7" s="2">
        <v>26911</v>
      </c>
      <c r="D7" s="2">
        <v>37828</v>
      </c>
      <c r="E7" s="2">
        <v>45348</v>
      </c>
      <c r="F7" s="2">
        <v>37981</v>
      </c>
      <c r="G7" s="7" t="s">
        <v>1</v>
      </c>
      <c r="H7" s="7" t="s">
        <v>1</v>
      </c>
      <c r="I7" s="7" t="s">
        <v>1</v>
      </c>
      <c r="J7" s="7" t="s">
        <v>1</v>
      </c>
      <c r="K7" s="2">
        <v>14672</v>
      </c>
      <c r="L7" s="2">
        <v>18825</v>
      </c>
      <c r="M7" s="2">
        <v>15750</v>
      </c>
      <c r="N7" s="2">
        <v>14581</v>
      </c>
      <c r="O7" s="1" t="s">
        <v>5</v>
      </c>
      <c r="P7" s="4">
        <v>333</v>
      </c>
      <c r="Q7" s="1" t="s">
        <v>5</v>
      </c>
      <c r="R7" s="2">
        <v>193429</v>
      </c>
      <c r="S7" s="2">
        <v>251268</v>
      </c>
      <c r="T7" s="2">
        <v>235615</v>
      </c>
      <c r="U7" s="2">
        <v>207262</v>
      </c>
      <c r="V7" s="2" t="s">
        <v>1</v>
      </c>
      <c r="W7" s="2" t="s">
        <v>1</v>
      </c>
      <c r="X7" s="2" t="s">
        <v>1</v>
      </c>
      <c r="Y7" s="2" t="s">
        <v>1</v>
      </c>
      <c r="Z7" s="2">
        <v>2410990</v>
      </c>
      <c r="AA7" s="2">
        <v>2291555</v>
      </c>
      <c r="AB7" s="2">
        <v>2782476</v>
      </c>
      <c r="AC7" s="2">
        <v>1970492</v>
      </c>
    </row>
    <row r="8" spans="2:29" x14ac:dyDescent="0.35">
      <c r="B8" s="1" t="s">
        <v>6</v>
      </c>
      <c r="C8" s="2">
        <v>28536</v>
      </c>
      <c r="D8" s="2">
        <v>28482</v>
      </c>
      <c r="E8" s="2">
        <v>34135</v>
      </c>
      <c r="F8" s="2">
        <v>37718</v>
      </c>
      <c r="G8" s="7" t="s">
        <v>1</v>
      </c>
      <c r="H8" s="7" t="s">
        <v>1</v>
      </c>
      <c r="I8" s="7" t="s">
        <v>1</v>
      </c>
      <c r="J8" s="7" t="s">
        <v>1</v>
      </c>
      <c r="K8" s="2">
        <v>17979</v>
      </c>
      <c r="L8" s="2">
        <v>15018</v>
      </c>
      <c r="M8" s="2">
        <v>15532</v>
      </c>
      <c r="N8" s="2">
        <v>13534</v>
      </c>
      <c r="O8" s="1" t="s">
        <v>6</v>
      </c>
      <c r="P8" s="4">
        <v>2</v>
      </c>
      <c r="Q8" s="1" t="s">
        <v>6</v>
      </c>
      <c r="R8" s="2">
        <v>314294</v>
      </c>
      <c r="S8" s="2">
        <v>298171</v>
      </c>
      <c r="T8" s="2">
        <v>340576</v>
      </c>
      <c r="U8" s="2">
        <v>326628</v>
      </c>
      <c r="V8" s="2" t="s">
        <v>1</v>
      </c>
      <c r="W8" s="2" t="s">
        <v>1</v>
      </c>
      <c r="X8" s="2" t="s">
        <v>1</v>
      </c>
      <c r="Y8" s="2" t="s">
        <v>1</v>
      </c>
      <c r="Z8" s="2">
        <v>2540904</v>
      </c>
      <c r="AA8" s="2">
        <v>2031248</v>
      </c>
      <c r="AB8" s="2">
        <v>2226888</v>
      </c>
      <c r="AC8" s="2">
        <v>1754331</v>
      </c>
    </row>
    <row r="9" spans="2:29" x14ac:dyDescent="0.35">
      <c r="B9" s="1" t="s">
        <v>7</v>
      </c>
      <c r="C9" s="2">
        <v>37831</v>
      </c>
      <c r="D9" s="2">
        <v>24271</v>
      </c>
      <c r="E9" s="2">
        <v>36662</v>
      </c>
      <c r="F9" s="2">
        <v>24699</v>
      </c>
      <c r="G9" s="7" t="s">
        <v>1</v>
      </c>
      <c r="H9" s="7" t="s">
        <v>1</v>
      </c>
      <c r="I9" s="7" t="s">
        <v>1</v>
      </c>
      <c r="J9" s="7" t="s">
        <v>1</v>
      </c>
      <c r="K9" s="2">
        <v>15259</v>
      </c>
      <c r="L9" s="2">
        <v>16425</v>
      </c>
      <c r="M9" s="2">
        <v>13856</v>
      </c>
      <c r="N9" s="2">
        <v>12762</v>
      </c>
      <c r="O9" s="1" t="s">
        <v>7</v>
      </c>
      <c r="P9" s="4">
        <v>10</v>
      </c>
      <c r="Q9" s="1" t="s">
        <v>7</v>
      </c>
      <c r="R9" s="2">
        <v>127776</v>
      </c>
      <c r="S9" s="2">
        <v>101764</v>
      </c>
      <c r="T9" s="2">
        <v>126024</v>
      </c>
      <c r="U9" s="2">
        <v>110122</v>
      </c>
      <c r="V9" s="2" t="s">
        <v>1</v>
      </c>
      <c r="W9" s="2" t="s">
        <v>1</v>
      </c>
      <c r="X9" s="2" t="s">
        <v>1</v>
      </c>
      <c r="Y9" s="2" t="s">
        <v>1</v>
      </c>
      <c r="Z9" s="2">
        <v>1415112</v>
      </c>
      <c r="AA9" s="2">
        <v>1441246</v>
      </c>
      <c r="AB9" s="2">
        <v>1485883</v>
      </c>
      <c r="AC9" s="2">
        <v>1442254</v>
      </c>
    </row>
    <row r="10" spans="2:29" x14ac:dyDescent="0.35">
      <c r="B10" s="1" t="s">
        <v>8</v>
      </c>
      <c r="C10" s="2">
        <v>18890</v>
      </c>
      <c r="D10" s="2">
        <v>23344</v>
      </c>
      <c r="E10" s="2">
        <v>33274</v>
      </c>
      <c r="F10" s="2">
        <v>26585</v>
      </c>
      <c r="G10" s="7" t="s">
        <v>1</v>
      </c>
      <c r="H10" s="7" t="s">
        <v>1</v>
      </c>
      <c r="I10" s="7" t="s">
        <v>1</v>
      </c>
      <c r="J10" s="7" t="s">
        <v>1</v>
      </c>
      <c r="K10" s="2">
        <v>21621</v>
      </c>
      <c r="L10" s="2">
        <v>18519</v>
      </c>
      <c r="M10" s="2">
        <v>13628</v>
      </c>
      <c r="N10" s="2">
        <v>11818</v>
      </c>
      <c r="O10" s="1" t="s">
        <v>8</v>
      </c>
      <c r="P10" s="4" t="s">
        <v>9</v>
      </c>
      <c r="Q10" s="1" t="s">
        <v>8</v>
      </c>
      <c r="R10" s="2">
        <v>204623</v>
      </c>
      <c r="S10" s="2">
        <v>214576</v>
      </c>
      <c r="T10" s="2">
        <v>238961</v>
      </c>
      <c r="U10" s="2">
        <v>238452</v>
      </c>
      <c r="V10" s="2" t="s">
        <v>1</v>
      </c>
      <c r="W10" s="2" t="s">
        <v>1</v>
      </c>
      <c r="X10" s="2" t="s">
        <v>1</v>
      </c>
      <c r="Y10" s="2" t="s">
        <v>1</v>
      </c>
      <c r="Z10" s="2">
        <v>3652373</v>
      </c>
      <c r="AA10" s="2">
        <v>3277484</v>
      </c>
      <c r="AB10" s="2">
        <v>2287429</v>
      </c>
      <c r="AC10" s="2">
        <v>2038091</v>
      </c>
    </row>
    <row r="12" spans="2:29" x14ac:dyDescent="0.35">
      <c r="C12" t="s">
        <v>21</v>
      </c>
      <c r="K12" t="s">
        <v>22</v>
      </c>
      <c r="R12" t="s">
        <v>21</v>
      </c>
      <c r="Z12" t="s">
        <v>22</v>
      </c>
    </row>
    <row r="14" spans="2:29" x14ac:dyDescent="0.35">
      <c r="B14" t="s">
        <v>12</v>
      </c>
      <c r="C14" s="2">
        <v>18890</v>
      </c>
      <c r="D14" s="2">
        <v>23344</v>
      </c>
      <c r="E14" s="2">
        <v>33274</v>
      </c>
      <c r="F14" s="2">
        <v>26585</v>
      </c>
      <c r="G14" s="8"/>
      <c r="H14" s="8"/>
      <c r="I14" s="8"/>
      <c r="J14" s="8"/>
      <c r="K14" s="2">
        <v>21621</v>
      </c>
      <c r="L14" s="2">
        <v>18519</v>
      </c>
      <c r="M14" s="2">
        <v>13628</v>
      </c>
      <c r="N14" s="2">
        <v>11818</v>
      </c>
      <c r="Q14" t="s">
        <v>12</v>
      </c>
      <c r="R14" s="2">
        <v>204623</v>
      </c>
      <c r="S14" s="2">
        <v>214576</v>
      </c>
      <c r="T14" s="2">
        <v>238961</v>
      </c>
      <c r="U14" s="2">
        <v>238452</v>
      </c>
      <c r="Z14" s="2">
        <v>3652373</v>
      </c>
      <c r="AA14" s="2">
        <v>3277484</v>
      </c>
      <c r="AB14" s="2">
        <v>2287429</v>
      </c>
      <c r="AC14" s="2">
        <v>2038091</v>
      </c>
    </row>
    <row r="15" spans="2:29" x14ac:dyDescent="0.35">
      <c r="B15" t="s">
        <v>13</v>
      </c>
      <c r="C15" s="2">
        <v>26911</v>
      </c>
      <c r="D15" s="2">
        <v>37828</v>
      </c>
      <c r="E15" s="2">
        <v>45348</v>
      </c>
      <c r="F15" s="2">
        <v>37981</v>
      </c>
      <c r="G15" s="8"/>
      <c r="H15" s="8"/>
      <c r="I15" s="8"/>
      <c r="J15" s="8"/>
      <c r="K15" s="2">
        <v>14672</v>
      </c>
      <c r="L15" s="2">
        <v>18825</v>
      </c>
      <c r="M15" s="2">
        <v>15750</v>
      </c>
      <c r="N15" s="2">
        <v>14581</v>
      </c>
      <c r="Q15" t="s">
        <v>13</v>
      </c>
      <c r="R15" s="2">
        <v>193429</v>
      </c>
      <c r="S15" s="2">
        <v>251268</v>
      </c>
      <c r="T15" s="2">
        <v>235615</v>
      </c>
      <c r="U15" s="2">
        <v>207262</v>
      </c>
      <c r="Z15" s="2">
        <v>2410990</v>
      </c>
      <c r="AA15" s="2">
        <v>2291555</v>
      </c>
      <c r="AB15" s="2">
        <v>2782476</v>
      </c>
      <c r="AC15" s="2">
        <v>1970492</v>
      </c>
    </row>
    <row r="16" spans="2:29" x14ac:dyDescent="0.35">
      <c r="B16" t="s">
        <v>14</v>
      </c>
      <c r="C16" s="2">
        <v>27061</v>
      </c>
      <c r="D16" s="2">
        <v>17530</v>
      </c>
      <c r="E16" s="2">
        <v>16627</v>
      </c>
      <c r="F16" s="2">
        <v>26037</v>
      </c>
      <c r="G16" s="8"/>
      <c r="H16" s="8"/>
      <c r="I16" s="8"/>
      <c r="J16" s="8"/>
      <c r="K16" s="2">
        <v>22126</v>
      </c>
      <c r="L16" s="2">
        <v>29231</v>
      </c>
      <c r="M16" s="2">
        <v>27390</v>
      </c>
      <c r="N16" s="2">
        <v>20223</v>
      </c>
      <c r="Q16" t="s">
        <v>14</v>
      </c>
      <c r="R16" s="2">
        <v>139926</v>
      </c>
      <c r="S16" s="2">
        <v>130604</v>
      </c>
      <c r="T16" s="2">
        <v>132245</v>
      </c>
      <c r="U16" s="2">
        <v>150310</v>
      </c>
      <c r="Z16" s="2">
        <v>2346906</v>
      </c>
      <c r="AA16" s="2">
        <v>3036277</v>
      </c>
      <c r="AB16" s="2">
        <v>2700278</v>
      </c>
      <c r="AC16" s="2">
        <v>2521624</v>
      </c>
    </row>
    <row r="17" spans="2:29" x14ac:dyDescent="0.35">
      <c r="B17" t="s">
        <v>15</v>
      </c>
      <c r="C17" s="2">
        <v>37831</v>
      </c>
      <c r="D17" s="2">
        <v>24271</v>
      </c>
      <c r="E17" s="2">
        <v>36662</v>
      </c>
      <c r="F17" s="2">
        <v>24699</v>
      </c>
      <c r="G17" s="8"/>
      <c r="H17" s="8"/>
      <c r="I17" s="8"/>
      <c r="J17" s="8"/>
      <c r="K17" s="2">
        <v>15259</v>
      </c>
      <c r="L17" s="2">
        <v>16425</v>
      </c>
      <c r="M17" s="2">
        <v>13856</v>
      </c>
      <c r="N17" s="2">
        <v>12762</v>
      </c>
      <c r="Q17" t="s">
        <v>15</v>
      </c>
      <c r="R17" s="2">
        <v>127776</v>
      </c>
      <c r="S17" s="2">
        <v>101764</v>
      </c>
      <c r="T17" s="2">
        <v>126024</v>
      </c>
      <c r="U17" s="2">
        <v>110122</v>
      </c>
      <c r="Z17" s="2">
        <v>1415112</v>
      </c>
      <c r="AA17" s="2">
        <v>1441246</v>
      </c>
      <c r="AB17" s="2">
        <v>1485883</v>
      </c>
      <c r="AC17" s="2">
        <v>1442254</v>
      </c>
    </row>
    <row r="18" spans="2:29" x14ac:dyDescent="0.35">
      <c r="B18" t="s">
        <v>16</v>
      </c>
      <c r="C18" s="2">
        <v>27412</v>
      </c>
      <c r="D18" s="2">
        <v>28320</v>
      </c>
      <c r="E18" s="2">
        <v>40723</v>
      </c>
      <c r="F18" s="2">
        <v>32846</v>
      </c>
      <c r="G18" s="8"/>
      <c r="H18" s="8"/>
      <c r="I18" s="8"/>
      <c r="J18" s="8"/>
      <c r="K18" s="2">
        <v>19206</v>
      </c>
      <c r="L18" s="2">
        <v>18266</v>
      </c>
      <c r="M18" s="2">
        <v>15808</v>
      </c>
      <c r="N18" s="2">
        <v>14712</v>
      </c>
      <c r="Q18" t="s">
        <v>16</v>
      </c>
      <c r="R18" s="2">
        <v>178455</v>
      </c>
      <c r="S18" s="2">
        <v>184700</v>
      </c>
      <c r="T18" s="2">
        <v>147304</v>
      </c>
      <c r="U18" s="2">
        <v>144098</v>
      </c>
      <c r="Z18" s="2">
        <v>3145091</v>
      </c>
      <c r="AA18" s="2">
        <v>2197981</v>
      </c>
      <c r="AB18" s="2">
        <v>2229172</v>
      </c>
      <c r="AC18" s="2">
        <v>2093052</v>
      </c>
    </row>
    <row r="19" spans="2:29" x14ac:dyDescent="0.35">
      <c r="B19" t="s">
        <v>17</v>
      </c>
      <c r="C19" s="3">
        <v>25160</v>
      </c>
      <c r="D19" s="2">
        <v>13587</v>
      </c>
      <c r="E19" s="2">
        <v>24977</v>
      </c>
      <c r="F19" s="2">
        <v>16651</v>
      </c>
      <c r="G19" s="8"/>
      <c r="H19" s="8"/>
      <c r="I19" s="8"/>
      <c r="J19" s="8"/>
      <c r="K19" s="2">
        <v>25726</v>
      </c>
      <c r="L19" s="2">
        <v>24274</v>
      </c>
      <c r="M19" s="2">
        <v>27787</v>
      </c>
      <c r="N19" s="2">
        <v>24433</v>
      </c>
      <c r="Q19" t="s">
        <v>17</v>
      </c>
      <c r="R19" s="3">
        <v>74984</v>
      </c>
      <c r="S19" s="2">
        <v>68534</v>
      </c>
      <c r="T19" s="2">
        <v>85086</v>
      </c>
      <c r="U19" s="2">
        <v>76713</v>
      </c>
      <c r="Z19" s="2">
        <v>2568505</v>
      </c>
      <c r="AA19" s="2">
        <v>2640315</v>
      </c>
      <c r="AB19" s="2">
        <v>2720004</v>
      </c>
      <c r="AC19" s="2">
        <v>2449608</v>
      </c>
    </row>
    <row r="20" spans="2:29" x14ac:dyDescent="0.35">
      <c r="B20" t="s">
        <v>18</v>
      </c>
      <c r="C20" s="2">
        <v>28536</v>
      </c>
      <c r="D20" s="2">
        <v>28482</v>
      </c>
      <c r="E20" s="2">
        <v>34135</v>
      </c>
      <c r="F20" s="2">
        <v>37718</v>
      </c>
      <c r="G20" s="8"/>
      <c r="H20" s="8"/>
      <c r="I20" s="8"/>
      <c r="J20" s="8"/>
      <c r="K20" s="2">
        <v>17979</v>
      </c>
      <c r="L20" s="2">
        <v>15018</v>
      </c>
      <c r="M20" s="2">
        <v>15532</v>
      </c>
      <c r="N20" s="2">
        <v>13534</v>
      </c>
      <c r="Q20" t="s">
        <v>18</v>
      </c>
      <c r="R20" s="2">
        <v>314294</v>
      </c>
      <c r="S20" s="2">
        <v>298171</v>
      </c>
      <c r="T20" s="2">
        <v>340576</v>
      </c>
      <c r="U20" s="2">
        <v>326628</v>
      </c>
      <c r="Z20" s="2">
        <v>2540904</v>
      </c>
      <c r="AA20" s="2">
        <v>2031248</v>
      </c>
      <c r="AB20" s="2">
        <v>2226888</v>
      </c>
      <c r="AC20" s="2">
        <v>1754331</v>
      </c>
    </row>
    <row r="21" spans="2:29" x14ac:dyDescent="0.35">
      <c r="B21" t="s">
        <v>19</v>
      </c>
      <c r="C21" s="2">
        <v>40851</v>
      </c>
      <c r="D21" s="2">
        <v>30297</v>
      </c>
      <c r="E21" s="2">
        <v>39463</v>
      </c>
      <c r="F21" s="2">
        <v>29432</v>
      </c>
      <c r="G21" s="8"/>
      <c r="H21" s="8"/>
      <c r="I21" s="8"/>
      <c r="J21" s="8"/>
      <c r="K21" s="2">
        <v>18165</v>
      </c>
      <c r="L21" s="2">
        <v>19938</v>
      </c>
      <c r="M21" s="2">
        <v>14864</v>
      </c>
      <c r="N21" s="2">
        <v>13800</v>
      </c>
      <c r="Q21" t="s">
        <v>19</v>
      </c>
      <c r="R21" s="2">
        <v>150542</v>
      </c>
      <c r="S21" s="2">
        <v>158400</v>
      </c>
      <c r="T21" s="2">
        <v>139785</v>
      </c>
      <c r="U21" s="2">
        <v>146184</v>
      </c>
      <c r="Z21" s="2">
        <v>1749916</v>
      </c>
      <c r="AA21" s="2">
        <v>2077484</v>
      </c>
      <c r="AB21" s="2">
        <v>1768355</v>
      </c>
      <c r="AC21" s="2">
        <v>1640724</v>
      </c>
    </row>
    <row r="22" spans="2:29" x14ac:dyDescent="0.35">
      <c r="B22" t="s">
        <v>20</v>
      </c>
      <c r="C22" s="2">
        <v>27599</v>
      </c>
      <c r="D22" s="2">
        <v>24381</v>
      </c>
      <c r="E22" s="2">
        <v>27450</v>
      </c>
      <c r="F22" s="2">
        <v>31714</v>
      </c>
      <c r="G22" s="8"/>
      <c r="H22" s="8"/>
      <c r="I22" s="8"/>
      <c r="J22" s="8"/>
      <c r="K22" s="2">
        <v>35200</v>
      </c>
      <c r="L22" s="2">
        <v>24365</v>
      </c>
      <c r="M22" s="2">
        <v>24914</v>
      </c>
      <c r="N22" s="2">
        <v>31753</v>
      </c>
      <c r="Q22" t="s">
        <v>20</v>
      </c>
      <c r="R22" s="2">
        <v>544514</v>
      </c>
      <c r="S22" s="2">
        <v>533991</v>
      </c>
      <c r="T22" s="2">
        <v>473847</v>
      </c>
      <c r="U22" s="2">
        <v>484115</v>
      </c>
      <c r="Z22" s="2">
        <v>7937935</v>
      </c>
      <c r="AA22" s="2">
        <v>6227090</v>
      </c>
      <c r="AB22" s="2">
        <v>6054054</v>
      </c>
      <c r="AC22" s="2">
        <v>9147521</v>
      </c>
    </row>
    <row r="23" spans="2:29" x14ac:dyDescent="0.3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5" spans="2:29" x14ac:dyDescent="0.35">
      <c r="C25" t="s">
        <v>21</v>
      </c>
      <c r="R25" t="s">
        <v>22</v>
      </c>
    </row>
    <row r="26" spans="2:29" x14ac:dyDescent="0.35">
      <c r="I26" t="s">
        <v>23</v>
      </c>
      <c r="J26" t="s">
        <v>24</v>
      </c>
      <c r="Y26" t="s">
        <v>23</v>
      </c>
      <c r="Z26" t="s">
        <v>24</v>
      </c>
    </row>
    <row r="27" spans="2:29" ht="16.5" x14ac:dyDescent="0.35">
      <c r="B27" t="s">
        <v>12</v>
      </c>
      <c r="C27">
        <f>R14/C14</f>
        <v>10.832345156167284</v>
      </c>
      <c r="D27">
        <f t="shared" ref="D27:F27" si="0">S14/D14</f>
        <v>9.1919122686771768</v>
      </c>
      <c r="E27">
        <f t="shared" si="0"/>
        <v>7.1816132716234895</v>
      </c>
      <c r="F27">
        <f t="shared" si="0"/>
        <v>8.9694188452134664</v>
      </c>
      <c r="H27" t="s">
        <v>31</v>
      </c>
      <c r="I27">
        <f>AVERAGE(C27:F27)</f>
        <v>9.0438223854203539</v>
      </c>
      <c r="J27">
        <f>_xlfn.STDEV.P(C27:F27)</f>
        <v>1.2936482312926838</v>
      </c>
      <c r="Q27" t="s">
        <v>12</v>
      </c>
      <c r="R27">
        <f>Z14/K14</f>
        <v>168.92710790435225</v>
      </c>
      <c r="S27">
        <f t="shared" ref="S27:U27" si="1">AA14/L14</f>
        <v>176.97953453210218</v>
      </c>
      <c r="T27">
        <f t="shared" si="1"/>
        <v>167.84773994716758</v>
      </c>
      <c r="U27">
        <f t="shared" si="1"/>
        <v>172.45650702318497</v>
      </c>
      <c r="X27" t="s">
        <v>31</v>
      </c>
      <c r="Y27">
        <f t="shared" ref="Y27:Y35" si="2">AVERAGE(R27:U27)</f>
        <v>171.55272235170173</v>
      </c>
      <c r="Z27">
        <f t="shared" ref="Z27:Z35" si="3">_xlfn.STDEV.P(R27:U27)</f>
        <v>3.5667864744679019</v>
      </c>
    </row>
    <row r="28" spans="2:29" ht="16.5" x14ac:dyDescent="0.35">
      <c r="B28" t="s">
        <v>13</v>
      </c>
      <c r="C28">
        <f t="shared" ref="C28:C35" si="4">R15/C15</f>
        <v>7.1877299245661623</v>
      </c>
      <c r="D28">
        <f t="shared" ref="D28:D35" si="5">S15/D15</f>
        <v>6.6423813048535481</v>
      </c>
      <c r="E28">
        <f t="shared" ref="E28:E35" si="6">T15/E15</f>
        <v>5.1957087412895824</v>
      </c>
      <c r="F28">
        <f t="shared" ref="F28:F35" si="7">U15/F15</f>
        <v>5.4569916537215972</v>
      </c>
      <c r="H28" t="s">
        <v>31</v>
      </c>
      <c r="I28">
        <f t="shared" ref="I28:I35" si="8">AVERAGE(C28:F28)</f>
        <v>6.1207029061077227</v>
      </c>
      <c r="J28">
        <f t="shared" ref="J28:J35" si="9">_xlfn.STDEV.P(C28:F28)</f>
        <v>0.82262109159227792</v>
      </c>
      <c r="Q28" t="s">
        <v>13</v>
      </c>
      <c r="R28">
        <f t="shared" ref="R28:R35" si="10">Z15/K15</f>
        <v>164.32592693565977</v>
      </c>
      <c r="S28">
        <f t="shared" ref="S28:S35" si="11">AA15/L15</f>
        <v>121.72934926958831</v>
      </c>
      <c r="T28">
        <f t="shared" ref="T28:T35" si="12">AB15/M15</f>
        <v>176.66514285714285</v>
      </c>
      <c r="U28">
        <f t="shared" ref="U28:U35" si="13">AC15/N15</f>
        <v>135.14107400041149</v>
      </c>
      <c r="X28" t="s">
        <v>31</v>
      </c>
      <c r="Y28">
        <f t="shared" si="2"/>
        <v>149.46537326570063</v>
      </c>
      <c r="Z28">
        <f t="shared" si="3"/>
        <v>21.995090916837192</v>
      </c>
    </row>
    <row r="29" spans="2:29" ht="16.5" x14ac:dyDescent="0.35">
      <c r="B29" t="s">
        <v>14</v>
      </c>
      <c r="C29">
        <f t="shared" si="4"/>
        <v>5.1707623517238828</v>
      </c>
      <c r="D29">
        <f t="shared" si="5"/>
        <v>7.4503137478608101</v>
      </c>
      <c r="E29">
        <f t="shared" si="6"/>
        <v>7.9536296385397245</v>
      </c>
      <c r="F29">
        <f t="shared" si="7"/>
        <v>5.7729385105810964</v>
      </c>
      <c r="H29" t="s">
        <v>31</v>
      </c>
      <c r="I29">
        <f t="shared" si="8"/>
        <v>6.5869110621763785</v>
      </c>
      <c r="J29">
        <f t="shared" si="9"/>
        <v>1.1490661805886686</v>
      </c>
      <c r="Q29" t="s">
        <v>14</v>
      </c>
      <c r="R29">
        <f t="shared" si="10"/>
        <v>106.0700533309229</v>
      </c>
      <c r="S29">
        <f t="shared" si="11"/>
        <v>103.87181416988813</v>
      </c>
      <c r="T29">
        <f t="shared" si="12"/>
        <v>98.586272362175976</v>
      </c>
      <c r="U29">
        <f t="shared" si="13"/>
        <v>124.69089650398061</v>
      </c>
      <c r="X29" t="s">
        <v>31</v>
      </c>
      <c r="Y29">
        <f t="shared" si="2"/>
        <v>108.30475909174191</v>
      </c>
      <c r="Z29">
        <f t="shared" si="3"/>
        <v>9.8437720682056735</v>
      </c>
    </row>
    <row r="30" spans="2:29" ht="16.5" x14ac:dyDescent="0.35">
      <c r="B30" t="s">
        <v>15</v>
      </c>
      <c r="C30">
        <f t="shared" si="4"/>
        <v>3.3775475139435911</v>
      </c>
      <c r="D30">
        <f t="shared" si="5"/>
        <v>4.1928227102303159</v>
      </c>
      <c r="E30">
        <f t="shared" si="6"/>
        <v>3.4374556761769681</v>
      </c>
      <c r="F30">
        <f t="shared" si="7"/>
        <v>4.4585610753471805</v>
      </c>
      <c r="H30" t="s">
        <v>32</v>
      </c>
      <c r="I30">
        <f t="shared" si="8"/>
        <v>3.8665967439245139</v>
      </c>
      <c r="J30">
        <f t="shared" si="9"/>
        <v>0.46908857269743953</v>
      </c>
      <c r="Q30" t="s">
        <v>15</v>
      </c>
      <c r="R30">
        <f t="shared" si="10"/>
        <v>92.739498001179626</v>
      </c>
      <c r="S30">
        <f t="shared" si="11"/>
        <v>87.747092846270931</v>
      </c>
      <c r="T30">
        <f t="shared" si="12"/>
        <v>107.23751443418014</v>
      </c>
      <c r="U30">
        <f t="shared" si="13"/>
        <v>113.01159692838114</v>
      </c>
      <c r="X30" t="s">
        <v>32</v>
      </c>
      <c r="Y30">
        <f t="shared" si="2"/>
        <v>100.18392555250296</v>
      </c>
      <c r="Z30">
        <f t="shared" si="3"/>
        <v>10.300443902679103</v>
      </c>
    </row>
    <row r="31" spans="2:29" x14ac:dyDescent="0.35">
      <c r="B31" t="s">
        <v>16</v>
      </c>
      <c r="C31">
        <f t="shared" si="4"/>
        <v>6.5101050634758497</v>
      </c>
      <c r="D31">
        <f t="shared" si="5"/>
        <v>6.5218926553672318</v>
      </c>
      <c r="E31">
        <f t="shared" si="6"/>
        <v>3.6172187707192496</v>
      </c>
      <c r="F31">
        <f t="shared" si="7"/>
        <v>4.3870790963892103</v>
      </c>
      <c r="H31" t="s">
        <v>33</v>
      </c>
      <c r="I31">
        <f t="shared" si="8"/>
        <v>5.2590738964878856</v>
      </c>
      <c r="J31">
        <f t="shared" si="9"/>
        <v>1.2860650628919128</v>
      </c>
      <c r="Q31" t="s">
        <v>16</v>
      </c>
      <c r="R31">
        <f t="shared" si="10"/>
        <v>163.75564927626783</v>
      </c>
      <c r="S31">
        <f t="shared" si="11"/>
        <v>120.33181867951384</v>
      </c>
      <c r="T31">
        <f t="shared" si="12"/>
        <v>141.01543522267207</v>
      </c>
      <c r="U31">
        <f t="shared" si="13"/>
        <v>142.26835236541598</v>
      </c>
      <c r="X31" t="s">
        <v>33</v>
      </c>
      <c r="Y31">
        <f t="shared" si="2"/>
        <v>141.84281388596742</v>
      </c>
      <c r="Z31">
        <f t="shared" si="3"/>
        <v>15.360345927618679</v>
      </c>
    </row>
    <row r="32" spans="2:29" ht="16.5" x14ac:dyDescent="0.35">
      <c r="B32" t="s">
        <v>17</v>
      </c>
      <c r="C32">
        <f t="shared" si="4"/>
        <v>2.9802861685214626</v>
      </c>
      <c r="D32">
        <f t="shared" si="5"/>
        <v>5.0440862589239712</v>
      </c>
      <c r="E32">
        <f t="shared" si="6"/>
        <v>3.4065740481242743</v>
      </c>
      <c r="F32">
        <f t="shared" si="7"/>
        <v>4.6071106840430005</v>
      </c>
      <c r="H32" t="s">
        <v>32</v>
      </c>
      <c r="I32">
        <f t="shared" si="8"/>
        <v>4.0095142899031773</v>
      </c>
      <c r="J32">
        <f t="shared" si="9"/>
        <v>0.84414277085866962</v>
      </c>
      <c r="Q32" t="s">
        <v>17</v>
      </c>
      <c r="R32">
        <f t="shared" si="10"/>
        <v>99.840822514187977</v>
      </c>
      <c r="S32">
        <f t="shared" si="11"/>
        <v>108.77131910686332</v>
      </c>
      <c r="T32">
        <f t="shared" si="12"/>
        <v>97.887645301759818</v>
      </c>
      <c r="U32">
        <f t="shared" si="13"/>
        <v>100.25817541849139</v>
      </c>
      <c r="X32" t="s">
        <v>32</v>
      </c>
      <c r="Y32">
        <f t="shared" si="2"/>
        <v>101.68949058532564</v>
      </c>
      <c r="Z32">
        <f t="shared" si="3"/>
        <v>4.1854677012458774</v>
      </c>
    </row>
    <row r="33" spans="2:29" ht="16.5" x14ac:dyDescent="0.35">
      <c r="B33" t="s">
        <v>18</v>
      </c>
      <c r="C33">
        <f t="shared" si="4"/>
        <v>11.01394729464536</v>
      </c>
      <c r="D33">
        <f t="shared" si="5"/>
        <v>10.468752194368372</v>
      </c>
      <c r="E33">
        <f t="shared" si="6"/>
        <v>9.9773253259118206</v>
      </c>
      <c r="F33">
        <f t="shared" si="7"/>
        <v>8.6597380561005348</v>
      </c>
      <c r="H33" t="s">
        <v>34</v>
      </c>
      <c r="I33">
        <f t="shared" si="8"/>
        <v>10.029940717756523</v>
      </c>
      <c r="J33">
        <f t="shared" si="9"/>
        <v>0.87193006726957256</v>
      </c>
      <c r="Q33" t="s">
        <v>18</v>
      </c>
      <c r="R33">
        <f t="shared" si="10"/>
        <v>141.32621391623562</v>
      </c>
      <c r="S33">
        <f t="shared" si="11"/>
        <v>135.25422825942204</v>
      </c>
      <c r="T33">
        <f t="shared" si="12"/>
        <v>143.37419520988925</v>
      </c>
      <c r="U33">
        <f t="shared" si="13"/>
        <v>129.62398404019507</v>
      </c>
      <c r="X33" t="s">
        <v>34</v>
      </c>
      <c r="Y33">
        <f t="shared" si="2"/>
        <v>137.39465535643549</v>
      </c>
      <c r="Z33">
        <f t="shared" si="3"/>
        <v>5.3892673535196449</v>
      </c>
    </row>
    <row r="34" spans="2:29" ht="16.5" x14ac:dyDescent="0.35">
      <c r="B34" t="s">
        <v>19</v>
      </c>
      <c r="C34">
        <f t="shared" si="4"/>
        <v>3.6851484663778122</v>
      </c>
      <c r="D34">
        <f t="shared" si="5"/>
        <v>5.2282404198435488</v>
      </c>
      <c r="E34">
        <f t="shared" si="6"/>
        <v>3.5421787497149229</v>
      </c>
      <c r="F34">
        <f t="shared" si="7"/>
        <v>4.9668388148953522</v>
      </c>
      <c r="H34" t="s">
        <v>34</v>
      </c>
      <c r="I34">
        <f t="shared" si="8"/>
        <v>4.3556016127079094</v>
      </c>
      <c r="J34">
        <f t="shared" si="9"/>
        <v>0.74937867272171965</v>
      </c>
      <c r="Q34" t="s">
        <v>19</v>
      </c>
      <c r="R34">
        <f t="shared" si="10"/>
        <v>96.3344894026975</v>
      </c>
      <c r="S34">
        <f t="shared" si="11"/>
        <v>104.19721135520112</v>
      </c>
      <c r="T34">
        <f t="shared" si="12"/>
        <v>118.96898546824542</v>
      </c>
      <c r="U34">
        <f t="shared" si="13"/>
        <v>118.89304347826086</v>
      </c>
      <c r="X34" t="s">
        <v>34</v>
      </c>
      <c r="Y34">
        <f t="shared" si="2"/>
        <v>109.59843242610123</v>
      </c>
      <c r="Z34">
        <f t="shared" si="3"/>
        <v>9.7378441211517863</v>
      </c>
    </row>
    <row r="35" spans="2:29" ht="16.5" x14ac:dyDescent="0.35">
      <c r="B35" t="s">
        <v>20</v>
      </c>
      <c r="C35">
        <f t="shared" si="4"/>
        <v>19.729482952280879</v>
      </c>
      <c r="D35">
        <f t="shared" si="5"/>
        <v>21.90193183216439</v>
      </c>
      <c r="E35">
        <f t="shared" si="6"/>
        <v>17.262185792349726</v>
      </c>
      <c r="F35">
        <f t="shared" si="7"/>
        <v>15.265024910134326</v>
      </c>
      <c r="H35" t="s">
        <v>34</v>
      </c>
      <c r="I35">
        <f t="shared" si="8"/>
        <v>18.539656371732331</v>
      </c>
      <c r="J35">
        <f t="shared" si="9"/>
        <v>2.5037834298356798</v>
      </c>
      <c r="Q35" t="s">
        <v>20</v>
      </c>
      <c r="R35">
        <f t="shared" si="10"/>
        <v>225.50951704545454</v>
      </c>
      <c r="S35">
        <f t="shared" si="11"/>
        <v>255.57521034270471</v>
      </c>
      <c r="T35">
        <f t="shared" si="12"/>
        <v>242.99807337240105</v>
      </c>
      <c r="U35">
        <f t="shared" si="13"/>
        <v>288.08367713286935</v>
      </c>
      <c r="X35" t="s">
        <v>34</v>
      </c>
      <c r="Y35">
        <f t="shared" si="2"/>
        <v>253.0416194733574</v>
      </c>
      <c r="Z35">
        <f t="shared" si="3"/>
        <v>22.876048446401153</v>
      </c>
    </row>
    <row r="39" spans="2:29" x14ac:dyDescent="0.35">
      <c r="D39" t="s">
        <v>28</v>
      </c>
      <c r="E39" t="s">
        <v>29</v>
      </c>
      <c r="F39" t="s">
        <v>30</v>
      </c>
      <c r="J39" t="s">
        <v>28</v>
      </c>
      <c r="K39" t="s">
        <v>29</v>
      </c>
      <c r="L39" t="s">
        <v>30</v>
      </c>
      <c r="U39" t="s">
        <v>28</v>
      </c>
      <c r="V39" t="s">
        <v>29</v>
      </c>
      <c r="W39" t="s">
        <v>30</v>
      </c>
      <c r="AA39" t="s">
        <v>28</v>
      </c>
      <c r="AB39" t="s">
        <v>29</v>
      </c>
      <c r="AC39" t="s">
        <v>30</v>
      </c>
    </row>
    <row r="40" spans="2:29" x14ac:dyDescent="0.35">
      <c r="C40" t="s">
        <v>25</v>
      </c>
      <c r="D40">
        <v>10.029940717756523</v>
      </c>
      <c r="E40">
        <v>4.3556016127079094</v>
      </c>
      <c r="F40">
        <v>18.539656371732331</v>
      </c>
      <c r="I40" t="s">
        <v>25</v>
      </c>
      <c r="J40">
        <v>0.87193006726957256</v>
      </c>
      <c r="K40">
        <v>0.74937867272171965</v>
      </c>
      <c r="L40">
        <v>2.5037834298356798</v>
      </c>
      <c r="T40" t="s">
        <v>25</v>
      </c>
      <c r="U40">
        <v>137.39465535643549</v>
      </c>
      <c r="V40">
        <v>109.59843242610123</v>
      </c>
      <c r="W40">
        <v>253.0416194733574</v>
      </c>
      <c r="Z40" t="s">
        <v>25</v>
      </c>
      <c r="AA40">
        <v>5.3892673535196449</v>
      </c>
      <c r="AB40">
        <v>9.7378441211517863</v>
      </c>
      <c r="AC40">
        <v>22.876048446401153</v>
      </c>
    </row>
    <row r="41" spans="2:29" x14ac:dyDescent="0.35">
      <c r="C41" t="s">
        <v>26</v>
      </c>
      <c r="D41">
        <v>9.0438223854203539</v>
      </c>
      <c r="E41">
        <v>6.1207029061077227</v>
      </c>
      <c r="F41">
        <v>6.5869110621763785</v>
      </c>
      <c r="I41" t="s">
        <v>26</v>
      </c>
      <c r="J41">
        <v>1.2936482312926838</v>
      </c>
      <c r="K41">
        <v>0.82262109159227792</v>
      </c>
      <c r="L41">
        <v>1.1490661805886686</v>
      </c>
      <c r="T41" t="s">
        <v>26</v>
      </c>
      <c r="U41">
        <v>171.55272235170173</v>
      </c>
      <c r="V41">
        <v>149.46537326570063</v>
      </c>
      <c r="W41">
        <v>108.30475909174191</v>
      </c>
      <c r="Z41" t="s">
        <v>26</v>
      </c>
      <c r="AA41">
        <v>3.5667864744679019</v>
      </c>
      <c r="AB41">
        <v>21.995090916837192</v>
      </c>
      <c r="AC41">
        <v>9.8437720682056735</v>
      </c>
    </row>
    <row r="42" spans="2:29" x14ac:dyDescent="0.35">
      <c r="C42" t="s">
        <v>27</v>
      </c>
      <c r="D42">
        <v>3.8665967439245139</v>
      </c>
      <c r="E42">
        <v>5.2590738964878856</v>
      </c>
      <c r="F42">
        <v>4.0095142899031773</v>
      </c>
      <c r="I42" t="s">
        <v>27</v>
      </c>
      <c r="J42">
        <v>0.46908857269743953</v>
      </c>
      <c r="K42">
        <v>1.2860650628919128</v>
      </c>
      <c r="L42">
        <v>0.84414277085866962</v>
      </c>
      <c r="T42" t="s">
        <v>27</v>
      </c>
      <c r="U42">
        <v>100.18392555250296</v>
      </c>
      <c r="V42">
        <v>141.84281388596742</v>
      </c>
      <c r="W42">
        <v>101.68949058532564</v>
      </c>
      <c r="Z42" t="s">
        <v>27</v>
      </c>
      <c r="AA42">
        <v>10.300443902679103</v>
      </c>
      <c r="AB42">
        <v>15.360345927618679</v>
      </c>
      <c r="AC42">
        <v>4.1854677012458774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"/>
  <sheetViews>
    <sheetView workbookViewId="0">
      <selection activeCell="Q3" sqref="Q3"/>
    </sheetView>
  </sheetViews>
  <sheetFormatPr defaultRowHeight="14.5" x14ac:dyDescent="0.35"/>
  <sheetData>
    <row r="1" spans="1:29" x14ac:dyDescent="0.35">
      <c r="B1" t="s">
        <v>10</v>
      </c>
      <c r="R1" t="s">
        <v>44</v>
      </c>
      <c r="AC1" s="2"/>
    </row>
    <row r="2" spans="1:29" x14ac:dyDescent="0.35">
      <c r="A2" t="s">
        <v>12</v>
      </c>
      <c r="B2" s="3">
        <v>32741</v>
      </c>
      <c r="C2" s="2">
        <v>34950</v>
      </c>
      <c r="D2" s="2">
        <v>36395</v>
      </c>
      <c r="E2" s="2">
        <v>25114</v>
      </c>
      <c r="J2" s="2">
        <v>37514</v>
      </c>
      <c r="K2" s="2">
        <v>30002</v>
      </c>
      <c r="L2" s="2">
        <v>37554</v>
      </c>
      <c r="M2" s="2">
        <v>30575</v>
      </c>
      <c r="P2" t="s">
        <v>12</v>
      </c>
      <c r="R2" s="3">
        <v>2373898</v>
      </c>
      <c r="S2" s="2">
        <v>3099096</v>
      </c>
      <c r="T2" s="2">
        <v>2934968</v>
      </c>
      <c r="U2" s="2">
        <v>2345046</v>
      </c>
      <c r="V2" s="2" t="s">
        <v>1</v>
      </c>
      <c r="W2" s="2" t="s">
        <v>1</v>
      </c>
      <c r="X2" s="2" t="s">
        <v>1</v>
      </c>
      <c r="Y2" s="2" t="s">
        <v>1</v>
      </c>
      <c r="Z2" s="2">
        <v>374556</v>
      </c>
      <c r="AA2" s="2">
        <v>369837</v>
      </c>
      <c r="AB2" s="2">
        <v>344022</v>
      </c>
      <c r="AC2" s="2"/>
    </row>
    <row r="3" spans="1:29" x14ac:dyDescent="0.35">
      <c r="A3" t="s">
        <v>13</v>
      </c>
      <c r="B3" s="2">
        <v>20086</v>
      </c>
      <c r="C3" s="2">
        <v>18771</v>
      </c>
      <c r="D3" s="2">
        <v>20375</v>
      </c>
      <c r="E3" s="2">
        <v>23993</v>
      </c>
      <c r="F3" s="7" t="s">
        <v>1</v>
      </c>
      <c r="G3" s="7" t="s">
        <v>1</v>
      </c>
      <c r="H3" s="7" t="s">
        <v>1</v>
      </c>
      <c r="I3" s="7" t="s">
        <v>1</v>
      </c>
      <c r="J3" s="2">
        <v>26534</v>
      </c>
      <c r="K3" s="2">
        <v>27392</v>
      </c>
      <c r="L3" s="2">
        <v>18299</v>
      </c>
      <c r="M3" s="2">
        <v>29704</v>
      </c>
      <c r="P3" t="s">
        <v>13</v>
      </c>
      <c r="R3" s="2">
        <v>3150715</v>
      </c>
      <c r="S3" s="2">
        <v>2796848</v>
      </c>
      <c r="T3" s="2">
        <v>3706378</v>
      </c>
      <c r="U3" s="2">
        <v>4753560</v>
      </c>
      <c r="V3" s="2" t="s">
        <v>1</v>
      </c>
      <c r="W3" s="2" t="s">
        <v>1</v>
      </c>
      <c r="X3" s="2" t="s">
        <v>1</v>
      </c>
      <c r="Y3" s="2" t="s">
        <v>1</v>
      </c>
      <c r="Z3" s="2">
        <v>324080</v>
      </c>
      <c r="AA3" s="2">
        <v>358892</v>
      </c>
      <c r="AB3" s="2">
        <v>331097</v>
      </c>
      <c r="AC3" s="2"/>
    </row>
    <row r="4" spans="1:29" x14ac:dyDescent="0.35">
      <c r="A4" t="s">
        <v>14</v>
      </c>
      <c r="B4" s="2">
        <v>30116</v>
      </c>
      <c r="C4" s="2">
        <v>23016</v>
      </c>
      <c r="D4" s="2">
        <v>30505</v>
      </c>
      <c r="E4" s="2">
        <v>28310</v>
      </c>
      <c r="F4" s="2"/>
      <c r="G4" s="7"/>
      <c r="H4" s="7"/>
      <c r="I4" s="2"/>
      <c r="J4" s="2">
        <v>15424</v>
      </c>
      <c r="K4" s="2">
        <v>14155</v>
      </c>
      <c r="L4" s="2">
        <v>12070</v>
      </c>
      <c r="M4" s="2">
        <v>14671</v>
      </c>
      <c r="P4" t="s">
        <v>14</v>
      </c>
      <c r="R4" s="2">
        <v>3953710</v>
      </c>
      <c r="S4" s="2">
        <v>2531517</v>
      </c>
      <c r="T4" s="2">
        <v>4088340</v>
      </c>
      <c r="U4" s="2">
        <v>3628086</v>
      </c>
      <c r="V4" s="2"/>
      <c r="W4" s="2"/>
      <c r="X4" s="2"/>
      <c r="Y4" s="2"/>
      <c r="Z4" s="2">
        <v>236915</v>
      </c>
      <c r="AA4" s="2">
        <v>226755</v>
      </c>
      <c r="AB4" s="2">
        <v>228180</v>
      </c>
      <c r="AC4" s="2"/>
    </row>
    <row r="5" spans="1:29" x14ac:dyDescent="0.35">
      <c r="A5" t="s">
        <v>15</v>
      </c>
      <c r="B5" s="2">
        <v>19824</v>
      </c>
      <c r="C5" s="2">
        <v>22757</v>
      </c>
      <c r="D5" s="2">
        <v>20862</v>
      </c>
      <c r="E5" s="2">
        <v>21500</v>
      </c>
      <c r="F5" s="7" t="s">
        <v>1</v>
      </c>
      <c r="G5" s="7" t="s">
        <v>1</v>
      </c>
      <c r="H5" s="7" t="s">
        <v>1</v>
      </c>
      <c r="I5" s="7" t="s">
        <v>1</v>
      </c>
      <c r="J5" s="2">
        <v>28033</v>
      </c>
      <c r="K5" s="2">
        <v>25200</v>
      </c>
      <c r="L5" s="2">
        <v>42161</v>
      </c>
      <c r="M5" s="2">
        <v>42625</v>
      </c>
      <c r="P5" t="s">
        <v>15</v>
      </c>
      <c r="R5" s="2">
        <v>1355101</v>
      </c>
      <c r="S5" s="2">
        <v>1954025</v>
      </c>
      <c r="T5" s="2">
        <v>1528852</v>
      </c>
      <c r="U5" s="2">
        <v>2032424</v>
      </c>
      <c r="V5" s="2" t="s">
        <v>1</v>
      </c>
      <c r="W5" s="2" t="s">
        <v>1</v>
      </c>
      <c r="X5" s="2" t="s">
        <v>1</v>
      </c>
      <c r="Y5" s="2" t="s">
        <v>1</v>
      </c>
      <c r="Z5" s="2">
        <v>204200</v>
      </c>
      <c r="AA5" s="2">
        <v>204255</v>
      </c>
      <c r="AB5" s="2">
        <v>212311</v>
      </c>
      <c r="AC5" s="2"/>
    </row>
    <row r="6" spans="1:29" x14ac:dyDescent="0.35">
      <c r="A6" t="s">
        <v>16</v>
      </c>
      <c r="B6" s="2">
        <v>16961</v>
      </c>
      <c r="C6" s="2">
        <v>22503</v>
      </c>
      <c r="D6" s="2">
        <v>19082</v>
      </c>
      <c r="E6" s="2">
        <v>18694</v>
      </c>
      <c r="F6" s="2"/>
      <c r="G6" s="7"/>
      <c r="H6" s="7"/>
      <c r="I6" s="2"/>
      <c r="J6" s="2">
        <v>31126</v>
      </c>
      <c r="K6" s="2">
        <v>28835</v>
      </c>
      <c r="L6" s="2">
        <v>28821</v>
      </c>
      <c r="M6" s="2">
        <v>32697</v>
      </c>
      <c r="P6" t="s">
        <v>16</v>
      </c>
      <c r="R6" s="2">
        <v>2393928</v>
      </c>
      <c r="S6" s="2">
        <v>3783094</v>
      </c>
      <c r="T6" s="2">
        <v>3216098</v>
      </c>
      <c r="U6" s="2">
        <v>2800570</v>
      </c>
      <c r="V6" s="2"/>
      <c r="W6" s="2"/>
      <c r="X6" s="2"/>
      <c r="Y6" s="2"/>
      <c r="Z6" s="2">
        <v>226915</v>
      </c>
      <c r="AA6" s="2">
        <v>302191</v>
      </c>
      <c r="AB6" s="2">
        <v>257385</v>
      </c>
      <c r="AC6" s="2"/>
    </row>
    <row r="7" spans="1:29" x14ac:dyDescent="0.35">
      <c r="A7" t="s">
        <v>17</v>
      </c>
      <c r="B7" s="2">
        <v>33690</v>
      </c>
      <c r="C7" s="2">
        <v>30195</v>
      </c>
      <c r="D7" s="2">
        <v>31647</v>
      </c>
      <c r="E7" s="2">
        <v>35452</v>
      </c>
      <c r="F7" s="2"/>
      <c r="G7" s="7"/>
      <c r="H7" s="7"/>
      <c r="I7" s="2"/>
      <c r="J7" s="2">
        <v>15252</v>
      </c>
      <c r="K7" s="2">
        <v>15539</v>
      </c>
      <c r="L7" s="2">
        <v>13607</v>
      </c>
      <c r="M7" s="2">
        <v>23530</v>
      </c>
      <c r="P7" t="s">
        <v>17</v>
      </c>
      <c r="R7" s="2">
        <v>3465004</v>
      </c>
      <c r="S7" s="2">
        <v>3532864</v>
      </c>
      <c r="T7" s="2">
        <v>2993123</v>
      </c>
      <c r="U7" s="2">
        <v>4316887</v>
      </c>
      <c r="V7" s="2"/>
      <c r="W7" s="2"/>
      <c r="X7" s="2"/>
      <c r="Y7" s="2"/>
      <c r="Z7" s="2">
        <v>163278</v>
      </c>
      <c r="AA7" s="2">
        <v>187953</v>
      </c>
      <c r="AB7" s="2">
        <v>141820</v>
      </c>
      <c r="AC7" s="2"/>
    </row>
    <row r="8" spans="1:29" x14ac:dyDescent="0.35">
      <c r="A8" t="s">
        <v>18</v>
      </c>
      <c r="B8" s="2">
        <v>20994</v>
      </c>
      <c r="C8" s="2">
        <v>23772</v>
      </c>
      <c r="D8" s="2">
        <v>28776</v>
      </c>
      <c r="E8" s="2">
        <v>25800</v>
      </c>
      <c r="F8" s="7" t="s">
        <v>1</v>
      </c>
      <c r="G8" s="7" t="s">
        <v>1</v>
      </c>
      <c r="H8" s="7" t="s">
        <v>1</v>
      </c>
      <c r="I8" s="7" t="s">
        <v>1</v>
      </c>
      <c r="J8" s="2">
        <v>39457</v>
      </c>
      <c r="K8" s="2">
        <v>22861</v>
      </c>
      <c r="L8" s="2">
        <v>35668</v>
      </c>
      <c r="M8" s="2">
        <v>28768</v>
      </c>
      <c r="P8" t="s">
        <v>18</v>
      </c>
      <c r="R8" s="2">
        <v>3053453</v>
      </c>
      <c r="S8" s="2">
        <v>3279646</v>
      </c>
      <c r="T8" s="2">
        <v>4431124</v>
      </c>
      <c r="U8" s="2">
        <v>3607730</v>
      </c>
      <c r="V8" s="2" t="s">
        <v>1</v>
      </c>
      <c r="W8" s="2" t="s">
        <v>1</v>
      </c>
      <c r="X8" s="2" t="s">
        <v>1</v>
      </c>
      <c r="Y8" s="2" t="s">
        <v>1</v>
      </c>
      <c r="Z8" s="2">
        <v>470343</v>
      </c>
      <c r="AA8" s="2">
        <v>426942</v>
      </c>
      <c r="AB8" s="2">
        <v>572314</v>
      </c>
    </row>
    <row r="9" spans="1:29" x14ac:dyDescent="0.35">
      <c r="A9" t="s">
        <v>19</v>
      </c>
      <c r="B9" s="2">
        <v>20395</v>
      </c>
      <c r="C9" s="2">
        <v>23285</v>
      </c>
      <c r="D9" s="2">
        <v>19574</v>
      </c>
      <c r="E9" s="2">
        <v>22487</v>
      </c>
      <c r="F9" s="2"/>
      <c r="G9" s="7"/>
      <c r="H9" s="7"/>
      <c r="I9" s="2"/>
      <c r="J9" s="2">
        <v>32001</v>
      </c>
      <c r="K9" s="2">
        <v>21149</v>
      </c>
      <c r="L9" s="2">
        <v>22546</v>
      </c>
      <c r="M9" s="2">
        <v>35178</v>
      </c>
      <c r="P9" t="s">
        <v>19</v>
      </c>
      <c r="R9" s="2">
        <v>2514742</v>
      </c>
      <c r="S9" s="2">
        <v>2728788</v>
      </c>
      <c r="T9" s="2">
        <v>2128454</v>
      </c>
      <c r="U9" s="2">
        <v>2639439</v>
      </c>
      <c r="V9" s="2"/>
      <c r="W9" s="2"/>
      <c r="X9" s="2"/>
      <c r="Y9" s="2"/>
      <c r="Z9" s="2">
        <v>188420</v>
      </c>
      <c r="AA9" s="2">
        <v>199765</v>
      </c>
      <c r="AB9" s="2">
        <v>211958</v>
      </c>
    </row>
    <row r="10" spans="1:29" x14ac:dyDescent="0.35">
      <c r="A10" t="s">
        <v>20</v>
      </c>
      <c r="B10" s="2">
        <v>28477</v>
      </c>
      <c r="C10" s="2">
        <v>31720</v>
      </c>
      <c r="D10" s="2">
        <v>32019</v>
      </c>
      <c r="E10" s="2">
        <v>41414</v>
      </c>
      <c r="J10" s="2">
        <v>22716</v>
      </c>
      <c r="K10" s="2">
        <v>29336</v>
      </c>
      <c r="L10" s="2">
        <v>28520</v>
      </c>
      <c r="M10" s="2">
        <v>32452</v>
      </c>
      <c r="P10" t="s">
        <v>20</v>
      </c>
      <c r="R10" s="2">
        <v>7542899</v>
      </c>
      <c r="S10" s="2">
        <v>8303605</v>
      </c>
      <c r="T10" s="2">
        <v>7801242</v>
      </c>
      <c r="U10" s="2">
        <v>12487939</v>
      </c>
      <c r="Z10" s="2">
        <v>765999</v>
      </c>
      <c r="AA10" s="2">
        <v>890522</v>
      </c>
      <c r="AB10" s="2">
        <v>999145</v>
      </c>
    </row>
    <row r="11" spans="1:29" x14ac:dyDescent="0.35">
      <c r="AC11" s="2">
        <v>375481</v>
      </c>
    </row>
    <row r="12" spans="1:29" x14ac:dyDescent="0.35">
      <c r="AC12" s="2">
        <v>324012</v>
      </c>
    </row>
    <row r="13" spans="1:29" x14ac:dyDescent="0.35">
      <c r="B13" t="s">
        <v>22</v>
      </c>
      <c r="H13" t="s">
        <v>23</v>
      </c>
      <c r="I13" t="s">
        <v>24</v>
      </c>
      <c r="T13" t="s">
        <v>21</v>
      </c>
      <c r="Z13" t="s">
        <v>23</v>
      </c>
      <c r="AA13" t="s">
        <v>24</v>
      </c>
      <c r="AC13" s="2">
        <v>237421</v>
      </c>
    </row>
    <row r="14" spans="1:29" x14ac:dyDescent="0.35">
      <c r="AC14" s="2">
        <v>232535</v>
      </c>
    </row>
    <row r="15" spans="1:29" ht="16.5" x14ac:dyDescent="0.35">
      <c r="A15" t="s">
        <v>12</v>
      </c>
      <c r="B15">
        <f>R2/B2</f>
        <v>72.505360251672215</v>
      </c>
      <c r="C15">
        <f t="shared" ref="C15:E23" si="0">S2/C2</f>
        <v>88.672274678111592</v>
      </c>
      <c r="D15">
        <f t="shared" si="0"/>
        <v>80.642066217887077</v>
      </c>
      <c r="E15">
        <f t="shared" si="0"/>
        <v>93.376045233734175</v>
      </c>
      <c r="G15" t="s">
        <v>31</v>
      </c>
      <c r="H15">
        <f t="shared" ref="H15:H23" si="1">AVERAGE(B15:E15)</f>
        <v>83.798936595351265</v>
      </c>
      <c r="I15">
        <f t="shared" ref="I15:I23" si="2">_xlfn.STDEV.P(B15:E15)</f>
        <v>7.9526902861687097</v>
      </c>
      <c r="S15" t="s">
        <v>12</v>
      </c>
      <c r="T15">
        <f>Z2/J2</f>
        <v>9.9844324785413452</v>
      </c>
      <c r="U15">
        <f>AA2/K2</f>
        <v>12.327078194787013</v>
      </c>
      <c r="V15">
        <f>AB2/L2</f>
        <v>9.1607285508867236</v>
      </c>
      <c r="W15">
        <f>AC11/M2</f>
        <v>12.280654129190514</v>
      </c>
      <c r="Y15" t="s">
        <v>31</v>
      </c>
      <c r="Z15">
        <f t="shared" ref="Z15:Z23" si="3">AVERAGE(T15:W15)</f>
        <v>10.938223338351399</v>
      </c>
      <c r="AA15">
        <f t="shared" ref="AA15:AA23" si="4">_xlfn.STDEV.P(T15:W15)</f>
        <v>1.3964457529885519</v>
      </c>
      <c r="AC15" s="2">
        <v>316011</v>
      </c>
    </row>
    <row r="16" spans="1:29" ht="16.5" x14ac:dyDescent="0.35">
      <c r="A16" t="s">
        <v>13</v>
      </c>
      <c r="B16">
        <f t="shared" ref="B16:B23" si="5">R3/B3</f>
        <v>156.86124663945037</v>
      </c>
      <c r="C16">
        <f t="shared" si="0"/>
        <v>148.99834851632838</v>
      </c>
      <c r="D16">
        <f t="shared" si="0"/>
        <v>181.9081226993865</v>
      </c>
      <c r="E16">
        <f t="shared" si="0"/>
        <v>198.12278581252866</v>
      </c>
      <c r="G16" t="s">
        <v>31</v>
      </c>
      <c r="H16">
        <f t="shared" si="1"/>
        <v>171.47262591692345</v>
      </c>
      <c r="I16">
        <f t="shared" si="2"/>
        <v>19.606862093583644</v>
      </c>
      <c r="S16" t="s">
        <v>13</v>
      </c>
      <c r="T16">
        <f>Z3/J3</f>
        <v>12.213763473279565</v>
      </c>
      <c r="U16">
        <f>AA3/K3</f>
        <v>13.102073598130842</v>
      </c>
      <c r="V16">
        <f>AB3/L3</f>
        <v>18.093720968358927</v>
      </c>
      <c r="W16">
        <f>AC12/M3</f>
        <v>10.908025855103689</v>
      </c>
      <c r="Y16" t="s">
        <v>31</v>
      </c>
      <c r="Z16">
        <f t="shared" si="3"/>
        <v>13.579395973718256</v>
      </c>
      <c r="AA16">
        <f t="shared" si="4"/>
        <v>2.7206679898673332</v>
      </c>
      <c r="AC16" s="2">
        <v>156151</v>
      </c>
    </row>
    <row r="17" spans="1:29" ht="16.5" x14ac:dyDescent="0.35">
      <c r="A17" t="s">
        <v>14</v>
      </c>
      <c r="B17">
        <f t="shared" si="5"/>
        <v>131.28270686678178</v>
      </c>
      <c r="C17">
        <f t="shared" si="0"/>
        <v>109.98944212721585</v>
      </c>
      <c r="D17">
        <f t="shared" si="0"/>
        <v>134.02196361252254</v>
      </c>
      <c r="E17">
        <f t="shared" si="0"/>
        <v>128.15563405157189</v>
      </c>
      <c r="G17" t="s">
        <v>31</v>
      </c>
      <c r="H17">
        <f t="shared" si="1"/>
        <v>125.86243666452302</v>
      </c>
      <c r="I17">
        <f t="shared" si="2"/>
        <v>9.3963812039260031</v>
      </c>
      <c r="S17" t="s">
        <v>14</v>
      </c>
      <c r="T17">
        <f>Z4/J4</f>
        <v>15.360153008298756</v>
      </c>
      <c r="U17">
        <f>AA4/K4</f>
        <v>16.019427764040977</v>
      </c>
      <c r="V17">
        <f>AB4/L4</f>
        <v>18.904722452361227</v>
      </c>
      <c r="W17">
        <f>AC13/M4</f>
        <v>16.183014109467656</v>
      </c>
      <c r="Y17" t="s">
        <v>31</v>
      </c>
      <c r="Z17">
        <f t="shared" si="3"/>
        <v>16.616829333542157</v>
      </c>
      <c r="AA17">
        <f t="shared" si="4"/>
        <v>1.3563530692124557</v>
      </c>
      <c r="AC17" s="2">
        <v>543426</v>
      </c>
    </row>
    <row r="18" spans="1:29" ht="16.5" x14ac:dyDescent="0.35">
      <c r="A18" t="s">
        <v>15</v>
      </c>
      <c r="B18">
        <f t="shared" si="5"/>
        <v>68.356587974172726</v>
      </c>
      <c r="C18">
        <f t="shared" si="0"/>
        <v>85.864788856176119</v>
      </c>
      <c r="D18">
        <f t="shared" si="0"/>
        <v>73.284057137378966</v>
      </c>
      <c r="E18">
        <f t="shared" si="0"/>
        <v>94.531348837209308</v>
      </c>
      <c r="G18" t="s">
        <v>32</v>
      </c>
      <c r="H18">
        <f t="shared" si="1"/>
        <v>80.509195701234276</v>
      </c>
      <c r="I18">
        <f t="shared" si="2"/>
        <v>10.310088002106754</v>
      </c>
      <c r="S18" t="s">
        <v>15</v>
      </c>
      <c r="T18">
        <f>Z5/J5</f>
        <v>7.2842721078728641</v>
      </c>
      <c r="U18">
        <f>AA5/K5</f>
        <v>8.1053571428571427</v>
      </c>
      <c r="V18">
        <f>AB5/L5</f>
        <v>5.0357202153649103</v>
      </c>
      <c r="W18">
        <f>AC14/M5</f>
        <v>5.4553665689149557</v>
      </c>
      <c r="Y18" t="s">
        <v>32</v>
      </c>
      <c r="Z18">
        <f t="shared" si="3"/>
        <v>6.4701790087524689</v>
      </c>
      <c r="AA18">
        <f t="shared" si="4"/>
        <v>1.2672875978113001</v>
      </c>
      <c r="AC18" s="2">
        <v>212643</v>
      </c>
    </row>
    <row r="19" spans="1:29" x14ac:dyDescent="0.35">
      <c r="A19" t="s">
        <v>16</v>
      </c>
      <c r="B19">
        <f t="shared" si="5"/>
        <v>141.14309297800838</v>
      </c>
      <c r="C19">
        <f t="shared" si="0"/>
        <v>168.1150957650091</v>
      </c>
      <c r="D19">
        <f t="shared" si="0"/>
        <v>168.54092862383399</v>
      </c>
      <c r="E19">
        <f t="shared" si="0"/>
        <v>149.81116935915267</v>
      </c>
      <c r="G19" t="s">
        <v>33</v>
      </c>
      <c r="H19">
        <f t="shared" si="1"/>
        <v>156.90257168150106</v>
      </c>
      <c r="I19">
        <f t="shared" si="2"/>
        <v>11.830270543648234</v>
      </c>
      <c r="S19" t="s">
        <v>16</v>
      </c>
      <c r="T19">
        <f>Z6/J6</f>
        <v>7.2902075435327376</v>
      </c>
      <c r="U19">
        <f>AA6/K6</f>
        <v>10.480006936015259</v>
      </c>
      <c r="V19">
        <f>AB6/L6</f>
        <v>8.9304673675444981</v>
      </c>
      <c r="W19">
        <f>AC15/M6</f>
        <v>9.664831635929902</v>
      </c>
      <c r="Y19" t="s">
        <v>33</v>
      </c>
      <c r="Z19">
        <f t="shared" si="3"/>
        <v>9.0913783707555993</v>
      </c>
      <c r="AA19">
        <f t="shared" si="4"/>
        <v>1.17550485317876</v>
      </c>
      <c r="AC19" s="2">
        <v>1055395</v>
      </c>
    </row>
    <row r="20" spans="1:29" ht="16.5" x14ac:dyDescent="0.35">
      <c r="A20" t="s">
        <v>17</v>
      </c>
      <c r="B20">
        <f t="shared" si="5"/>
        <v>102.84962897002077</v>
      </c>
      <c r="C20">
        <f t="shared" si="0"/>
        <v>117.00162278522934</v>
      </c>
      <c r="D20">
        <f t="shared" si="0"/>
        <v>94.578411855784125</v>
      </c>
      <c r="E20">
        <f t="shared" si="0"/>
        <v>121.76709353492046</v>
      </c>
      <c r="G20" t="s">
        <v>32</v>
      </c>
      <c r="H20">
        <f t="shared" si="1"/>
        <v>109.04918928648868</v>
      </c>
      <c r="I20">
        <f t="shared" si="2"/>
        <v>10.872260972202191</v>
      </c>
      <c r="S20" t="s">
        <v>17</v>
      </c>
      <c r="T20">
        <f>Z7/J7</f>
        <v>10.705350118017309</v>
      </c>
      <c r="U20">
        <f>AA7/K7</f>
        <v>12.09556599523779</v>
      </c>
      <c r="V20">
        <f>AB7/L7</f>
        <v>10.422576614977585</v>
      </c>
      <c r="W20">
        <f>AC16/M7</f>
        <v>6.6362515937101572</v>
      </c>
      <c r="Y20" t="s">
        <v>32</v>
      </c>
      <c r="Z20">
        <f t="shared" si="3"/>
        <v>9.9649360804857103</v>
      </c>
      <c r="AA20">
        <f t="shared" si="4"/>
        <v>2.0234482975801811</v>
      </c>
    </row>
    <row r="21" spans="1:29" ht="16.5" x14ac:dyDescent="0.35">
      <c r="A21" t="s">
        <v>18</v>
      </c>
      <c r="B21">
        <f t="shared" si="5"/>
        <v>145.44407926074118</v>
      </c>
      <c r="C21">
        <f t="shared" si="0"/>
        <v>137.96256099612989</v>
      </c>
      <c r="D21">
        <f t="shared" si="0"/>
        <v>153.98679455101473</v>
      </c>
      <c r="E21">
        <f t="shared" si="0"/>
        <v>139.83449612403101</v>
      </c>
      <c r="G21" t="s">
        <v>34</v>
      </c>
      <c r="H21">
        <f t="shared" si="1"/>
        <v>144.30698273297921</v>
      </c>
      <c r="I21">
        <f t="shared" si="2"/>
        <v>6.2298990559289047</v>
      </c>
      <c r="S21" t="s">
        <v>18</v>
      </c>
      <c r="T21">
        <f>Z8/J8</f>
        <v>11.920394353346682</v>
      </c>
      <c r="U21">
        <f>AA8/K8</f>
        <v>18.675560999081405</v>
      </c>
      <c r="V21">
        <f>AB8/L8</f>
        <v>16.045587080856791</v>
      </c>
      <c r="W21">
        <f>AC17/M8</f>
        <v>18.889947163515018</v>
      </c>
      <c r="Y21" t="s">
        <v>34</v>
      </c>
      <c r="Z21">
        <f t="shared" si="3"/>
        <v>16.382872399199975</v>
      </c>
      <c r="AA21">
        <f t="shared" si="4"/>
        <v>2.8093289494817051</v>
      </c>
    </row>
    <row r="22" spans="1:29" ht="16.5" x14ac:dyDescent="0.35">
      <c r="A22" t="s">
        <v>19</v>
      </c>
      <c r="B22">
        <f t="shared" si="5"/>
        <v>123.30188771757784</v>
      </c>
      <c r="C22">
        <f t="shared" si="0"/>
        <v>117.19080953403478</v>
      </c>
      <c r="D22">
        <f t="shared" si="0"/>
        <v>108.73883723306427</v>
      </c>
      <c r="E22">
        <f t="shared" si="0"/>
        <v>117.37621737003602</v>
      </c>
      <c r="G22" t="s">
        <v>34</v>
      </c>
      <c r="H22">
        <f t="shared" si="1"/>
        <v>116.65193796367822</v>
      </c>
      <c r="I22">
        <f t="shared" si="2"/>
        <v>5.1878212702936564</v>
      </c>
      <c r="S22" t="s">
        <v>19</v>
      </c>
      <c r="T22">
        <f>Z9/J9</f>
        <v>5.887941001843692</v>
      </c>
      <c r="U22">
        <f>AA9/K9</f>
        <v>9.4456002647879327</v>
      </c>
      <c r="V22">
        <f>AB9/L9</f>
        <v>9.4011354564002492</v>
      </c>
      <c r="W22">
        <f>AC18/M9</f>
        <v>6.0447723008698615</v>
      </c>
      <c r="Y22" t="s">
        <v>34</v>
      </c>
      <c r="Z22">
        <f t="shared" si="3"/>
        <v>7.6948622559754343</v>
      </c>
      <c r="AA22">
        <f t="shared" si="4"/>
        <v>1.7294661812653362</v>
      </c>
    </row>
    <row r="23" spans="1:29" ht="16.5" x14ac:dyDescent="0.35">
      <c r="A23" t="s">
        <v>20</v>
      </c>
      <c r="B23">
        <f t="shared" si="5"/>
        <v>264.87688309864103</v>
      </c>
      <c r="C23">
        <f t="shared" si="0"/>
        <v>261.77821563682221</v>
      </c>
      <c r="D23">
        <f t="shared" si="0"/>
        <v>243.64414878665792</v>
      </c>
      <c r="E23">
        <f t="shared" si="0"/>
        <v>301.53906891389386</v>
      </c>
      <c r="G23" t="s">
        <v>34</v>
      </c>
      <c r="H23">
        <f t="shared" si="1"/>
        <v>267.95957910900381</v>
      </c>
      <c r="I23">
        <f t="shared" si="2"/>
        <v>21.015081229828141</v>
      </c>
      <c r="S23" t="s">
        <v>20</v>
      </c>
      <c r="T23">
        <f>Z10/J10</f>
        <v>33.72068145800317</v>
      </c>
      <c r="U23">
        <f>AA10/K10</f>
        <v>30.355944914098718</v>
      </c>
      <c r="V23">
        <f>AB10/L10</f>
        <v>35.033134642356238</v>
      </c>
      <c r="W23">
        <f>AC19/M10</f>
        <v>32.521724392949587</v>
      </c>
      <c r="Y23" t="s">
        <v>34</v>
      </c>
      <c r="Z23">
        <f t="shared" si="3"/>
        <v>32.907871351851924</v>
      </c>
      <c r="AA23">
        <f t="shared" si="4"/>
        <v>1.720380941841088</v>
      </c>
    </row>
    <row r="27" spans="1:29" x14ac:dyDescent="0.35">
      <c r="C27" t="s">
        <v>28</v>
      </c>
      <c r="D27" t="s">
        <v>29</v>
      </c>
      <c r="E27" t="s">
        <v>30</v>
      </c>
      <c r="I27" t="s">
        <v>28</v>
      </c>
      <c r="J27" t="s">
        <v>29</v>
      </c>
      <c r="K27" t="s">
        <v>30</v>
      </c>
      <c r="T27" t="s">
        <v>28</v>
      </c>
      <c r="U27" t="s">
        <v>29</v>
      </c>
      <c r="V27" t="s">
        <v>30</v>
      </c>
      <c r="Z27" t="s">
        <v>28</v>
      </c>
      <c r="AA27" t="s">
        <v>29</v>
      </c>
      <c r="AB27" t="s">
        <v>30</v>
      </c>
    </row>
    <row r="28" spans="1:29" x14ac:dyDescent="0.35">
      <c r="B28" t="s">
        <v>25</v>
      </c>
      <c r="C28">
        <v>144.30698273297921</v>
      </c>
      <c r="D28">
        <v>116.65193796367822</v>
      </c>
      <c r="E28">
        <v>267.95957910900381</v>
      </c>
      <c r="H28" t="s">
        <v>25</v>
      </c>
      <c r="I28">
        <v>6.2298990559289047</v>
      </c>
      <c r="J28">
        <v>5.1878212702936564</v>
      </c>
      <c r="K28">
        <v>21.015081229828141</v>
      </c>
      <c r="S28" t="s">
        <v>25</v>
      </c>
      <c r="T28">
        <v>16.382872399199975</v>
      </c>
      <c r="U28">
        <v>7.6948622559754343</v>
      </c>
      <c r="V28">
        <v>32.907871351851924</v>
      </c>
      <c r="Y28" t="s">
        <v>25</v>
      </c>
      <c r="Z28">
        <v>2.8093289494817051</v>
      </c>
      <c r="AA28">
        <v>1.7294661812653362</v>
      </c>
      <c r="AB28">
        <v>1.720380941841088</v>
      </c>
    </row>
    <row r="29" spans="1:29" x14ac:dyDescent="0.35">
      <c r="B29" t="s">
        <v>26</v>
      </c>
      <c r="C29">
        <v>83.798936595351265</v>
      </c>
      <c r="D29">
        <v>171.47262591692345</v>
      </c>
      <c r="E29">
        <v>125.86243666452302</v>
      </c>
      <c r="H29" t="s">
        <v>26</v>
      </c>
      <c r="I29">
        <v>7.9526902861687097</v>
      </c>
      <c r="J29">
        <v>19.606862093583644</v>
      </c>
      <c r="K29">
        <v>9.3963812039260031</v>
      </c>
      <c r="S29" t="s">
        <v>26</v>
      </c>
      <c r="T29">
        <v>10.938223338351399</v>
      </c>
      <c r="U29">
        <v>13.579395973718256</v>
      </c>
      <c r="V29">
        <v>16.616829333542157</v>
      </c>
      <c r="Y29" t="s">
        <v>26</v>
      </c>
      <c r="Z29">
        <v>1.3964457529885519</v>
      </c>
      <c r="AA29">
        <v>2.7206679898673332</v>
      </c>
      <c r="AB29">
        <v>1.3563530692124557</v>
      </c>
    </row>
    <row r="30" spans="1:29" x14ac:dyDescent="0.35">
      <c r="B30" t="s">
        <v>27</v>
      </c>
      <c r="C30">
        <v>80.509195701234276</v>
      </c>
      <c r="D30">
        <v>156.90257168150106</v>
      </c>
      <c r="E30">
        <v>109.04918928648868</v>
      </c>
      <c r="H30" t="s">
        <v>27</v>
      </c>
      <c r="I30">
        <v>10.310088002106754</v>
      </c>
      <c r="J30">
        <v>11.830270543648234</v>
      </c>
      <c r="K30">
        <v>10.872260972202191</v>
      </c>
      <c r="S30" t="s">
        <v>27</v>
      </c>
      <c r="T30">
        <v>6.4701790087524689</v>
      </c>
      <c r="U30">
        <v>9.0913783707555993</v>
      </c>
      <c r="V30">
        <v>9.9649360804857103</v>
      </c>
      <c r="Y30" t="s">
        <v>27</v>
      </c>
      <c r="Z30">
        <v>1.2672875978113001</v>
      </c>
      <c r="AA30">
        <v>1.17550485317876</v>
      </c>
      <c r="AB30">
        <v>2.0234482975801811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1"/>
  <sheetViews>
    <sheetView workbookViewId="0">
      <selection activeCell="S1" sqref="S1"/>
    </sheetView>
  </sheetViews>
  <sheetFormatPr defaultRowHeight="14.5" x14ac:dyDescent="0.35"/>
  <sheetData>
    <row r="1" spans="1:30" x14ac:dyDescent="0.35">
      <c r="C1" t="s">
        <v>10</v>
      </c>
      <c r="S1" t="s">
        <v>44</v>
      </c>
    </row>
    <row r="3" spans="1:30" x14ac:dyDescent="0.35">
      <c r="A3" t="s">
        <v>35</v>
      </c>
      <c r="B3" s="1" t="s">
        <v>0</v>
      </c>
      <c r="C3" s="3">
        <v>68515</v>
      </c>
      <c r="D3" s="2">
        <v>84004</v>
      </c>
      <c r="E3" s="2">
        <v>78432</v>
      </c>
      <c r="F3" s="2">
        <v>93164</v>
      </c>
      <c r="G3" s="7" t="s">
        <v>1</v>
      </c>
      <c r="H3" s="7" t="s">
        <v>1</v>
      </c>
      <c r="I3" s="7" t="s">
        <v>1</v>
      </c>
      <c r="J3" s="7" t="s">
        <v>1</v>
      </c>
      <c r="K3" s="2">
        <v>8411</v>
      </c>
      <c r="L3" s="2">
        <v>8614</v>
      </c>
      <c r="M3" s="2">
        <v>9538</v>
      </c>
      <c r="N3" s="2">
        <v>7325</v>
      </c>
      <c r="O3" s="1" t="s">
        <v>0</v>
      </c>
      <c r="P3" s="9"/>
      <c r="Q3" t="s">
        <v>35</v>
      </c>
      <c r="R3" s="1" t="s">
        <v>0</v>
      </c>
      <c r="S3" s="3">
        <v>4227589</v>
      </c>
      <c r="T3" s="2">
        <v>4384950</v>
      </c>
      <c r="U3" s="2">
        <v>4033591</v>
      </c>
      <c r="V3" s="2">
        <v>4778741</v>
      </c>
      <c r="W3" s="2"/>
      <c r="X3" s="2"/>
      <c r="Y3" s="2"/>
      <c r="Z3" s="2"/>
      <c r="AA3" s="2">
        <v>92159</v>
      </c>
      <c r="AB3" s="2">
        <v>95669</v>
      </c>
      <c r="AC3" s="2">
        <v>105496</v>
      </c>
      <c r="AD3" s="2">
        <v>113724</v>
      </c>
    </row>
    <row r="4" spans="1:30" x14ac:dyDescent="0.35">
      <c r="A4" t="s">
        <v>36</v>
      </c>
      <c r="B4" s="1" t="s">
        <v>2</v>
      </c>
      <c r="C4" s="2">
        <v>74967</v>
      </c>
      <c r="D4" s="2">
        <v>92308</v>
      </c>
      <c r="E4" s="2">
        <v>86771</v>
      </c>
      <c r="F4" s="2">
        <v>90958</v>
      </c>
      <c r="G4" s="7" t="s">
        <v>1</v>
      </c>
      <c r="H4" s="7" t="s">
        <v>1</v>
      </c>
      <c r="I4" s="7" t="s">
        <v>1</v>
      </c>
      <c r="J4" s="7" t="s">
        <v>1</v>
      </c>
      <c r="K4" s="2">
        <v>5209</v>
      </c>
      <c r="L4" s="2">
        <v>7542</v>
      </c>
      <c r="M4" s="2">
        <v>8526</v>
      </c>
      <c r="N4" s="2">
        <v>10007</v>
      </c>
      <c r="O4" s="1" t="s">
        <v>2</v>
      </c>
      <c r="P4" s="9"/>
      <c r="Q4" t="s">
        <v>36</v>
      </c>
      <c r="R4" s="1" t="s">
        <v>2</v>
      </c>
      <c r="S4" s="2">
        <v>2749911</v>
      </c>
      <c r="T4" s="2">
        <v>2839788</v>
      </c>
      <c r="U4" s="2">
        <v>2770140</v>
      </c>
      <c r="V4" s="2">
        <v>3236277</v>
      </c>
      <c r="W4" s="2"/>
      <c r="X4" s="2"/>
      <c r="Y4" s="2"/>
      <c r="Z4" s="2"/>
      <c r="AA4" s="2">
        <v>40511</v>
      </c>
      <c r="AB4" s="2">
        <v>38406</v>
      </c>
      <c r="AC4" s="2">
        <v>56228</v>
      </c>
      <c r="AD4" s="2">
        <v>52076</v>
      </c>
    </row>
    <row r="5" spans="1:30" x14ac:dyDescent="0.35">
      <c r="A5" t="s">
        <v>37</v>
      </c>
      <c r="B5" s="1" t="s">
        <v>3</v>
      </c>
      <c r="C5" s="2">
        <v>76987</v>
      </c>
      <c r="D5" s="2">
        <v>107042</v>
      </c>
      <c r="E5" s="2">
        <v>146226</v>
      </c>
      <c r="F5" s="2">
        <v>130586</v>
      </c>
      <c r="G5" s="7" t="s">
        <v>1</v>
      </c>
      <c r="H5" s="7" t="s">
        <v>1</v>
      </c>
      <c r="I5" s="7" t="s">
        <v>1</v>
      </c>
      <c r="J5" s="7" t="s">
        <v>1</v>
      </c>
      <c r="K5" s="2">
        <v>8944</v>
      </c>
      <c r="L5" s="2">
        <v>8344</v>
      </c>
      <c r="M5" s="2">
        <v>8231</v>
      </c>
      <c r="N5" s="2">
        <v>5583</v>
      </c>
      <c r="O5" s="1" t="s">
        <v>3</v>
      </c>
      <c r="P5" s="9"/>
      <c r="Q5" t="s">
        <v>37</v>
      </c>
      <c r="R5" s="1" t="s">
        <v>3</v>
      </c>
      <c r="S5" s="2">
        <v>4814100</v>
      </c>
      <c r="T5" s="2">
        <v>4763340</v>
      </c>
      <c r="U5" s="2">
        <v>5533604</v>
      </c>
      <c r="V5" s="2">
        <v>5767168</v>
      </c>
      <c r="W5" s="2"/>
      <c r="X5" s="2"/>
      <c r="Y5" s="2"/>
      <c r="Z5" s="2"/>
      <c r="AA5" s="2">
        <v>139013</v>
      </c>
      <c r="AB5" s="2">
        <v>123973</v>
      </c>
      <c r="AC5" s="2">
        <v>124615</v>
      </c>
      <c r="AD5" s="2">
        <v>125033</v>
      </c>
    </row>
    <row r="6" spans="1:30" x14ac:dyDescent="0.35">
      <c r="A6" t="s">
        <v>38</v>
      </c>
      <c r="B6" s="1" t="s">
        <v>4</v>
      </c>
      <c r="C6" s="2">
        <v>63400</v>
      </c>
      <c r="D6" s="2">
        <v>105742</v>
      </c>
      <c r="E6" s="2">
        <v>97626</v>
      </c>
      <c r="F6" s="2">
        <v>108897</v>
      </c>
      <c r="G6" s="7" t="s">
        <v>1</v>
      </c>
      <c r="H6" s="7" t="s">
        <v>1</v>
      </c>
      <c r="I6" s="7" t="s">
        <v>1</v>
      </c>
      <c r="J6" s="7" t="s">
        <v>1</v>
      </c>
      <c r="K6" s="2">
        <v>8895</v>
      </c>
      <c r="L6" s="2">
        <v>8972</v>
      </c>
      <c r="M6" s="2">
        <v>12275</v>
      </c>
      <c r="N6" s="2">
        <v>10212</v>
      </c>
      <c r="O6" s="1" t="s">
        <v>4</v>
      </c>
      <c r="P6" s="9"/>
      <c r="Q6" t="s">
        <v>38</v>
      </c>
      <c r="R6" s="1" t="s">
        <v>4</v>
      </c>
      <c r="S6" s="2">
        <v>5200906</v>
      </c>
      <c r="T6" s="2">
        <v>5279910</v>
      </c>
      <c r="U6" s="2">
        <v>5367126</v>
      </c>
      <c r="V6" s="2">
        <v>4826904</v>
      </c>
      <c r="W6" s="2"/>
      <c r="X6" s="2"/>
      <c r="Y6" s="2"/>
      <c r="Z6" s="2"/>
      <c r="AA6" s="2">
        <v>97906</v>
      </c>
      <c r="AB6" s="2">
        <v>95408</v>
      </c>
      <c r="AC6" s="2">
        <v>107230</v>
      </c>
      <c r="AD6" s="2">
        <v>113542</v>
      </c>
    </row>
    <row r="7" spans="1:30" x14ac:dyDescent="0.35">
      <c r="A7" t="s">
        <v>39</v>
      </c>
      <c r="B7" s="1" t="s">
        <v>5</v>
      </c>
      <c r="C7" s="2">
        <v>70530</v>
      </c>
      <c r="D7" s="2">
        <v>90231</v>
      </c>
      <c r="E7" s="2">
        <v>94441</v>
      </c>
      <c r="F7" s="2">
        <v>110575</v>
      </c>
      <c r="G7" s="2"/>
      <c r="H7" s="7"/>
      <c r="I7" s="7"/>
      <c r="J7" s="2"/>
      <c r="K7" s="2">
        <v>8065</v>
      </c>
      <c r="L7" s="2">
        <v>15366</v>
      </c>
      <c r="M7" s="2">
        <v>7922</v>
      </c>
      <c r="N7" s="2">
        <v>16631</v>
      </c>
      <c r="O7" s="1" t="s">
        <v>5</v>
      </c>
      <c r="P7" s="9"/>
      <c r="Q7" t="s">
        <v>39</v>
      </c>
      <c r="R7" s="1" t="s">
        <v>5</v>
      </c>
      <c r="S7" s="2">
        <v>5050456</v>
      </c>
      <c r="T7" s="2">
        <v>5831746</v>
      </c>
      <c r="U7" s="2">
        <v>4233090</v>
      </c>
      <c r="V7" s="2">
        <v>5745760</v>
      </c>
      <c r="W7" s="2"/>
      <c r="X7" s="2"/>
      <c r="Y7" s="2"/>
      <c r="Z7" s="2"/>
      <c r="AA7" s="2">
        <v>65313</v>
      </c>
      <c r="AB7" s="2">
        <v>61868</v>
      </c>
      <c r="AC7" s="2">
        <v>57077</v>
      </c>
      <c r="AD7" s="2">
        <v>73611</v>
      </c>
    </row>
    <row r="8" spans="1:30" x14ac:dyDescent="0.35">
      <c r="A8" t="s">
        <v>40</v>
      </c>
      <c r="B8" s="1" t="s">
        <v>6</v>
      </c>
      <c r="C8" s="2">
        <v>65562</v>
      </c>
      <c r="D8" s="2">
        <v>107838</v>
      </c>
      <c r="E8" s="2">
        <v>83414</v>
      </c>
      <c r="F8" s="2">
        <v>105433</v>
      </c>
      <c r="G8" s="2"/>
      <c r="H8" s="7"/>
      <c r="I8" s="7"/>
      <c r="J8" s="2"/>
      <c r="K8" s="2">
        <v>8386</v>
      </c>
      <c r="L8" s="2">
        <v>12048</v>
      </c>
      <c r="M8" s="2">
        <v>13089</v>
      </c>
      <c r="N8" s="2">
        <v>8905</v>
      </c>
      <c r="O8" s="1" t="s">
        <v>6</v>
      </c>
      <c r="P8" s="9"/>
      <c r="Q8" t="s">
        <v>40</v>
      </c>
      <c r="R8" s="1" t="s">
        <v>6</v>
      </c>
      <c r="S8" s="2">
        <v>3199663</v>
      </c>
      <c r="T8" s="2">
        <v>3032028</v>
      </c>
      <c r="U8" s="2">
        <v>2163218</v>
      </c>
      <c r="V8" s="2">
        <v>3247993</v>
      </c>
      <c r="W8" s="2"/>
      <c r="X8" s="2"/>
      <c r="Y8" s="2"/>
      <c r="Z8" s="2"/>
      <c r="AA8" s="2">
        <v>89143</v>
      </c>
      <c r="AB8" s="2">
        <v>95792</v>
      </c>
      <c r="AC8" s="2">
        <v>105012</v>
      </c>
      <c r="AD8" s="2">
        <v>102908</v>
      </c>
    </row>
    <row r="9" spans="1:30" x14ac:dyDescent="0.35">
      <c r="A9" t="s">
        <v>41</v>
      </c>
      <c r="B9" s="1" t="s">
        <v>7</v>
      </c>
      <c r="C9" s="2">
        <v>119776</v>
      </c>
      <c r="D9" s="2">
        <v>161195</v>
      </c>
      <c r="E9" s="2">
        <v>154111</v>
      </c>
      <c r="F9" s="2">
        <v>169500</v>
      </c>
      <c r="G9" s="2"/>
      <c r="H9" s="7"/>
      <c r="I9" s="7"/>
      <c r="J9" s="2"/>
      <c r="K9" s="2">
        <v>9104</v>
      </c>
      <c r="L9" s="2">
        <v>17576</v>
      </c>
      <c r="M9" s="2">
        <v>3572</v>
      </c>
      <c r="N9" s="2">
        <v>7146</v>
      </c>
      <c r="O9" s="1" t="s">
        <v>7</v>
      </c>
      <c r="P9" s="9"/>
      <c r="Q9" t="s">
        <v>41</v>
      </c>
      <c r="R9" s="1" t="s">
        <v>7</v>
      </c>
      <c r="S9" s="2">
        <v>5176791</v>
      </c>
      <c r="T9" s="2">
        <v>5097315</v>
      </c>
      <c r="U9" s="2">
        <v>5918718</v>
      </c>
      <c r="V9" s="2">
        <v>6321011</v>
      </c>
      <c r="W9" s="2"/>
      <c r="X9" s="2"/>
      <c r="Y9" s="2"/>
      <c r="Z9" s="2"/>
      <c r="AA9" s="2">
        <v>100072</v>
      </c>
      <c r="AB9" s="2">
        <v>109562</v>
      </c>
      <c r="AC9" s="2">
        <v>83481</v>
      </c>
      <c r="AD9" s="2">
        <v>100663</v>
      </c>
    </row>
    <row r="10" spans="1:30" x14ac:dyDescent="0.35">
      <c r="A10" t="s">
        <v>42</v>
      </c>
      <c r="B10" s="1" t="s">
        <v>8</v>
      </c>
      <c r="C10" s="2">
        <v>139126</v>
      </c>
      <c r="D10" s="2">
        <v>175431</v>
      </c>
      <c r="E10" s="2">
        <v>168550</v>
      </c>
      <c r="F10" s="2">
        <v>168929</v>
      </c>
      <c r="G10" s="2"/>
      <c r="H10" s="7"/>
      <c r="I10" s="7"/>
      <c r="J10" s="2"/>
      <c r="K10" s="2">
        <v>8390</v>
      </c>
      <c r="L10" s="2">
        <v>5340</v>
      </c>
      <c r="M10" s="2">
        <v>6213</v>
      </c>
      <c r="N10" s="2"/>
      <c r="O10" s="1" t="s">
        <v>8</v>
      </c>
      <c r="P10" s="9"/>
      <c r="Q10" t="s">
        <v>42</v>
      </c>
      <c r="R10" s="1" t="s">
        <v>8</v>
      </c>
      <c r="S10" s="2">
        <v>6804544</v>
      </c>
      <c r="T10" s="2">
        <v>8409784</v>
      </c>
      <c r="U10" s="2">
        <v>6454673</v>
      </c>
      <c r="V10" s="2">
        <v>7314783</v>
      </c>
      <c r="W10" s="2"/>
      <c r="X10" s="2"/>
      <c r="Y10" s="2"/>
      <c r="Z10" s="2"/>
      <c r="AA10" s="2">
        <v>53249</v>
      </c>
      <c r="AB10" s="2">
        <v>54596</v>
      </c>
      <c r="AC10" s="2">
        <v>40194</v>
      </c>
      <c r="AD10" s="2">
        <v>44515</v>
      </c>
    </row>
    <row r="11" spans="1:30" x14ac:dyDescent="0.35">
      <c r="A11" t="s">
        <v>43</v>
      </c>
      <c r="C11" s="2">
        <v>172256</v>
      </c>
      <c r="D11" s="2">
        <v>192085</v>
      </c>
      <c r="E11" s="2">
        <v>187505</v>
      </c>
      <c r="F11" s="2">
        <v>208392</v>
      </c>
      <c r="K11" s="2">
        <v>9000</v>
      </c>
      <c r="L11" s="2">
        <v>5711</v>
      </c>
      <c r="M11" s="2">
        <v>8511</v>
      </c>
      <c r="N11" s="2">
        <v>9162</v>
      </c>
      <c r="Q11" t="s">
        <v>43</v>
      </c>
      <c r="S11" s="2">
        <v>15684182</v>
      </c>
      <c r="T11" s="2">
        <v>17157690</v>
      </c>
      <c r="U11" s="2">
        <v>17446542</v>
      </c>
      <c r="V11" s="2">
        <v>23453350</v>
      </c>
      <c r="AA11" s="2">
        <v>204506</v>
      </c>
      <c r="AB11" s="2">
        <v>223078</v>
      </c>
      <c r="AC11" s="2">
        <v>237359</v>
      </c>
      <c r="AD11" s="2">
        <v>244784</v>
      </c>
    </row>
    <row r="14" spans="1:30" x14ac:dyDescent="0.35">
      <c r="A14" t="s">
        <v>12</v>
      </c>
      <c r="C14" s="3">
        <v>68515</v>
      </c>
      <c r="D14" s="2">
        <v>84004</v>
      </c>
      <c r="E14" s="2">
        <v>78432</v>
      </c>
      <c r="F14" s="2">
        <v>93164</v>
      </c>
      <c r="G14" s="7" t="s">
        <v>1</v>
      </c>
      <c r="H14" s="7" t="s">
        <v>1</v>
      </c>
      <c r="I14" s="7" t="s">
        <v>1</v>
      </c>
      <c r="J14" s="7" t="s">
        <v>1</v>
      </c>
      <c r="K14" s="2">
        <v>8411</v>
      </c>
      <c r="L14" s="2">
        <v>8614</v>
      </c>
      <c r="M14" s="2">
        <v>9538</v>
      </c>
      <c r="N14" s="2">
        <v>7325</v>
      </c>
      <c r="Q14" t="s">
        <v>12</v>
      </c>
      <c r="S14" s="3">
        <v>4227589</v>
      </c>
      <c r="T14" s="2">
        <v>4384950</v>
      </c>
      <c r="U14" s="2">
        <v>4033591</v>
      </c>
      <c r="V14" s="2">
        <v>4778741</v>
      </c>
      <c r="W14" s="2"/>
      <c r="X14" s="2"/>
      <c r="Y14" s="2"/>
      <c r="Z14" s="2"/>
      <c r="AA14" s="2">
        <v>92159</v>
      </c>
      <c r="AB14" s="2">
        <v>95669</v>
      </c>
      <c r="AC14" s="2">
        <v>105496</v>
      </c>
      <c r="AD14" s="2">
        <v>113724</v>
      </c>
    </row>
    <row r="15" spans="1:30" x14ac:dyDescent="0.35">
      <c r="A15" t="s">
        <v>13</v>
      </c>
      <c r="C15" s="2">
        <v>63400</v>
      </c>
      <c r="D15" s="2">
        <v>105742</v>
      </c>
      <c r="E15" s="2">
        <v>97626</v>
      </c>
      <c r="F15" s="2">
        <v>108897</v>
      </c>
      <c r="G15" s="7" t="s">
        <v>1</v>
      </c>
      <c r="H15" s="7" t="s">
        <v>1</v>
      </c>
      <c r="I15" s="7" t="s">
        <v>1</v>
      </c>
      <c r="J15" s="7" t="s">
        <v>1</v>
      </c>
      <c r="K15" s="2">
        <v>8895</v>
      </c>
      <c r="L15" s="2">
        <v>8972</v>
      </c>
      <c r="M15" s="2">
        <v>12275</v>
      </c>
      <c r="N15" s="2">
        <v>10212</v>
      </c>
      <c r="Q15" t="s">
        <v>13</v>
      </c>
      <c r="S15" s="2">
        <v>5200906</v>
      </c>
      <c r="T15" s="2">
        <v>5279910</v>
      </c>
      <c r="U15" s="2">
        <v>5367126</v>
      </c>
      <c r="V15" s="2">
        <v>4826904</v>
      </c>
      <c r="W15" s="2"/>
      <c r="X15" s="2"/>
      <c r="Y15" s="2"/>
      <c r="Z15" s="2"/>
      <c r="AA15" s="2">
        <v>97906</v>
      </c>
      <c r="AB15" s="2">
        <v>95408</v>
      </c>
      <c r="AC15" s="2">
        <v>107230</v>
      </c>
      <c r="AD15" s="2">
        <v>113542</v>
      </c>
    </row>
    <row r="16" spans="1:30" x14ac:dyDescent="0.35">
      <c r="A16" t="s">
        <v>14</v>
      </c>
      <c r="C16" s="2">
        <v>119776</v>
      </c>
      <c r="D16" s="2">
        <v>161195</v>
      </c>
      <c r="E16" s="2">
        <v>154111</v>
      </c>
      <c r="F16" s="2">
        <v>169500</v>
      </c>
      <c r="G16" s="2"/>
      <c r="H16" s="7"/>
      <c r="I16" s="7"/>
      <c r="J16" s="2"/>
      <c r="K16" s="2">
        <v>9104</v>
      </c>
      <c r="L16" s="2">
        <v>17576</v>
      </c>
      <c r="M16" s="2">
        <v>3572</v>
      </c>
      <c r="N16" s="2">
        <v>7146</v>
      </c>
      <c r="Q16" t="s">
        <v>14</v>
      </c>
      <c r="S16" s="2">
        <v>5176791</v>
      </c>
      <c r="T16" s="2">
        <v>5097315</v>
      </c>
      <c r="U16" s="2">
        <v>5918718</v>
      </c>
      <c r="V16" s="2">
        <v>6321011</v>
      </c>
      <c r="W16" s="2"/>
      <c r="X16" s="2"/>
      <c r="Y16" s="2"/>
      <c r="Z16" s="2"/>
      <c r="AA16" s="2">
        <v>100072</v>
      </c>
      <c r="AB16" s="2">
        <v>109562</v>
      </c>
      <c r="AC16" s="2">
        <v>83481</v>
      </c>
      <c r="AD16" s="2">
        <v>100663</v>
      </c>
    </row>
    <row r="17" spans="1:30" x14ac:dyDescent="0.35">
      <c r="A17" t="s">
        <v>15</v>
      </c>
      <c r="C17" s="2">
        <v>74967</v>
      </c>
      <c r="D17" s="2">
        <v>92308</v>
      </c>
      <c r="E17" s="2">
        <v>86771</v>
      </c>
      <c r="F17" s="2">
        <v>90958</v>
      </c>
      <c r="G17" s="7" t="s">
        <v>1</v>
      </c>
      <c r="H17" s="7" t="s">
        <v>1</v>
      </c>
      <c r="I17" s="7" t="s">
        <v>1</v>
      </c>
      <c r="J17" s="7" t="s">
        <v>1</v>
      </c>
      <c r="K17" s="2">
        <v>5209</v>
      </c>
      <c r="L17" s="2">
        <v>7542</v>
      </c>
      <c r="M17" s="2">
        <v>8526</v>
      </c>
      <c r="N17" s="2">
        <v>10007</v>
      </c>
      <c r="Q17" t="s">
        <v>15</v>
      </c>
      <c r="S17" s="2">
        <v>2749911</v>
      </c>
      <c r="T17" s="2">
        <v>2839788</v>
      </c>
      <c r="U17" s="2">
        <v>2770140</v>
      </c>
      <c r="V17" s="2">
        <v>3236277</v>
      </c>
      <c r="W17" s="2"/>
      <c r="X17" s="2"/>
      <c r="Y17" s="2"/>
      <c r="Z17" s="2"/>
      <c r="AA17" s="2">
        <v>40511</v>
      </c>
      <c r="AB17" s="2">
        <v>38406</v>
      </c>
      <c r="AC17" s="2">
        <v>56228</v>
      </c>
      <c r="AD17" s="2">
        <v>52076</v>
      </c>
    </row>
    <row r="18" spans="1:30" x14ac:dyDescent="0.35">
      <c r="A18" t="s">
        <v>16</v>
      </c>
      <c r="C18" s="2">
        <v>70530</v>
      </c>
      <c r="D18" s="2">
        <v>90231</v>
      </c>
      <c r="E18" s="2">
        <v>94441</v>
      </c>
      <c r="F18" s="2">
        <v>110575</v>
      </c>
      <c r="G18" s="2"/>
      <c r="H18" s="7"/>
      <c r="I18" s="7"/>
      <c r="J18" s="2"/>
      <c r="K18" s="2">
        <v>8065</v>
      </c>
      <c r="L18" s="2">
        <v>15366</v>
      </c>
      <c r="M18" s="2">
        <v>7922</v>
      </c>
      <c r="N18" s="2">
        <v>16631</v>
      </c>
      <c r="Q18" t="s">
        <v>16</v>
      </c>
      <c r="S18" s="2">
        <v>5050456</v>
      </c>
      <c r="T18" s="2">
        <v>5831746</v>
      </c>
      <c r="U18" s="2">
        <v>4233090</v>
      </c>
      <c r="V18" s="2">
        <v>5745760</v>
      </c>
      <c r="W18" s="2"/>
      <c r="X18" s="2"/>
      <c r="Y18" s="2"/>
      <c r="Z18" s="2"/>
      <c r="AA18" s="2">
        <v>65313</v>
      </c>
      <c r="AB18" s="2">
        <v>61868</v>
      </c>
      <c r="AC18" s="2">
        <v>57077</v>
      </c>
      <c r="AD18" s="2">
        <v>73611</v>
      </c>
    </row>
    <row r="19" spans="1:30" x14ac:dyDescent="0.35">
      <c r="A19" t="s">
        <v>17</v>
      </c>
      <c r="C19" s="2">
        <v>139126</v>
      </c>
      <c r="D19" s="2">
        <v>175431</v>
      </c>
      <c r="E19" s="2">
        <v>168550</v>
      </c>
      <c r="F19" s="2">
        <v>168929</v>
      </c>
      <c r="G19" s="2"/>
      <c r="H19" s="7"/>
      <c r="I19" s="7"/>
      <c r="J19" s="2"/>
      <c r="K19" s="2">
        <v>8390</v>
      </c>
      <c r="L19" s="2">
        <v>5340</v>
      </c>
      <c r="M19" s="2">
        <v>6213</v>
      </c>
      <c r="N19" s="2"/>
      <c r="Q19" t="s">
        <v>17</v>
      </c>
      <c r="S19" s="2">
        <v>6804544</v>
      </c>
      <c r="T19" s="2">
        <v>8409784</v>
      </c>
      <c r="U19" s="2">
        <v>6454673</v>
      </c>
      <c r="V19" s="2">
        <v>7314783</v>
      </c>
      <c r="W19" s="2"/>
      <c r="X19" s="2"/>
      <c r="Y19" s="2"/>
      <c r="Z19" s="2"/>
      <c r="AA19" s="2">
        <v>53249</v>
      </c>
      <c r="AB19" s="2">
        <v>54596</v>
      </c>
      <c r="AC19" s="2">
        <v>40194</v>
      </c>
      <c r="AD19" s="2">
        <v>44515</v>
      </c>
    </row>
    <row r="20" spans="1:30" x14ac:dyDescent="0.35">
      <c r="A20" t="s">
        <v>18</v>
      </c>
      <c r="C20" s="2">
        <v>76987</v>
      </c>
      <c r="D20" s="2">
        <v>107042</v>
      </c>
      <c r="E20" s="2">
        <v>146226</v>
      </c>
      <c r="F20" s="2">
        <v>130586</v>
      </c>
      <c r="G20" s="7" t="s">
        <v>1</v>
      </c>
      <c r="H20" s="7" t="s">
        <v>1</v>
      </c>
      <c r="I20" s="7" t="s">
        <v>1</v>
      </c>
      <c r="J20" s="7" t="s">
        <v>1</v>
      </c>
      <c r="K20" s="2">
        <v>8944</v>
      </c>
      <c r="L20" s="2">
        <v>8344</v>
      </c>
      <c r="M20" s="2">
        <v>8231</v>
      </c>
      <c r="N20" s="2">
        <v>5583</v>
      </c>
      <c r="Q20" t="s">
        <v>18</v>
      </c>
      <c r="S20" s="2">
        <v>4814100</v>
      </c>
      <c r="T20" s="2">
        <v>4763340</v>
      </c>
      <c r="U20" s="2">
        <v>5533604</v>
      </c>
      <c r="V20" s="2">
        <v>5767168</v>
      </c>
      <c r="W20" s="2"/>
      <c r="X20" s="2"/>
      <c r="Y20" s="2"/>
      <c r="Z20" s="2"/>
      <c r="AA20" s="2">
        <v>139013</v>
      </c>
      <c r="AB20" s="2">
        <v>123973</v>
      </c>
      <c r="AC20" s="2">
        <v>124615</v>
      </c>
      <c r="AD20" s="2">
        <v>125033</v>
      </c>
    </row>
    <row r="21" spans="1:30" x14ac:dyDescent="0.35">
      <c r="A21" t="s">
        <v>19</v>
      </c>
      <c r="C21" s="2">
        <v>65562</v>
      </c>
      <c r="D21" s="2">
        <v>107838</v>
      </c>
      <c r="E21" s="2">
        <v>83414</v>
      </c>
      <c r="F21" s="2">
        <v>105433</v>
      </c>
      <c r="G21" s="2"/>
      <c r="H21" s="7"/>
      <c r="I21" s="7"/>
      <c r="J21" s="2"/>
      <c r="K21" s="2">
        <v>8386</v>
      </c>
      <c r="L21" s="2">
        <v>12048</v>
      </c>
      <c r="M21" s="2">
        <v>13089</v>
      </c>
      <c r="N21" s="2">
        <v>8905</v>
      </c>
      <c r="Q21" t="s">
        <v>19</v>
      </c>
      <c r="S21" s="2">
        <v>3199663</v>
      </c>
      <c r="T21" s="2">
        <v>3032028</v>
      </c>
      <c r="U21" s="2">
        <v>2163218</v>
      </c>
      <c r="V21" s="2">
        <v>3247993</v>
      </c>
      <c r="W21" s="2"/>
      <c r="X21" s="2"/>
      <c r="Y21" s="2"/>
      <c r="Z21" s="2"/>
      <c r="AA21" s="2">
        <v>89143</v>
      </c>
      <c r="AB21" s="2">
        <v>95792</v>
      </c>
      <c r="AC21" s="2">
        <v>105012</v>
      </c>
      <c r="AD21" s="2">
        <v>102908</v>
      </c>
    </row>
    <row r="22" spans="1:30" x14ac:dyDescent="0.35">
      <c r="A22" t="s">
        <v>20</v>
      </c>
      <c r="C22" s="2">
        <v>172256</v>
      </c>
      <c r="D22" s="2">
        <v>192085</v>
      </c>
      <c r="E22" s="2">
        <v>187505</v>
      </c>
      <c r="F22" s="2">
        <v>208392</v>
      </c>
      <c r="K22" s="2">
        <v>9000</v>
      </c>
      <c r="L22" s="2">
        <v>5711</v>
      </c>
      <c r="M22" s="2">
        <v>8511</v>
      </c>
      <c r="N22" s="2">
        <v>9162</v>
      </c>
      <c r="Q22" t="s">
        <v>20</v>
      </c>
      <c r="S22" s="2">
        <v>15684182</v>
      </c>
      <c r="T22" s="2">
        <v>17157690</v>
      </c>
      <c r="U22" s="2">
        <v>17446542</v>
      </c>
      <c r="V22" s="2">
        <v>23453350</v>
      </c>
      <c r="AA22" s="2">
        <v>204506</v>
      </c>
      <c r="AB22" s="2">
        <v>223078</v>
      </c>
      <c r="AC22" s="2">
        <v>237359</v>
      </c>
      <c r="AD22" s="2">
        <v>244784</v>
      </c>
    </row>
    <row r="24" spans="1:30" x14ac:dyDescent="0.35">
      <c r="C24" t="s">
        <v>22</v>
      </c>
      <c r="I24" t="s">
        <v>23</v>
      </c>
      <c r="J24" t="s">
        <v>24</v>
      </c>
    </row>
    <row r="26" spans="1:30" ht="16.5" x14ac:dyDescent="0.35">
      <c r="A26" t="s">
        <v>12</v>
      </c>
      <c r="C26">
        <f>S14/C14</f>
        <v>61.703116105962195</v>
      </c>
      <c r="D26">
        <f t="shared" ref="D26:F34" si="0">T14/D14</f>
        <v>52.199300033331745</v>
      </c>
      <c r="E26">
        <f t="shared" si="0"/>
        <v>51.427873827009385</v>
      </c>
      <c r="F26">
        <f t="shared" si="0"/>
        <v>51.293858142630199</v>
      </c>
      <c r="H26" t="s">
        <v>31</v>
      </c>
      <c r="I26">
        <f>AVERAGE(C26:F26)</f>
        <v>54.156037027233381</v>
      </c>
      <c r="J26">
        <f>_xlfn.STDEV.P(C26:F26)</f>
        <v>4.3709885809280644</v>
      </c>
      <c r="Q26" t="s">
        <v>12</v>
      </c>
      <c r="S26">
        <f>AA14/K14</f>
        <v>10.956961122339793</v>
      </c>
      <c r="T26">
        <f t="shared" ref="T26:V34" si="1">AB14/L14</f>
        <v>11.106222428604598</v>
      </c>
      <c r="U26">
        <f t="shared" si="1"/>
        <v>11.060599706437408</v>
      </c>
      <c r="V26">
        <f t="shared" si="1"/>
        <v>15.525460750853242</v>
      </c>
      <c r="X26" t="s">
        <v>31</v>
      </c>
      <c r="Y26">
        <f>AVERAGE(S26:V26)</f>
        <v>12.162311002058761</v>
      </c>
      <c r="Z26">
        <f>_xlfn.STDEV.P(S26:V26)</f>
        <v>1.9424684951907731</v>
      </c>
    </row>
    <row r="27" spans="1:30" ht="16.5" x14ac:dyDescent="0.35">
      <c r="A27" t="s">
        <v>13</v>
      </c>
      <c r="C27">
        <f t="shared" ref="C27:C34" si="2">S15/C15</f>
        <v>82.03321766561514</v>
      </c>
      <c r="D27">
        <f t="shared" si="0"/>
        <v>49.932004312382972</v>
      </c>
      <c r="E27">
        <f t="shared" si="0"/>
        <v>54.976399729580237</v>
      </c>
      <c r="F27">
        <f t="shared" si="0"/>
        <v>44.325408413454916</v>
      </c>
      <c r="H27" t="s">
        <v>31</v>
      </c>
      <c r="I27">
        <f t="shared" ref="I27:I34" si="3">AVERAGE(C27:F27)</f>
        <v>57.816757530258315</v>
      </c>
      <c r="J27">
        <f t="shared" ref="J27:J34" si="4">_xlfn.STDEV.P(C27:F27)</f>
        <v>14.4800760376238</v>
      </c>
      <c r="Q27" t="s">
        <v>13</v>
      </c>
      <c r="S27">
        <f t="shared" ref="S27:S34" si="5">AA15/K15</f>
        <v>11.006857785272626</v>
      </c>
      <c r="T27">
        <f t="shared" si="1"/>
        <v>10.633972358448506</v>
      </c>
      <c r="U27">
        <f t="shared" si="1"/>
        <v>8.7356415478615066</v>
      </c>
      <c r="V27">
        <f t="shared" si="1"/>
        <v>11.118488053270662</v>
      </c>
      <c r="X27" t="s">
        <v>31</v>
      </c>
      <c r="Y27">
        <f>AVERAGE(S27:V27)</f>
        <v>10.373739936213324</v>
      </c>
      <c r="Z27">
        <f t="shared" ref="Z27:Z34" si="6">_xlfn.STDEV.P(S27:V27)</f>
        <v>0.96262339626682913</v>
      </c>
    </row>
    <row r="28" spans="1:30" ht="16.5" x14ac:dyDescent="0.35">
      <c r="A28" t="s">
        <v>14</v>
      </c>
      <c r="C28">
        <f t="shared" si="2"/>
        <v>43.220603459791612</v>
      </c>
      <c r="D28">
        <f t="shared" si="0"/>
        <v>31.622041626601323</v>
      </c>
      <c r="E28">
        <f t="shared" si="0"/>
        <v>38.405551842503129</v>
      </c>
      <c r="F28">
        <f t="shared" si="0"/>
        <v>37.292100294985254</v>
      </c>
      <c r="H28" t="s">
        <v>31</v>
      </c>
      <c r="I28">
        <f t="shared" si="3"/>
        <v>37.635074305970328</v>
      </c>
      <c r="J28">
        <f t="shared" si="4"/>
        <v>4.1251049907202564</v>
      </c>
      <c r="Q28" t="s">
        <v>14</v>
      </c>
      <c r="S28">
        <f t="shared" si="5"/>
        <v>10.992091388400702</v>
      </c>
      <c r="T28">
        <f t="shared" si="1"/>
        <v>6.2336140191169775</v>
      </c>
      <c r="U28">
        <f t="shared" si="1"/>
        <v>23.370940649496081</v>
      </c>
      <c r="V28">
        <f t="shared" si="1"/>
        <v>14.086621886369997</v>
      </c>
      <c r="X28" t="s">
        <v>31</v>
      </c>
      <c r="Y28">
        <f>AVERAGE(S28:V28)</f>
        <v>13.670816985845939</v>
      </c>
      <c r="Z28">
        <f t="shared" si="6"/>
        <v>6.2600489534854225</v>
      </c>
    </row>
    <row r="29" spans="1:30" ht="16.5" x14ac:dyDescent="0.35">
      <c r="A29" t="s">
        <v>15</v>
      </c>
      <c r="C29">
        <f t="shared" si="2"/>
        <v>36.681619912761612</v>
      </c>
      <c r="D29">
        <f t="shared" si="0"/>
        <v>30.764267452441825</v>
      </c>
      <c r="E29">
        <f t="shared" si="0"/>
        <v>31.924721393092163</v>
      </c>
      <c r="F29">
        <f t="shared" si="0"/>
        <v>35.579905011104024</v>
      </c>
      <c r="H29" t="s">
        <v>32</v>
      </c>
      <c r="I29">
        <f t="shared" si="3"/>
        <v>33.737628442349902</v>
      </c>
      <c r="J29">
        <f t="shared" si="4"/>
        <v>2.4590941563507136</v>
      </c>
      <c r="Q29" t="s">
        <v>15</v>
      </c>
      <c r="S29">
        <f t="shared" si="5"/>
        <v>7.7771165290842772</v>
      </c>
      <c r="T29">
        <f t="shared" si="1"/>
        <v>5.0922832140015908</v>
      </c>
      <c r="U29">
        <f t="shared" si="1"/>
        <v>6.5948862303542111</v>
      </c>
      <c r="V29">
        <f t="shared" si="1"/>
        <v>5.2039572299390429</v>
      </c>
      <c r="X29" t="s">
        <v>32</v>
      </c>
      <c r="Y29">
        <f>AVERAGE(S29:V29)</f>
        <v>6.16706080084478</v>
      </c>
      <c r="Z29">
        <f t="shared" si="6"/>
        <v>1.1020468905227703</v>
      </c>
    </row>
    <row r="30" spans="1:30" x14ac:dyDescent="0.35">
      <c r="A30" t="s">
        <v>16</v>
      </c>
      <c r="C30">
        <f t="shared" si="2"/>
        <v>71.607202608818938</v>
      </c>
      <c r="D30">
        <f t="shared" si="0"/>
        <v>64.63129079806275</v>
      </c>
      <c r="E30">
        <f t="shared" si="0"/>
        <v>44.822587647314194</v>
      </c>
      <c r="F30">
        <f t="shared" si="0"/>
        <v>51.962559348858242</v>
      </c>
      <c r="H30" t="s">
        <v>33</v>
      </c>
      <c r="I30">
        <f t="shared" si="3"/>
        <v>58.255910100763529</v>
      </c>
      <c r="J30">
        <f t="shared" si="4"/>
        <v>10.475720816440345</v>
      </c>
      <c r="Q30" t="s">
        <v>16</v>
      </c>
      <c r="S30">
        <f t="shared" si="5"/>
        <v>8.0983261004339742</v>
      </c>
      <c r="T30">
        <f t="shared" si="1"/>
        <v>4.0262918130938434</v>
      </c>
      <c r="U30">
        <f t="shared" si="1"/>
        <v>7.2048725069426913</v>
      </c>
      <c r="V30">
        <f t="shared" si="1"/>
        <v>4.4261319223137514</v>
      </c>
      <c r="X30" t="s">
        <v>33</v>
      </c>
      <c r="Y30">
        <f>AVERAGE(S30:V30)</f>
        <v>5.9389055856960651</v>
      </c>
      <c r="Z30">
        <f t="shared" si="6"/>
        <v>1.7473082730969676</v>
      </c>
    </row>
    <row r="31" spans="1:30" ht="16.5" x14ac:dyDescent="0.35">
      <c r="A31" t="s">
        <v>17</v>
      </c>
      <c r="C31">
        <f t="shared" si="2"/>
        <v>48.909218981355032</v>
      </c>
      <c r="D31">
        <f t="shared" si="0"/>
        <v>47.937844508667226</v>
      </c>
      <c r="E31">
        <f t="shared" si="0"/>
        <v>38.295301097597154</v>
      </c>
      <c r="F31">
        <f t="shared" si="0"/>
        <v>43.300931160428348</v>
      </c>
      <c r="H31" t="s">
        <v>32</v>
      </c>
      <c r="I31">
        <f t="shared" si="3"/>
        <v>44.610823937011943</v>
      </c>
      <c r="J31">
        <f t="shared" si="4"/>
        <v>4.2174314950798664</v>
      </c>
      <c r="Q31" t="s">
        <v>17</v>
      </c>
      <c r="S31">
        <f t="shared" si="5"/>
        <v>6.3467222884386176</v>
      </c>
      <c r="T31">
        <f t="shared" si="1"/>
        <v>10.223970037453183</v>
      </c>
      <c r="U31">
        <f t="shared" si="1"/>
        <v>6.4693384838242398</v>
      </c>
      <c r="X31" t="s">
        <v>32</v>
      </c>
      <c r="Y31">
        <f>AVERAGE(S31:U31)</f>
        <v>7.6800102699053481</v>
      </c>
      <c r="Z31">
        <f t="shared" si="6"/>
        <v>1.7995475648097821</v>
      </c>
    </row>
    <row r="32" spans="1:30" ht="16.5" x14ac:dyDescent="0.35">
      <c r="A32" t="s">
        <v>18</v>
      </c>
      <c r="C32">
        <f t="shared" si="2"/>
        <v>62.53133645940224</v>
      </c>
      <c r="D32">
        <f t="shared" si="0"/>
        <v>44.499729078305712</v>
      </c>
      <c r="E32">
        <f t="shared" si="0"/>
        <v>37.842818650581975</v>
      </c>
      <c r="F32">
        <f t="shared" si="0"/>
        <v>44.163754154350393</v>
      </c>
      <c r="H32" t="s">
        <v>34</v>
      </c>
      <c r="I32">
        <f t="shared" si="3"/>
        <v>47.25940958566008</v>
      </c>
      <c r="J32">
        <f t="shared" si="4"/>
        <v>9.207372783910639</v>
      </c>
      <c r="Q32" t="s">
        <v>18</v>
      </c>
      <c r="S32">
        <f t="shared" si="5"/>
        <v>15.542598389982111</v>
      </c>
      <c r="T32">
        <f t="shared" si="1"/>
        <v>14.85774209012464</v>
      </c>
      <c r="U32">
        <f t="shared" si="1"/>
        <v>15.139715708905358</v>
      </c>
      <c r="V32">
        <f t="shared" si="1"/>
        <v>22.395307182518359</v>
      </c>
      <c r="X32" t="s">
        <v>34</v>
      </c>
      <c r="Y32">
        <f>AVERAGE(S32:V32)</f>
        <v>16.983840842882614</v>
      </c>
      <c r="Z32">
        <f t="shared" si="6"/>
        <v>3.1337773201561152</v>
      </c>
    </row>
    <row r="33" spans="1:26" ht="16.5" x14ac:dyDescent="0.35">
      <c r="A33" t="s">
        <v>19</v>
      </c>
      <c r="C33">
        <f t="shared" si="2"/>
        <v>48.803620999969496</v>
      </c>
      <c r="D33">
        <f t="shared" si="0"/>
        <v>28.116508095476547</v>
      </c>
      <c r="E33">
        <f t="shared" si="0"/>
        <v>25.933512360035486</v>
      </c>
      <c r="F33">
        <f t="shared" si="0"/>
        <v>30.806227651684008</v>
      </c>
      <c r="H33" t="s">
        <v>34</v>
      </c>
      <c r="I33">
        <f t="shared" si="3"/>
        <v>33.41496727679138</v>
      </c>
      <c r="J33">
        <f t="shared" si="4"/>
        <v>9.0507185241145471</v>
      </c>
      <c r="Q33" t="s">
        <v>19</v>
      </c>
      <c r="S33">
        <f t="shared" si="5"/>
        <v>10.629978535654663</v>
      </c>
      <c r="T33">
        <f t="shared" si="1"/>
        <v>7.950863213811421</v>
      </c>
      <c r="U33">
        <f t="shared" si="1"/>
        <v>8.0229200091680042</v>
      </c>
      <c r="V33">
        <f t="shared" si="1"/>
        <v>11.556204379562043</v>
      </c>
      <c r="X33" t="s">
        <v>34</v>
      </c>
      <c r="Y33">
        <f>AVERAGE(S33:V33)</f>
        <v>9.5399915345490331</v>
      </c>
      <c r="Z33">
        <f t="shared" si="6"/>
        <v>1.5874524191189925</v>
      </c>
    </row>
    <row r="34" spans="1:26" ht="16.5" x14ac:dyDescent="0.35">
      <c r="A34" t="s">
        <v>20</v>
      </c>
      <c r="C34">
        <f t="shared" si="2"/>
        <v>91.051586011517742</v>
      </c>
      <c r="D34">
        <f t="shared" si="0"/>
        <v>89.323424525600643</v>
      </c>
      <c r="E34">
        <f t="shared" si="0"/>
        <v>93.045742780192526</v>
      </c>
      <c r="F34">
        <f t="shared" si="0"/>
        <v>112.54438750047987</v>
      </c>
      <c r="H34" t="s">
        <v>34</v>
      </c>
      <c r="I34">
        <f t="shared" si="3"/>
        <v>96.491285204447706</v>
      </c>
      <c r="J34">
        <f t="shared" si="4"/>
        <v>9.3613889186533132</v>
      </c>
      <c r="Q34" t="s">
        <v>20</v>
      </c>
      <c r="S34">
        <f t="shared" si="5"/>
        <v>22.722888888888889</v>
      </c>
      <c r="T34">
        <f t="shared" si="1"/>
        <v>39.061110138329539</v>
      </c>
      <c r="U34">
        <f t="shared" si="1"/>
        <v>27.888497238867348</v>
      </c>
      <c r="V34">
        <f t="shared" si="1"/>
        <v>26.717310630866624</v>
      </c>
      <c r="X34" t="s">
        <v>34</v>
      </c>
      <c r="Y34">
        <f>AVERAGE(S34:V34)</f>
        <v>29.097451724238098</v>
      </c>
      <c r="Z34">
        <f t="shared" si="6"/>
        <v>6.0629238595450916</v>
      </c>
    </row>
    <row r="38" spans="1:26" x14ac:dyDescent="0.35">
      <c r="D38" t="s">
        <v>28</v>
      </c>
      <c r="E38" t="s">
        <v>29</v>
      </c>
      <c r="F38" t="s">
        <v>30</v>
      </c>
      <c r="J38" t="s">
        <v>28</v>
      </c>
      <c r="K38" t="s">
        <v>29</v>
      </c>
      <c r="L38" t="s">
        <v>30</v>
      </c>
      <c r="R38" t="s">
        <v>28</v>
      </c>
      <c r="S38" t="s">
        <v>29</v>
      </c>
      <c r="T38" t="s">
        <v>30</v>
      </c>
      <c r="X38" t="s">
        <v>28</v>
      </c>
      <c r="Y38" t="s">
        <v>29</v>
      </c>
      <c r="Z38" t="s">
        <v>30</v>
      </c>
    </row>
    <row r="39" spans="1:26" x14ac:dyDescent="0.35">
      <c r="C39" t="s">
        <v>25</v>
      </c>
      <c r="D39">
        <v>47.25940958566008</v>
      </c>
      <c r="E39">
        <v>33.41496727679138</v>
      </c>
      <c r="F39">
        <v>96.491285204447706</v>
      </c>
      <c r="I39" t="s">
        <v>25</v>
      </c>
      <c r="J39">
        <v>9.207372783910639</v>
      </c>
      <c r="K39">
        <v>9.0507185241145471</v>
      </c>
      <c r="L39">
        <v>9.3613889186533132</v>
      </c>
      <c r="Q39" t="s">
        <v>25</v>
      </c>
      <c r="R39">
        <v>16.983840842882614</v>
      </c>
      <c r="S39">
        <v>9.5399915345490331</v>
      </c>
      <c r="T39">
        <v>29.097451724238098</v>
      </c>
      <c r="W39" t="s">
        <v>25</v>
      </c>
      <c r="X39">
        <v>3.1337773201561152</v>
      </c>
      <c r="Y39">
        <v>1.5874524191189925</v>
      </c>
      <c r="Z39">
        <v>6.0629238595450916</v>
      </c>
    </row>
    <row r="40" spans="1:26" x14ac:dyDescent="0.35">
      <c r="C40" t="s">
        <v>26</v>
      </c>
      <c r="D40">
        <v>54.156037027233381</v>
      </c>
      <c r="E40">
        <v>57.816757530258315</v>
      </c>
      <c r="F40">
        <v>37.635074305970328</v>
      </c>
      <c r="I40" t="s">
        <v>26</v>
      </c>
      <c r="J40">
        <v>4.3709885809280644</v>
      </c>
      <c r="K40">
        <v>14.4800760376238</v>
      </c>
      <c r="L40">
        <v>4.1251049907202564</v>
      </c>
      <c r="Q40" t="s">
        <v>26</v>
      </c>
      <c r="R40">
        <v>12.162311002058761</v>
      </c>
      <c r="S40">
        <v>10.373739936213324</v>
      </c>
      <c r="T40">
        <v>13.670816985845939</v>
      </c>
      <c r="W40" t="s">
        <v>26</v>
      </c>
      <c r="X40">
        <v>1.9424684951907731</v>
      </c>
      <c r="Y40">
        <v>0.96262339626682913</v>
      </c>
      <c r="Z40">
        <v>6.2600489534854225</v>
      </c>
    </row>
    <row r="41" spans="1:26" x14ac:dyDescent="0.35">
      <c r="C41" t="s">
        <v>27</v>
      </c>
      <c r="D41">
        <v>33.737628442349902</v>
      </c>
      <c r="E41">
        <v>58.255910100763529</v>
      </c>
      <c r="F41">
        <v>44.610823937011943</v>
      </c>
      <c r="I41" t="s">
        <v>27</v>
      </c>
      <c r="J41">
        <v>2.4590941563507136</v>
      </c>
      <c r="K41">
        <v>10.475720816440345</v>
      </c>
      <c r="L41">
        <v>4.2174314950798664</v>
      </c>
      <c r="Q41" t="s">
        <v>27</v>
      </c>
      <c r="R41">
        <v>6.16706080084478</v>
      </c>
      <c r="S41">
        <v>5.9389055856960651</v>
      </c>
      <c r="T41">
        <v>7.6800102699053481</v>
      </c>
      <c r="W41" t="s">
        <v>27</v>
      </c>
      <c r="X41">
        <v>1.1020468905227703</v>
      </c>
      <c r="Y41">
        <v>1.7473082730969676</v>
      </c>
      <c r="Z41">
        <v>1.7995475648097821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replicate1</vt:lpstr>
      <vt:lpstr>replicate2</vt:lpstr>
      <vt:lpstr>replicate3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biochemgen8</dc:creator>
  <cp:lastModifiedBy>Martina Yordanova</cp:lastModifiedBy>
  <dcterms:created xsi:type="dcterms:W3CDTF">2024-03-22T10:40:56Z</dcterms:created>
  <dcterms:modified xsi:type="dcterms:W3CDTF">2024-10-30T15:15:38Z</dcterms:modified>
</cp:coreProperties>
</file>