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T-LoGT-Digital-DI0451\2020KUL_phage4HS\Articles\patientcase\Supplementary files\"/>
    </mc:Choice>
  </mc:AlternateContent>
  <xr:revisionPtr revIDLastSave="0" documentId="13_ncr:1_{DE853606-C917-4E68-8519-85A6CB2FF073}" xr6:coauthVersionLast="47" xr6:coauthVersionMax="47" xr10:uidLastSave="{00000000-0000-0000-0000-000000000000}"/>
  <bookViews>
    <workbookView xWindow="792" yWindow="0" windowWidth="21600" windowHeight="11328" activeTab="2" xr2:uid="{9A3F2510-80B9-4951-8011-01EB8AF03ADA}"/>
  </bookViews>
  <sheets>
    <sheet name="S1" sheetId="4" r:id="rId1"/>
    <sheet name="S2" sheetId="1" r:id="rId2"/>
    <sheet name="S3" sheetId="2" r:id="rId3"/>
    <sheet name="S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G4" i="2"/>
  <c r="G5" i="2"/>
  <c r="G6" i="2"/>
  <c r="G7" i="2"/>
  <c r="G8" i="2"/>
  <c r="G9" i="2"/>
  <c r="G10" i="2"/>
  <c r="G11" i="2"/>
  <c r="G3" i="2"/>
  <c r="F4" i="2"/>
  <c r="F5" i="2"/>
  <c r="F6" i="2"/>
  <c r="F7" i="2"/>
  <c r="F8" i="2"/>
  <c r="F9" i="2"/>
  <c r="F10" i="2"/>
  <c r="F11" i="2"/>
  <c r="F3" i="2"/>
</calcChain>
</file>

<file path=xl/sharedStrings.xml><?xml version="1.0" encoding="utf-8"?>
<sst xmlns="http://schemas.openxmlformats.org/spreadsheetml/2006/main" count="263" uniqueCount="154">
  <si>
    <t>Bacteria</t>
  </si>
  <si>
    <t>ST</t>
  </si>
  <si>
    <t>Location of isolation</t>
  </si>
  <si>
    <t xml:space="preserve">Host </t>
  </si>
  <si>
    <t>-</t>
  </si>
  <si>
    <t>1.00</t>
  </si>
  <si>
    <t>StaAu008</t>
  </si>
  <si>
    <t>Buttocks</t>
  </si>
  <si>
    <r>
      <t>1.5 X 10</t>
    </r>
    <r>
      <rPr>
        <vertAlign val="superscript"/>
        <sz val="10"/>
        <color theme="1"/>
        <rFont val="Arial"/>
        <family val="2"/>
      </rPr>
      <t>-5</t>
    </r>
  </si>
  <si>
    <t>0.41</t>
  </si>
  <si>
    <t>StaAu131</t>
  </si>
  <si>
    <t>Groin &amp; genitals</t>
  </si>
  <si>
    <r>
      <t>1.8 X 10</t>
    </r>
    <r>
      <rPr>
        <vertAlign val="superscript"/>
        <sz val="10"/>
        <color theme="1"/>
        <rFont val="Arial"/>
        <family val="2"/>
      </rPr>
      <t>-2</t>
    </r>
  </si>
  <si>
    <t>0.39</t>
  </si>
  <si>
    <t>1.2</t>
  </si>
  <si>
    <t>StaAu053</t>
  </si>
  <si>
    <t>Axillary</t>
  </si>
  <si>
    <t>0.14</t>
  </si>
  <si>
    <t>0.10</t>
  </si>
  <si>
    <r>
      <t>7.1 X 10</t>
    </r>
    <r>
      <rPr>
        <vertAlign val="superscript"/>
        <sz val="10"/>
        <color theme="1"/>
        <rFont val="Arial"/>
        <family val="2"/>
      </rPr>
      <t>-2</t>
    </r>
  </si>
  <si>
    <t>StaAu067</t>
  </si>
  <si>
    <t xml:space="preserve">Axillary </t>
  </si>
  <si>
    <r>
      <t>4.3 X 10</t>
    </r>
    <r>
      <rPr>
        <vertAlign val="superscript"/>
        <sz val="10"/>
        <color theme="1"/>
        <rFont val="Arial"/>
        <family val="2"/>
      </rPr>
      <t>-2</t>
    </r>
  </si>
  <si>
    <r>
      <t>5.6 X 10</t>
    </r>
    <r>
      <rPr>
        <vertAlign val="superscript"/>
        <sz val="10"/>
        <color theme="1"/>
        <rFont val="Arial"/>
        <family val="2"/>
      </rPr>
      <t>-6</t>
    </r>
  </si>
  <si>
    <r>
      <t>1.1 X 10</t>
    </r>
    <r>
      <rPr>
        <vertAlign val="superscript"/>
        <sz val="10"/>
        <color theme="1"/>
        <rFont val="Arial"/>
        <family val="2"/>
      </rPr>
      <t>-5</t>
    </r>
  </si>
  <si>
    <t>StaAu092</t>
  </si>
  <si>
    <r>
      <t>Abdomen</t>
    </r>
    <r>
      <rPr>
        <vertAlign val="superscript"/>
        <sz val="10"/>
        <color theme="1"/>
        <rFont val="Arial"/>
        <family val="2"/>
      </rPr>
      <t>.</t>
    </r>
  </si>
  <si>
    <t>StaAu190</t>
  </si>
  <si>
    <r>
      <t>7.6 X 10</t>
    </r>
    <r>
      <rPr>
        <vertAlign val="superscript"/>
        <sz val="10"/>
        <color theme="1"/>
        <rFont val="Arial"/>
        <family val="2"/>
      </rPr>
      <t>-2</t>
    </r>
  </si>
  <si>
    <r>
      <t>4.5 X 10</t>
    </r>
    <r>
      <rPr>
        <vertAlign val="superscript"/>
        <sz val="10"/>
        <color theme="1"/>
        <rFont val="Arial"/>
        <family val="2"/>
      </rPr>
      <t>-2</t>
    </r>
  </si>
  <si>
    <t>0.21</t>
  </si>
  <si>
    <t>1.1</t>
  </si>
  <si>
    <t>StaAu102</t>
  </si>
  <si>
    <t>99a2</t>
  </si>
  <si>
    <t>Chest</t>
  </si>
  <si>
    <r>
      <t>1.5 X 10</t>
    </r>
    <r>
      <rPr>
        <vertAlign val="superscript"/>
        <sz val="10"/>
        <color theme="1"/>
        <rFont val="Arial"/>
        <family val="2"/>
      </rPr>
      <t>-4</t>
    </r>
  </si>
  <si>
    <r>
      <t>1.1 X 10</t>
    </r>
    <r>
      <rPr>
        <vertAlign val="superscript"/>
        <sz val="10"/>
        <color theme="1"/>
        <rFont val="Arial"/>
        <family val="2"/>
      </rPr>
      <t>-4</t>
    </r>
  </si>
  <si>
    <t>StaAu191</t>
  </si>
  <si>
    <t>0.82</t>
  </si>
  <si>
    <t>Hurley stage of patient</t>
  </si>
  <si>
    <t>Sample</t>
  </si>
  <si>
    <t>D1</t>
  </si>
  <si>
    <t>D2</t>
  </si>
  <si>
    <t>D3</t>
  </si>
  <si>
    <t>D4</t>
  </si>
  <si>
    <t>W2</t>
  </si>
  <si>
    <t>W3</t>
  </si>
  <si>
    <t>W6</t>
  </si>
  <si>
    <t>W10</t>
  </si>
  <si>
    <t>W11</t>
  </si>
  <si>
    <t>Average</t>
  </si>
  <si>
    <t>Stdev</t>
  </si>
  <si>
    <t>TOTAL</t>
  </si>
  <si>
    <t>Repeat 1</t>
  </si>
  <si>
    <t>Repeat 2</t>
  </si>
  <si>
    <t>Repeat 4</t>
  </si>
  <si>
    <t>Date</t>
  </si>
  <si>
    <t>Location</t>
  </si>
  <si>
    <t>Strain</t>
  </si>
  <si>
    <t>Antibiotic resistance</t>
  </si>
  <si>
    <t>26-01-2021</t>
  </si>
  <si>
    <t>StaAu009</t>
  </si>
  <si>
    <t>04-5-2021</t>
  </si>
  <si>
    <t>StaAu035</t>
  </si>
  <si>
    <t>30-11-2021</t>
  </si>
  <si>
    <t>StaAu121</t>
  </si>
  <si>
    <t>StaAu120</t>
  </si>
  <si>
    <t>18-09-2023</t>
  </si>
  <si>
    <t>25-09-2023</t>
  </si>
  <si>
    <t>27-11-2023</t>
  </si>
  <si>
    <t>IS1</t>
  </si>
  <si>
    <t>IS2</t>
  </si>
  <si>
    <t>IS3</t>
  </si>
  <si>
    <t>IS4</t>
  </si>
  <si>
    <t>IS5</t>
  </si>
  <si>
    <t>Pubis</t>
  </si>
  <si>
    <t>Axilla</t>
  </si>
  <si>
    <t>Pubis (deroofed)</t>
  </si>
  <si>
    <t>Pubis (IL)</t>
  </si>
  <si>
    <t>0.94</t>
  </si>
  <si>
    <t>1.0</t>
  </si>
  <si>
    <t>0.7</t>
  </si>
  <si>
    <t>2.2</t>
  </si>
  <si>
    <t>1.4</t>
  </si>
  <si>
    <t>1.3</t>
  </si>
  <si>
    <t>Medicine type</t>
  </si>
  <si>
    <t>side-effects</t>
  </si>
  <si>
    <t>15-05-2018</t>
  </si>
  <si>
    <t>Deroofing</t>
  </si>
  <si>
    <t>22-01-2019</t>
  </si>
  <si>
    <t>10-01-2020</t>
  </si>
  <si>
    <t>Axilla, Groin &amp; genitals</t>
  </si>
  <si>
    <t>09-12-2021</t>
  </si>
  <si>
    <t>06-03-2023</t>
  </si>
  <si>
    <t>03-2018 - 06-2018</t>
  </si>
  <si>
    <t>Oral</t>
  </si>
  <si>
    <t>10-2018</t>
  </si>
  <si>
    <t>Nausea</t>
  </si>
  <si>
    <t>11-2018 - 01-2019</t>
  </si>
  <si>
    <t>03-2019 - 06-2019</t>
  </si>
  <si>
    <t>10-2019</t>
  </si>
  <si>
    <t>11-2019 - 01-2020</t>
  </si>
  <si>
    <t>05-2020</t>
  </si>
  <si>
    <t>06-2020</t>
  </si>
  <si>
    <t>12-2020</t>
  </si>
  <si>
    <t>05-2021</t>
  </si>
  <si>
    <t>04-2022</t>
  </si>
  <si>
    <t>06-2022</t>
  </si>
  <si>
    <t>07-2018</t>
  </si>
  <si>
    <t>Metformine (immunosuppressant)</t>
  </si>
  <si>
    <t>Xerosis</t>
  </si>
  <si>
    <t>11-2019</t>
  </si>
  <si>
    <t>08-2021</t>
  </si>
  <si>
    <t>Kenacort (steroid)</t>
  </si>
  <si>
    <t>Intralesional</t>
  </si>
  <si>
    <t>Celestone (steroid)</t>
  </si>
  <si>
    <t>11-2021</t>
  </si>
  <si>
    <t>Corticoid (steroid)</t>
  </si>
  <si>
    <t>Ointment</t>
  </si>
  <si>
    <t>07-2022</t>
  </si>
  <si>
    <t>Spironolactone (androgen antagonist)</t>
  </si>
  <si>
    <t>03-2023</t>
  </si>
  <si>
    <t>03-2023 - 06-2023</t>
  </si>
  <si>
    <t>07-2023 - 08-2023</t>
  </si>
  <si>
    <t>Adalimumab (biological)</t>
  </si>
  <si>
    <t xml:space="preserve">Injection </t>
  </si>
  <si>
    <t>06-2020 - 12-2023</t>
  </si>
  <si>
    <t>Methotrexate (immunosuppressant)</t>
  </si>
  <si>
    <t>Gastro-intestinal</t>
  </si>
  <si>
    <t>Supplementary Table S1: Treatment history of the patient</t>
  </si>
  <si>
    <t>Supplementary Table S3: Serum levels of TNF-alpha in pg/mL. Four technical repeats are shown.</t>
  </si>
  <si>
    <t>fusidic acid</t>
  </si>
  <si>
    <t>oxacillin, gentamicin, tobramycin, erythromycin, clindamycin</t>
  </si>
  <si>
    <t>levofloxacin</t>
  </si>
  <si>
    <t>Antibiotic sensitive</t>
  </si>
  <si>
    <t>Antibiotic intermediate</t>
  </si>
  <si>
    <t>Neotigason (ritenoid)</t>
  </si>
  <si>
    <t>Zinc gluconate (immunosuppressant)</t>
  </si>
  <si>
    <t>Tetracyclin (tetracyclines)</t>
  </si>
  <si>
    <t>Clarithomycin (macrolides)</t>
  </si>
  <si>
    <t>Azithromycin (macrolides)</t>
  </si>
  <si>
    <t>Clindamycin (lincosamides)</t>
  </si>
  <si>
    <t>Augmentin (amoxicillin + clavulanic acid; aminopenicillin)</t>
  </si>
  <si>
    <t>Tetracyclin (tetracyclins)</t>
  </si>
  <si>
    <t>Metronidazole (nitroimidazoles)</t>
  </si>
  <si>
    <t>Moxifloxacin (quinolones)</t>
  </si>
  <si>
    <t>2013 - present (09-2024)</t>
  </si>
  <si>
    <r>
      <t xml:space="preserve">Supplementary Table S2: The efficiency of plating (EOP) of phage ISP, Remus, Romulus and Prima HS against </t>
    </r>
    <r>
      <rPr>
        <i/>
        <sz val="11"/>
        <color theme="1"/>
        <rFont val="Calibri"/>
        <family val="2"/>
        <scheme val="minor"/>
      </rPr>
      <t>S. aureus</t>
    </r>
    <r>
      <rPr>
        <sz val="11"/>
        <color theme="1"/>
        <rFont val="Calibri"/>
        <family val="2"/>
        <scheme val="minor"/>
      </rPr>
      <t xml:space="preserve"> strains of other HS patients. Also the sequening type (ST) of the bacterium, Hurley stage of the patient and location from where the bacterium is isolated are shown.</t>
    </r>
  </si>
  <si>
    <t>ISP
(host S. aureus ATCC6538)</t>
  </si>
  <si>
    <t>Remus
(host S. aureus PS47)</t>
  </si>
  <si>
    <t>Romulus
(host S. aureus PS47)</t>
  </si>
  <si>
    <t>Prima HS
(host S. aureus PS47)</t>
  </si>
  <si>
    <r>
      <t>Supplementary Table S4: Efficiency of plating (EOP) and antibiotic susceptibility of</t>
    </r>
    <r>
      <rPr>
        <i/>
        <sz val="11"/>
        <color theme="1"/>
        <rFont val="Calibri"/>
        <family val="2"/>
        <scheme val="minor"/>
      </rPr>
      <t xml:space="preserve"> S. aureus</t>
    </r>
    <r>
      <rPr>
        <sz val="11"/>
        <color theme="1"/>
        <rFont val="Calibri"/>
        <family val="2"/>
        <scheme val="minor"/>
      </rPr>
      <t xml:space="preserve"> strains isolated from the patient at different timepoints and locations.</t>
    </r>
  </si>
  <si>
    <t>EOP of Prima compared to host strain StaAu008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</si>
</sst>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164" fontId="6" fillId="0" borderId="0" xfId="1" applyNumberFormat="1" applyBorder="1"/>
    <xf numFmtId="2" fontId="0" fillId="0" borderId="8" xfId="0" applyNumberFormat="1" applyBorder="1"/>
    <xf numFmtId="2" fontId="6" fillId="0" borderId="0" xfId="1" applyNumberFormat="1" applyBorder="1"/>
    <xf numFmtId="0" fontId="0" fillId="0" borderId="12" xfId="0" applyBorder="1"/>
    <xf numFmtId="0" fontId="0" fillId="0" borderId="13" xfId="0" applyBorder="1"/>
    <xf numFmtId="0" fontId="6" fillId="0" borderId="10" xfId="1" applyBorder="1"/>
    <xf numFmtId="0" fontId="6" fillId="0" borderId="14" xfId="1" applyBorder="1"/>
    <xf numFmtId="0" fontId="0" fillId="0" borderId="11" xfId="0" applyBorder="1"/>
    <xf numFmtId="164" fontId="0" fillId="0" borderId="7" xfId="0" applyNumberFormat="1" applyBorder="1"/>
    <xf numFmtId="0" fontId="0" fillId="0" borderId="10" xfId="0" applyBorder="1"/>
    <xf numFmtId="0" fontId="0" fillId="2" borderId="12" xfId="0" applyFill="1" applyBorder="1"/>
    <xf numFmtId="164" fontId="0" fillId="2" borderId="11" xfId="0" applyNumberFormat="1" applyFill="1" applyBorder="1"/>
    <xf numFmtId="2" fontId="0" fillId="2" borderId="13" xfId="0" applyNumberFormat="1" applyFill="1" applyBorder="1"/>
    <xf numFmtId="0" fontId="0" fillId="0" borderId="0" xfId="0" applyBorder="1"/>
    <xf numFmtId="17" fontId="0" fillId="0" borderId="0" xfId="0" applyNumberFormat="1" applyBorder="1"/>
    <xf numFmtId="17" fontId="0" fillId="0" borderId="18" xfId="0" quotePrefix="1" applyNumberFormat="1" applyBorder="1" applyAlignment="1">
      <alignment horizontal="left"/>
    </xf>
    <xf numFmtId="0" fontId="0" fillId="0" borderId="19" xfId="0" applyBorder="1"/>
    <xf numFmtId="17" fontId="0" fillId="0" borderId="20" xfId="0" quotePrefix="1" applyNumberFormat="1" applyBorder="1" applyAlignment="1">
      <alignment horizontal="left"/>
    </xf>
    <xf numFmtId="0" fontId="0" fillId="0" borderId="21" xfId="0" applyBorder="1"/>
    <xf numFmtId="17" fontId="0" fillId="0" borderId="21" xfId="0" applyNumberFormat="1" applyBorder="1"/>
    <xf numFmtId="0" fontId="0" fillId="0" borderId="22" xfId="0" applyBorder="1"/>
    <xf numFmtId="17" fontId="0" fillId="0" borderId="15" xfId="0" quotePrefix="1" applyNumberFormat="1" applyBorder="1" applyAlignment="1">
      <alignment horizontal="left"/>
    </xf>
    <xf numFmtId="0" fontId="0" fillId="0" borderId="16" xfId="0" applyBorder="1"/>
    <xf numFmtId="17" fontId="0" fillId="0" borderId="16" xfId="0" applyNumberFormat="1" applyBorder="1"/>
    <xf numFmtId="0" fontId="0" fillId="0" borderId="17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0" xfId="0" quotePrefix="1" applyBorder="1"/>
    <xf numFmtId="0" fontId="7" fillId="0" borderId="19" xfId="0" applyFont="1" applyFill="1" applyBorder="1" applyAlignment="1">
      <alignment horizontal="justify" vertical="center" wrapText="1"/>
    </xf>
    <xf numFmtId="0" fontId="0" fillId="0" borderId="18" xfId="0" applyBorder="1"/>
    <xf numFmtId="0" fontId="0" fillId="0" borderId="20" xfId="0" applyBorder="1"/>
    <xf numFmtId="14" fontId="0" fillId="0" borderId="21" xfId="0" quotePrefix="1" applyNumberFormat="1" applyBorder="1"/>
    <xf numFmtId="0" fontId="7" fillId="0" borderId="22" xfId="0" applyFont="1" applyFill="1" applyBorder="1" applyAlignment="1">
      <alignment horizontal="justify" vertical="center" wrapText="1"/>
    </xf>
    <xf numFmtId="0" fontId="0" fillId="0" borderId="23" xfId="0" applyBorder="1"/>
    <xf numFmtId="0" fontId="0" fillId="0" borderId="25" xfId="0" applyFill="1" applyBorder="1"/>
    <xf numFmtId="0" fontId="0" fillId="0" borderId="15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6" xfId="0" applyBorder="1" applyAlignment="1">
      <alignment horizontal="left"/>
    </xf>
    <xf numFmtId="0" fontId="7" fillId="0" borderId="17" xfId="0" applyFont="1" applyFill="1" applyBorder="1" applyAlignment="1">
      <alignment horizontal="justify" vertical="center" wrapText="1"/>
    </xf>
    <xf numFmtId="0" fontId="0" fillId="0" borderId="18" xfId="0" applyFill="1" applyBorder="1"/>
    <xf numFmtId="0" fontId="0" fillId="0" borderId="0" xfId="0" quotePrefix="1" applyFill="1" applyBorder="1"/>
    <xf numFmtId="0" fontId="0" fillId="0" borderId="0" xfId="0" applyFill="1" applyBorder="1"/>
    <xf numFmtId="14" fontId="0" fillId="0" borderId="0" xfId="0" quotePrefix="1" applyNumberFormat="1" applyFill="1" applyBorder="1"/>
    <xf numFmtId="0" fontId="5" fillId="3" borderId="0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0" fillId="0" borderId="2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</cellXfs>
  <cellStyles count="2">
    <cellStyle name="Normal" xfId="0" builtinId="0"/>
    <cellStyle name="Normal 2" xfId="1" xr:uid="{B72F4C04-AA2F-4CAC-A546-A01673AF5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A33B-35CE-417E-B2D0-7C4C078E88D3}">
  <dimension ref="A1:D35"/>
  <sheetViews>
    <sheetView topLeftCell="A20" workbookViewId="0">
      <selection sqref="A1:D1"/>
    </sheetView>
  </sheetViews>
  <sheetFormatPr defaultRowHeight="14.4" x14ac:dyDescent="0.3"/>
  <cols>
    <col min="1" max="1" width="21.77734375" bestFit="1" customWidth="1"/>
    <col min="2" max="2" width="52.109375" bestFit="1" customWidth="1"/>
    <col min="3" max="3" width="21" bestFit="1" customWidth="1"/>
    <col min="4" max="4" width="15.5546875" bestFit="1" customWidth="1"/>
  </cols>
  <sheetData>
    <row r="1" spans="1:4" ht="34.200000000000003" customHeight="1" x14ac:dyDescent="0.3">
      <c r="A1" s="65" t="s">
        <v>129</v>
      </c>
      <c r="B1" s="65"/>
      <c r="C1" s="65"/>
      <c r="D1" s="65"/>
    </row>
    <row r="2" spans="1:4" x14ac:dyDescent="0.3">
      <c r="A2" s="42" t="s">
        <v>56</v>
      </c>
      <c r="B2" s="43" t="s">
        <v>85</v>
      </c>
      <c r="C2" s="43" t="s">
        <v>57</v>
      </c>
      <c r="D2" s="44" t="s">
        <v>86</v>
      </c>
    </row>
    <row r="3" spans="1:4" x14ac:dyDescent="0.3">
      <c r="A3" s="29" t="s">
        <v>87</v>
      </c>
      <c r="B3" s="28" t="s">
        <v>88</v>
      </c>
      <c r="C3" s="27" t="s">
        <v>11</v>
      </c>
      <c r="D3" s="30"/>
    </row>
    <row r="4" spans="1:4" x14ac:dyDescent="0.3">
      <c r="A4" s="29" t="s">
        <v>89</v>
      </c>
      <c r="B4" s="28" t="s">
        <v>88</v>
      </c>
      <c r="C4" s="27" t="s">
        <v>11</v>
      </c>
      <c r="D4" s="30"/>
    </row>
    <row r="5" spans="1:4" x14ac:dyDescent="0.3">
      <c r="A5" s="29" t="s">
        <v>90</v>
      </c>
      <c r="B5" s="28" t="s">
        <v>88</v>
      </c>
      <c r="C5" s="27" t="s">
        <v>11</v>
      </c>
      <c r="D5" s="30"/>
    </row>
    <row r="6" spans="1:4" x14ac:dyDescent="0.3">
      <c r="A6" s="29" t="s">
        <v>60</v>
      </c>
      <c r="B6" s="28" t="s">
        <v>88</v>
      </c>
      <c r="C6" s="27" t="s">
        <v>91</v>
      </c>
      <c r="D6" s="30"/>
    </row>
    <row r="7" spans="1:4" x14ac:dyDescent="0.3">
      <c r="A7" s="29" t="s">
        <v>92</v>
      </c>
      <c r="B7" s="28" t="s">
        <v>88</v>
      </c>
      <c r="C7" s="27" t="s">
        <v>11</v>
      </c>
      <c r="D7" s="30"/>
    </row>
    <row r="8" spans="1:4" x14ac:dyDescent="0.3">
      <c r="A8" s="31" t="s">
        <v>93</v>
      </c>
      <c r="B8" s="33" t="s">
        <v>88</v>
      </c>
      <c r="C8" s="32" t="s">
        <v>11</v>
      </c>
      <c r="D8" s="34"/>
    </row>
    <row r="9" spans="1:4" x14ac:dyDescent="0.3">
      <c r="A9" s="35" t="s">
        <v>94</v>
      </c>
      <c r="B9" s="36" t="s">
        <v>138</v>
      </c>
      <c r="C9" s="37" t="s">
        <v>95</v>
      </c>
      <c r="D9" s="38" t="s">
        <v>128</v>
      </c>
    </row>
    <row r="10" spans="1:4" x14ac:dyDescent="0.3">
      <c r="A10" s="29" t="s">
        <v>96</v>
      </c>
      <c r="B10" s="27" t="s">
        <v>139</v>
      </c>
      <c r="C10" s="28" t="s">
        <v>95</v>
      </c>
      <c r="D10" s="30" t="s">
        <v>128</v>
      </c>
    </row>
    <row r="11" spans="1:4" x14ac:dyDescent="0.3">
      <c r="A11" s="29" t="s">
        <v>96</v>
      </c>
      <c r="B11" s="27" t="s">
        <v>140</v>
      </c>
      <c r="C11" s="28" t="s">
        <v>95</v>
      </c>
      <c r="D11" s="30" t="s">
        <v>97</v>
      </c>
    </row>
    <row r="12" spans="1:4" x14ac:dyDescent="0.3">
      <c r="A12" s="29" t="s">
        <v>98</v>
      </c>
      <c r="B12" s="27" t="s">
        <v>139</v>
      </c>
      <c r="C12" s="28" t="s">
        <v>95</v>
      </c>
      <c r="D12" s="30"/>
    </row>
    <row r="13" spans="1:4" x14ac:dyDescent="0.3">
      <c r="A13" s="29" t="s">
        <v>99</v>
      </c>
      <c r="B13" s="27" t="s">
        <v>141</v>
      </c>
      <c r="C13" s="28" t="s">
        <v>95</v>
      </c>
      <c r="D13" s="30"/>
    </row>
    <row r="14" spans="1:4" x14ac:dyDescent="0.3">
      <c r="A14" s="29" t="s">
        <v>100</v>
      </c>
      <c r="B14" s="27" t="s">
        <v>142</v>
      </c>
      <c r="C14" s="28" t="s">
        <v>95</v>
      </c>
      <c r="D14" s="30" t="s">
        <v>128</v>
      </c>
    </row>
    <row r="15" spans="1:4" x14ac:dyDescent="0.3">
      <c r="A15" s="29" t="s">
        <v>101</v>
      </c>
      <c r="B15" s="27" t="s">
        <v>143</v>
      </c>
      <c r="C15" s="28" t="s">
        <v>95</v>
      </c>
      <c r="D15" s="30"/>
    </row>
    <row r="16" spans="1:4" x14ac:dyDescent="0.3">
      <c r="A16" s="29" t="s">
        <v>102</v>
      </c>
      <c r="B16" s="27" t="s">
        <v>141</v>
      </c>
      <c r="C16" s="28" t="s">
        <v>95</v>
      </c>
      <c r="D16" s="30" t="s">
        <v>128</v>
      </c>
    </row>
    <row r="17" spans="1:4" x14ac:dyDescent="0.3">
      <c r="A17" s="29" t="s">
        <v>103</v>
      </c>
      <c r="B17" s="27" t="s">
        <v>140</v>
      </c>
      <c r="C17" s="28" t="s">
        <v>95</v>
      </c>
      <c r="D17" s="30" t="s">
        <v>128</v>
      </c>
    </row>
    <row r="18" spans="1:4" x14ac:dyDescent="0.3">
      <c r="A18" s="29" t="s">
        <v>104</v>
      </c>
      <c r="B18" s="27" t="s">
        <v>144</v>
      </c>
      <c r="C18" s="28" t="s">
        <v>95</v>
      </c>
      <c r="D18" s="30"/>
    </row>
    <row r="19" spans="1:4" x14ac:dyDescent="0.3">
      <c r="A19" s="29" t="s">
        <v>105</v>
      </c>
      <c r="B19" s="27" t="s">
        <v>141</v>
      </c>
      <c r="C19" s="28" t="s">
        <v>95</v>
      </c>
      <c r="D19" s="30"/>
    </row>
    <row r="20" spans="1:4" x14ac:dyDescent="0.3">
      <c r="A20" s="29" t="s">
        <v>106</v>
      </c>
      <c r="B20" s="27" t="s">
        <v>139</v>
      </c>
      <c r="C20" s="28" t="s">
        <v>95</v>
      </c>
      <c r="D20" s="30"/>
    </row>
    <row r="21" spans="1:4" x14ac:dyDescent="0.3">
      <c r="A21" s="31" t="s">
        <v>107</v>
      </c>
      <c r="B21" s="32" t="s">
        <v>145</v>
      </c>
      <c r="C21" s="33" t="s">
        <v>95</v>
      </c>
      <c r="D21" s="34"/>
    </row>
    <row r="22" spans="1:4" x14ac:dyDescent="0.3">
      <c r="A22" s="35" t="s">
        <v>108</v>
      </c>
      <c r="B22" s="36" t="s">
        <v>109</v>
      </c>
      <c r="C22" s="37" t="s">
        <v>95</v>
      </c>
      <c r="D22" s="38" t="s">
        <v>128</v>
      </c>
    </row>
    <row r="23" spans="1:4" x14ac:dyDescent="0.3">
      <c r="A23" s="29" t="s">
        <v>100</v>
      </c>
      <c r="B23" s="27" t="s">
        <v>136</v>
      </c>
      <c r="C23" s="28" t="s">
        <v>95</v>
      </c>
      <c r="D23" s="30" t="s">
        <v>110</v>
      </c>
    </row>
    <row r="24" spans="1:4" x14ac:dyDescent="0.3">
      <c r="A24" s="29" t="s">
        <v>111</v>
      </c>
      <c r="B24" s="27" t="s">
        <v>136</v>
      </c>
      <c r="C24" s="28" t="s">
        <v>95</v>
      </c>
      <c r="D24" s="30" t="s">
        <v>110</v>
      </c>
    </row>
    <row r="25" spans="1:4" x14ac:dyDescent="0.3">
      <c r="A25" s="29" t="s">
        <v>111</v>
      </c>
      <c r="B25" s="27" t="s">
        <v>137</v>
      </c>
      <c r="C25" s="28" t="s">
        <v>95</v>
      </c>
      <c r="D25" s="30"/>
    </row>
    <row r="26" spans="1:4" x14ac:dyDescent="0.3">
      <c r="A26" s="29" t="s">
        <v>112</v>
      </c>
      <c r="B26" s="27" t="s">
        <v>113</v>
      </c>
      <c r="C26" s="28" t="s">
        <v>114</v>
      </c>
      <c r="D26" s="30"/>
    </row>
    <row r="27" spans="1:4" x14ac:dyDescent="0.3">
      <c r="A27" s="29" t="s">
        <v>112</v>
      </c>
      <c r="B27" s="27" t="s">
        <v>115</v>
      </c>
      <c r="C27" s="28" t="s">
        <v>114</v>
      </c>
      <c r="D27" s="30"/>
    </row>
    <row r="28" spans="1:4" x14ac:dyDescent="0.3">
      <c r="A28" s="29" t="s">
        <v>116</v>
      </c>
      <c r="B28" s="27" t="s">
        <v>115</v>
      </c>
      <c r="C28" s="28" t="s">
        <v>114</v>
      </c>
      <c r="D28" s="30"/>
    </row>
    <row r="29" spans="1:4" x14ac:dyDescent="0.3">
      <c r="A29" s="29" t="s">
        <v>116</v>
      </c>
      <c r="B29" s="27" t="s">
        <v>117</v>
      </c>
      <c r="C29" s="28" t="s">
        <v>118</v>
      </c>
      <c r="D29" s="30"/>
    </row>
    <row r="30" spans="1:4" x14ac:dyDescent="0.3">
      <c r="A30" s="29" t="s">
        <v>119</v>
      </c>
      <c r="B30" s="27" t="s">
        <v>120</v>
      </c>
      <c r="C30" s="28" t="s">
        <v>95</v>
      </c>
      <c r="D30" s="38" t="s">
        <v>128</v>
      </c>
    </row>
    <row r="31" spans="1:4" x14ac:dyDescent="0.3">
      <c r="A31" s="29" t="s">
        <v>121</v>
      </c>
      <c r="B31" s="27" t="s">
        <v>113</v>
      </c>
      <c r="C31" s="28" t="s">
        <v>114</v>
      </c>
      <c r="D31" s="30"/>
    </row>
    <row r="32" spans="1:4" x14ac:dyDescent="0.3">
      <c r="A32" s="29" t="s">
        <v>122</v>
      </c>
      <c r="B32" s="27" t="s">
        <v>115</v>
      </c>
      <c r="C32" s="28" t="s">
        <v>114</v>
      </c>
      <c r="D32" s="30"/>
    </row>
    <row r="33" spans="1:4" x14ac:dyDescent="0.3">
      <c r="A33" s="31" t="s">
        <v>123</v>
      </c>
      <c r="B33" s="32" t="s">
        <v>115</v>
      </c>
      <c r="C33" s="33" t="s">
        <v>114</v>
      </c>
      <c r="D33" s="34"/>
    </row>
    <row r="34" spans="1:4" x14ac:dyDescent="0.3">
      <c r="A34" s="39" t="s">
        <v>146</v>
      </c>
      <c r="B34" s="40" t="s">
        <v>124</v>
      </c>
      <c r="C34" s="40" t="s">
        <v>125</v>
      </c>
      <c r="D34" s="41"/>
    </row>
    <row r="35" spans="1:4" x14ac:dyDescent="0.3">
      <c r="A35" s="31" t="s">
        <v>126</v>
      </c>
      <c r="B35" s="32" t="s">
        <v>127</v>
      </c>
      <c r="C35" s="33" t="s">
        <v>95</v>
      </c>
      <c r="D35" s="3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8259-E865-414A-A379-25755CE44018}">
  <dimension ref="A1:H11"/>
  <sheetViews>
    <sheetView workbookViewId="0">
      <selection activeCell="A2" sqref="A2:D7"/>
    </sheetView>
  </sheetViews>
  <sheetFormatPr defaultRowHeight="14.4" x14ac:dyDescent="0.3"/>
  <cols>
    <col min="1" max="1" width="11.44140625" customWidth="1"/>
    <col min="2" max="2" width="7.88671875" customWidth="1"/>
    <col min="4" max="4" width="17.77734375" customWidth="1"/>
    <col min="5" max="6" width="24.109375" customWidth="1"/>
    <col min="7" max="7" width="22.21875" customWidth="1"/>
    <col min="8" max="8" width="22.44140625" customWidth="1"/>
  </cols>
  <sheetData>
    <row r="1" spans="1:8" ht="54.6" customHeight="1" thickBot="1" x14ac:dyDescent="0.35">
      <c r="A1" s="66" t="s">
        <v>147</v>
      </c>
      <c r="B1" s="66"/>
      <c r="C1" s="66"/>
      <c r="D1" s="66"/>
      <c r="E1" s="66"/>
      <c r="F1" s="66"/>
      <c r="G1" s="66"/>
      <c r="H1" s="66"/>
    </row>
    <row r="2" spans="1:8" ht="40.200000000000003" thickBot="1" x14ac:dyDescent="0.35">
      <c r="A2" s="5" t="s">
        <v>0</v>
      </c>
      <c r="B2" s="4" t="s">
        <v>1</v>
      </c>
      <c r="C2" s="1" t="s">
        <v>39</v>
      </c>
      <c r="D2" s="7" t="s">
        <v>2</v>
      </c>
      <c r="E2" s="9" t="s">
        <v>148</v>
      </c>
      <c r="F2" s="9" t="s">
        <v>149</v>
      </c>
      <c r="G2" s="9" t="s">
        <v>150</v>
      </c>
      <c r="H2" s="10" t="s">
        <v>151</v>
      </c>
    </row>
    <row r="3" spans="1:8" ht="15.6" x14ac:dyDescent="0.3">
      <c r="A3" s="4" t="s">
        <v>3</v>
      </c>
      <c r="B3" s="11" t="s">
        <v>4</v>
      </c>
      <c r="C3" s="7" t="s">
        <v>4</v>
      </c>
      <c r="D3" s="7" t="s">
        <v>4</v>
      </c>
      <c r="E3" s="7" t="s">
        <v>5</v>
      </c>
      <c r="F3" s="7" t="s">
        <v>5</v>
      </c>
      <c r="G3" s="7" t="s">
        <v>5</v>
      </c>
      <c r="H3" s="12" t="s">
        <v>5</v>
      </c>
    </row>
    <row r="4" spans="1:8" ht="15.6" x14ac:dyDescent="0.3">
      <c r="A4" s="2" t="s">
        <v>6</v>
      </c>
      <c r="B4" s="2">
        <v>7</v>
      </c>
      <c r="C4" s="13">
        <v>1</v>
      </c>
      <c r="D4" s="13" t="s">
        <v>7</v>
      </c>
      <c r="E4" s="13" t="s">
        <v>8</v>
      </c>
      <c r="F4" s="13">
        <v>0</v>
      </c>
      <c r="G4" s="61" t="s">
        <v>9</v>
      </c>
      <c r="H4" s="63" t="s">
        <v>80</v>
      </c>
    </row>
    <row r="5" spans="1:8" ht="15.6" x14ac:dyDescent="0.3">
      <c r="A5" s="2" t="s">
        <v>15</v>
      </c>
      <c r="B5" s="2">
        <v>54</v>
      </c>
      <c r="C5" s="13">
        <v>2</v>
      </c>
      <c r="D5" s="13" t="s">
        <v>16</v>
      </c>
      <c r="E5" s="13" t="s">
        <v>8</v>
      </c>
      <c r="F5" s="61" t="s">
        <v>17</v>
      </c>
      <c r="G5" s="61" t="s">
        <v>18</v>
      </c>
      <c r="H5" s="3" t="s">
        <v>19</v>
      </c>
    </row>
    <row r="6" spans="1:8" ht="15.6" x14ac:dyDescent="0.3">
      <c r="A6" s="2" t="s">
        <v>20</v>
      </c>
      <c r="B6" s="2">
        <v>5</v>
      </c>
      <c r="C6" s="13">
        <v>2</v>
      </c>
      <c r="D6" s="13" t="s">
        <v>21</v>
      </c>
      <c r="E6" s="13" t="s">
        <v>22</v>
      </c>
      <c r="F6" s="13">
        <v>0</v>
      </c>
      <c r="G6" s="13" t="s">
        <v>23</v>
      </c>
      <c r="H6" s="3" t="s">
        <v>24</v>
      </c>
    </row>
    <row r="7" spans="1:8" ht="15.6" x14ac:dyDescent="0.3">
      <c r="A7" s="2" t="s">
        <v>25</v>
      </c>
      <c r="B7" s="2">
        <v>30</v>
      </c>
      <c r="C7" s="13">
        <v>1</v>
      </c>
      <c r="D7" s="13" t="s">
        <v>26</v>
      </c>
      <c r="E7" s="13" t="s">
        <v>9</v>
      </c>
      <c r="F7" s="13">
        <v>0</v>
      </c>
      <c r="G7" s="13" t="s">
        <v>23</v>
      </c>
      <c r="H7" s="3" t="s">
        <v>24</v>
      </c>
    </row>
    <row r="8" spans="1:8" ht="15.6" x14ac:dyDescent="0.3">
      <c r="A8" s="2" t="s">
        <v>32</v>
      </c>
      <c r="B8" s="2" t="s">
        <v>33</v>
      </c>
      <c r="C8" s="13">
        <v>3</v>
      </c>
      <c r="D8" s="13" t="s">
        <v>34</v>
      </c>
      <c r="E8" s="13" t="s">
        <v>35</v>
      </c>
      <c r="F8" s="13">
        <v>0</v>
      </c>
      <c r="G8" s="13" t="s">
        <v>23</v>
      </c>
      <c r="H8" s="3" t="s">
        <v>36</v>
      </c>
    </row>
    <row r="9" spans="1:8" ht="15.6" x14ac:dyDescent="0.3">
      <c r="A9" s="2" t="s">
        <v>10</v>
      </c>
      <c r="B9" s="2">
        <v>7</v>
      </c>
      <c r="C9" s="13">
        <v>2</v>
      </c>
      <c r="D9" s="13" t="s">
        <v>11</v>
      </c>
      <c r="E9" s="13" t="s">
        <v>12</v>
      </c>
      <c r="F9" s="13">
        <v>0</v>
      </c>
      <c r="G9" s="61" t="s">
        <v>13</v>
      </c>
      <c r="H9" s="63" t="s">
        <v>14</v>
      </c>
    </row>
    <row r="10" spans="1:8" ht="15.6" x14ac:dyDescent="0.3">
      <c r="A10" s="2" t="s">
        <v>27</v>
      </c>
      <c r="B10" s="2">
        <v>15</v>
      </c>
      <c r="C10" s="13">
        <v>1</v>
      </c>
      <c r="D10" s="13" t="s">
        <v>11</v>
      </c>
      <c r="E10" s="13" t="s">
        <v>28</v>
      </c>
      <c r="F10" s="13" t="s">
        <v>29</v>
      </c>
      <c r="G10" s="61" t="s">
        <v>30</v>
      </c>
      <c r="H10" s="63" t="s">
        <v>31</v>
      </c>
    </row>
    <row r="11" spans="1:8" ht="16.2" thickBot="1" x14ac:dyDescent="0.35">
      <c r="A11" s="6" t="s">
        <v>37</v>
      </c>
      <c r="B11" s="6">
        <v>7</v>
      </c>
      <c r="C11" s="8">
        <v>1</v>
      </c>
      <c r="D11" s="8" t="s">
        <v>11</v>
      </c>
      <c r="E11" s="8" t="s">
        <v>8</v>
      </c>
      <c r="F11" s="8">
        <v>0</v>
      </c>
      <c r="G11" s="62" t="s">
        <v>38</v>
      </c>
      <c r="H11" s="64" t="s">
        <v>31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F65D-9F8B-476F-A50E-C9668E123592}">
  <dimension ref="A1:G12"/>
  <sheetViews>
    <sheetView tabSelected="1" workbookViewId="0">
      <selection sqref="A1:G1"/>
    </sheetView>
  </sheetViews>
  <sheetFormatPr defaultRowHeight="14.4" x14ac:dyDescent="0.3"/>
  <cols>
    <col min="2" max="2" width="15.44140625" customWidth="1"/>
    <col min="3" max="5" width="13" bestFit="1" customWidth="1"/>
    <col min="6" max="6" width="10.44140625" bestFit="1" customWidth="1"/>
    <col min="7" max="7" width="9.44140625" bestFit="1" customWidth="1"/>
  </cols>
  <sheetData>
    <row r="1" spans="1:7" ht="15" thickBot="1" x14ac:dyDescent="0.35">
      <c r="A1" s="67" t="s">
        <v>130</v>
      </c>
      <c r="B1" s="67"/>
      <c r="C1" s="67"/>
      <c r="D1" s="67"/>
      <c r="E1" s="67"/>
      <c r="F1" s="67"/>
      <c r="G1" s="67"/>
    </row>
    <row r="2" spans="1:7" ht="15" thickBot="1" x14ac:dyDescent="0.35">
      <c r="A2" s="19" t="s">
        <v>40</v>
      </c>
      <c r="B2" s="17" t="s">
        <v>53</v>
      </c>
      <c r="C2" s="17" t="s">
        <v>54</v>
      </c>
      <c r="D2" s="17" t="s">
        <v>54</v>
      </c>
      <c r="E2" s="17" t="s">
        <v>55</v>
      </c>
      <c r="F2" s="21" t="s">
        <v>50</v>
      </c>
      <c r="G2" s="18" t="s">
        <v>51</v>
      </c>
    </row>
    <row r="3" spans="1:7" x14ac:dyDescent="0.3">
      <c r="A3" s="20" t="s">
        <v>41</v>
      </c>
      <c r="B3" s="14">
        <v>14.941176470588237</v>
      </c>
      <c r="C3" s="14">
        <v>13.764705882352942</v>
      </c>
      <c r="D3" s="14">
        <v>16.117647058823529</v>
      </c>
      <c r="E3" s="14">
        <v>13.176470588235295</v>
      </c>
      <c r="F3" s="22">
        <f>AVERAGE(B3:E3)</f>
        <v>14.500000000000002</v>
      </c>
      <c r="G3" s="15">
        <f>_xlfn.STDEV.P(B3:E3)</f>
        <v>1.1295802570395008</v>
      </c>
    </row>
    <row r="4" spans="1:7" x14ac:dyDescent="0.3">
      <c r="A4" s="20" t="s">
        <v>42</v>
      </c>
      <c r="B4" s="14">
        <v>12.000000000000002</v>
      </c>
      <c r="C4" s="14">
        <v>13.764705882352944</v>
      </c>
      <c r="D4" s="14">
        <v>15.529411764705882</v>
      </c>
      <c r="E4" s="14">
        <v>10.823529411764707</v>
      </c>
      <c r="F4" s="22">
        <f t="shared" ref="F4:F11" si="0">AVERAGE(B4:E4)</f>
        <v>13.029411764705884</v>
      </c>
      <c r="G4" s="15">
        <f t="shared" ref="G4:G11" si="1">_xlfn.STDEV.P(B4:E4)</f>
        <v>1.7829934783797297</v>
      </c>
    </row>
    <row r="5" spans="1:7" x14ac:dyDescent="0.3">
      <c r="A5" s="20" t="s">
        <v>43</v>
      </c>
      <c r="B5" s="14">
        <v>13.764705882352944</v>
      </c>
      <c r="C5" s="14">
        <v>16.117647058823529</v>
      </c>
      <c r="D5" s="14">
        <v>13.176470588235297</v>
      </c>
      <c r="E5" s="14">
        <v>13.176470588235295</v>
      </c>
      <c r="F5" s="22">
        <f t="shared" si="0"/>
        <v>14.058823529411766</v>
      </c>
      <c r="G5" s="15">
        <f t="shared" si="1"/>
        <v>1.2126781251816638</v>
      </c>
    </row>
    <row r="6" spans="1:7" x14ac:dyDescent="0.3">
      <c r="A6" s="20" t="s">
        <v>44</v>
      </c>
      <c r="B6" s="14">
        <v>15.529411764705882</v>
      </c>
      <c r="C6" s="14">
        <v>14.955882352941178</v>
      </c>
      <c r="D6" s="14">
        <v>13.176470588235297</v>
      </c>
      <c r="E6" s="14">
        <v>12.000000000000002</v>
      </c>
      <c r="F6" s="22">
        <f t="shared" si="0"/>
        <v>13.915441176470589</v>
      </c>
      <c r="G6" s="15">
        <f t="shared" si="1"/>
        <v>1.4055613942638829</v>
      </c>
    </row>
    <row r="7" spans="1:7" x14ac:dyDescent="0.3">
      <c r="A7" s="20" t="s">
        <v>45</v>
      </c>
      <c r="B7" s="14">
        <v>12.000000000000002</v>
      </c>
      <c r="C7" s="14">
        <v>11.411764705882353</v>
      </c>
      <c r="D7" s="14">
        <v>13.176470588235297</v>
      </c>
      <c r="E7" s="14">
        <v>10.235294117647058</v>
      </c>
      <c r="F7" s="22">
        <f t="shared" si="0"/>
        <v>11.705882352941178</v>
      </c>
      <c r="G7" s="15">
        <f t="shared" si="1"/>
        <v>1.0604562574894099</v>
      </c>
    </row>
    <row r="8" spans="1:7" x14ac:dyDescent="0.3">
      <c r="A8" s="20" t="s">
        <v>46</v>
      </c>
      <c r="B8" s="14">
        <v>16.117647058823529</v>
      </c>
      <c r="C8" s="14">
        <v>16.705882352941178</v>
      </c>
      <c r="D8" s="14">
        <v>18.470588235294116</v>
      </c>
      <c r="E8" s="14">
        <v>18.470588235294116</v>
      </c>
      <c r="F8" s="22">
        <f t="shared" si="0"/>
        <v>17.441176470588236</v>
      </c>
      <c r="G8" s="15">
        <f t="shared" si="1"/>
        <v>1.0502100630210065</v>
      </c>
    </row>
    <row r="9" spans="1:7" x14ac:dyDescent="0.3">
      <c r="A9" s="20" t="s">
        <v>47</v>
      </c>
      <c r="B9" s="14">
        <v>16.705882352941178</v>
      </c>
      <c r="C9" s="14">
        <v>16.117647058823529</v>
      </c>
      <c r="D9" s="14">
        <v>15.529411764705882</v>
      </c>
      <c r="E9" s="14">
        <v>13.764705882352942</v>
      </c>
      <c r="F9" s="22">
        <f t="shared" si="0"/>
        <v>15.529411764705884</v>
      </c>
      <c r="G9" s="15">
        <f t="shared" si="1"/>
        <v>1.1004874666982178</v>
      </c>
    </row>
    <row r="10" spans="1:7" x14ac:dyDescent="0.3">
      <c r="A10" s="20" t="s">
        <v>48</v>
      </c>
      <c r="B10" s="14">
        <v>12.000000000000002</v>
      </c>
      <c r="C10" s="14">
        <v>12.588235294117649</v>
      </c>
      <c r="D10" s="14">
        <v>12.779411764705884</v>
      </c>
      <c r="E10" s="16">
        <v>9.0588235294117663</v>
      </c>
      <c r="F10" s="22">
        <f t="shared" si="0"/>
        <v>11.606617647058826</v>
      </c>
      <c r="G10" s="15">
        <f t="shared" si="1"/>
        <v>1.4987514627955552</v>
      </c>
    </row>
    <row r="11" spans="1:7" ht="15" thickBot="1" x14ac:dyDescent="0.35">
      <c r="A11" s="20" t="s">
        <v>49</v>
      </c>
      <c r="B11" s="14">
        <v>14.941176470588237</v>
      </c>
      <c r="C11" s="14">
        <v>13.764705882352942</v>
      </c>
      <c r="D11" s="14">
        <v>12.000000000000002</v>
      </c>
      <c r="E11" s="14">
        <v>10.823529411764707</v>
      </c>
      <c r="F11" s="22">
        <f t="shared" si="0"/>
        <v>12.882352941176471</v>
      </c>
      <c r="G11" s="15">
        <f t="shared" si="1"/>
        <v>1.5838720020983905</v>
      </c>
    </row>
    <row r="12" spans="1:7" ht="15" thickBot="1" x14ac:dyDescent="0.35">
      <c r="A12" s="23"/>
      <c r="B12" s="17"/>
      <c r="C12" s="17"/>
      <c r="D12" s="17"/>
      <c r="E12" s="24" t="s">
        <v>52</v>
      </c>
      <c r="F12" s="25">
        <f>AVERAGE(F3:F11)</f>
        <v>13.852124183006538</v>
      </c>
      <c r="G12" s="26">
        <f>_xlfn.STDEV.P(F3:F11)</f>
        <v>1.7456941399162504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2736-02A8-4B02-8D73-1C5C90EB402C}">
  <dimension ref="A1:G11"/>
  <sheetViews>
    <sheetView workbookViewId="0">
      <selection sqref="A1:G1"/>
    </sheetView>
  </sheetViews>
  <sheetFormatPr defaultRowHeight="14.4" x14ac:dyDescent="0.3"/>
  <cols>
    <col min="2" max="2" width="10.33203125" bestFit="1" customWidth="1"/>
    <col min="3" max="3" width="27" bestFit="1" customWidth="1"/>
    <col min="4" max="4" width="20.44140625" customWidth="1"/>
    <col min="5" max="5" width="22.33203125" customWidth="1"/>
    <col min="6" max="6" width="71.6640625" bestFit="1" customWidth="1"/>
    <col min="7" max="7" width="40.44140625" bestFit="1" customWidth="1"/>
  </cols>
  <sheetData>
    <row r="1" spans="1:7" ht="30.6" customHeight="1" x14ac:dyDescent="0.3">
      <c r="A1" s="68" t="s">
        <v>152</v>
      </c>
      <c r="B1" s="69"/>
      <c r="C1" s="69"/>
      <c r="D1" s="69"/>
      <c r="E1" s="69"/>
      <c r="F1" s="69"/>
      <c r="G1" s="70"/>
    </row>
    <row r="2" spans="1:7" x14ac:dyDescent="0.3">
      <c r="A2" s="51" t="s">
        <v>58</v>
      </c>
      <c r="B2" s="40" t="s">
        <v>56</v>
      </c>
      <c r="C2" s="40" t="s">
        <v>57</v>
      </c>
      <c r="D2" s="40" t="s">
        <v>59</v>
      </c>
      <c r="E2" s="40" t="s">
        <v>135</v>
      </c>
      <c r="F2" s="40" t="s">
        <v>134</v>
      </c>
      <c r="G2" s="52" t="s">
        <v>153</v>
      </c>
    </row>
    <row r="3" spans="1:7" ht="15.6" x14ac:dyDescent="0.3">
      <c r="A3" s="53" t="s">
        <v>61</v>
      </c>
      <c r="B3" s="54" t="s">
        <v>60</v>
      </c>
      <c r="C3" s="55" t="s">
        <v>76</v>
      </c>
      <c r="D3" s="36" t="s">
        <v>131</v>
      </c>
      <c r="E3" s="36" t="s">
        <v>133</v>
      </c>
      <c r="F3" s="36" t="s">
        <v>132</v>
      </c>
      <c r="G3" s="56" t="s">
        <v>79</v>
      </c>
    </row>
    <row r="4" spans="1:7" ht="15.6" x14ac:dyDescent="0.3">
      <c r="A4" s="47" t="s">
        <v>63</v>
      </c>
      <c r="B4" s="45" t="s">
        <v>62</v>
      </c>
      <c r="C4" s="27" t="s">
        <v>76</v>
      </c>
      <c r="D4" s="27" t="s">
        <v>131</v>
      </c>
      <c r="E4" s="27" t="s">
        <v>133</v>
      </c>
      <c r="F4" s="27" t="s">
        <v>132</v>
      </c>
      <c r="G4" s="46" t="s">
        <v>14</v>
      </c>
    </row>
    <row r="5" spans="1:7" ht="15.6" x14ac:dyDescent="0.3">
      <c r="A5" s="47" t="s">
        <v>65</v>
      </c>
      <c r="B5" s="45" t="s">
        <v>64</v>
      </c>
      <c r="C5" s="27" t="s">
        <v>11</v>
      </c>
      <c r="D5" s="27" t="s">
        <v>131</v>
      </c>
      <c r="E5" s="27" t="s">
        <v>133</v>
      </c>
      <c r="F5" s="27" t="s">
        <v>132</v>
      </c>
      <c r="G5" s="46" t="s">
        <v>14</v>
      </c>
    </row>
    <row r="6" spans="1:7" ht="15.6" x14ac:dyDescent="0.3">
      <c r="A6" s="57" t="s">
        <v>66</v>
      </c>
      <c r="B6" s="58" t="s">
        <v>64</v>
      </c>
      <c r="C6" s="59" t="s">
        <v>76</v>
      </c>
      <c r="D6" s="59" t="s">
        <v>131</v>
      </c>
      <c r="E6" s="59" t="s">
        <v>133</v>
      </c>
      <c r="F6" s="59" t="s">
        <v>132</v>
      </c>
      <c r="G6" s="46" t="s">
        <v>80</v>
      </c>
    </row>
    <row r="7" spans="1:7" ht="15.6" x14ac:dyDescent="0.3">
      <c r="A7" s="57" t="s">
        <v>70</v>
      </c>
      <c r="B7" s="58" t="s">
        <v>67</v>
      </c>
      <c r="C7" s="59" t="s">
        <v>76</v>
      </c>
      <c r="D7" s="59" t="s">
        <v>131</v>
      </c>
      <c r="E7" s="59" t="s">
        <v>133</v>
      </c>
      <c r="F7" s="59" t="s">
        <v>132</v>
      </c>
      <c r="G7" s="46" t="s">
        <v>83</v>
      </c>
    </row>
    <row r="8" spans="1:7" ht="15.6" x14ac:dyDescent="0.3">
      <c r="A8" s="57" t="s">
        <v>71</v>
      </c>
      <c r="B8" s="58" t="s">
        <v>67</v>
      </c>
      <c r="C8" s="59" t="s">
        <v>78</v>
      </c>
      <c r="D8" s="59" t="s">
        <v>131</v>
      </c>
      <c r="E8" s="59" t="s">
        <v>133</v>
      </c>
      <c r="F8" s="59" t="s">
        <v>132</v>
      </c>
      <c r="G8" s="46" t="s">
        <v>81</v>
      </c>
    </row>
    <row r="9" spans="1:7" ht="15.6" x14ac:dyDescent="0.3">
      <c r="A9" s="57" t="s">
        <v>72</v>
      </c>
      <c r="B9" s="58" t="s">
        <v>67</v>
      </c>
      <c r="C9" s="59" t="s">
        <v>77</v>
      </c>
      <c r="D9" s="59" t="s">
        <v>131</v>
      </c>
      <c r="E9" s="59" t="s">
        <v>133</v>
      </c>
      <c r="F9" s="59" t="s">
        <v>132</v>
      </c>
      <c r="G9" s="46" t="s">
        <v>82</v>
      </c>
    </row>
    <row r="10" spans="1:7" ht="15.6" x14ac:dyDescent="0.3">
      <c r="A10" s="57" t="s">
        <v>73</v>
      </c>
      <c r="B10" s="60" t="s">
        <v>68</v>
      </c>
      <c r="C10" s="59" t="s">
        <v>75</v>
      </c>
      <c r="D10" s="59" t="s">
        <v>131</v>
      </c>
      <c r="E10" s="59" t="s">
        <v>133</v>
      </c>
      <c r="F10" s="59" t="s">
        <v>132</v>
      </c>
      <c r="G10" s="46" t="s">
        <v>80</v>
      </c>
    </row>
    <row r="11" spans="1:7" ht="15.6" x14ac:dyDescent="0.3">
      <c r="A11" s="48" t="s">
        <v>74</v>
      </c>
      <c r="B11" s="49" t="s">
        <v>69</v>
      </c>
      <c r="C11" s="32" t="s">
        <v>75</v>
      </c>
      <c r="D11" s="32" t="s">
        <v>131</v>
      </c>
      <c r="E11" s="32" t="s">
        <v>133</v>
      </c>
      <c r="F11" s="32" t="s">
        <v>132</v>
      </c>
      <c r="G11" s="50" t="s">
        <v>84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</vt:lpstr>
      <vt:lpstr>S2</vt:lpstr>
      <vt:lpstr>S3</vt:lpstr>
      <vt:lpstr>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Bens</dc:creator>
  <cp:lastModifiedBy>Lene Bens</cp:lastModifiedBy>
  <dcterms:created xsi:type="dcterms:W3CDTF">2024-04-03T14:39:11Z</dcterms:created>
  <dcterms:modified xsi:type="dcterms:W3CDTF">2024-10-03T09:45:29Z</dcterms:modified>
</cp:coreProperties>
</file>