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F:\药物靶点\消化系统药靶\2月24日版本\Supplementary file\"/>
    </mc:Choice>
  </mc:AlternateContent>
  <xr:revisionPtr revIDLastSave="0" documentId="13_ncr:1_{BDFC8881-A69B-4811-8353-CF2107C06756}" xr6:coauthVersionLast="47" xr6:coauthVersionMax="47" xr10:uidLastSave="{00000000-0000-0000-0000-000000000000}"/>
  <bookViews>
    <workbookView xWindow="11424" yWindow="0" windowWidth="11712" windowHeight="12336" tabRatio="599" firstSheet="4" activeTab="6" xr2:uid="{00000000-000D-0000-FFFF-FFFF00000000}"/>
  </bookViews>
  <sheets>
    <sheet name="Legend" sheetId="23" r:id="rId1"/>
    <sheet name="Table1" sheetId="2" r:id="rId2"/>
    <sheet name="Table2" sheetId="15" r:id="rId3"/>
    <sheet name="Table3" sheetId="11" r:id="rId4"/>
    <sheet name="Table4" sheetId="12" r:id="rId5"/>
    <sheet name="Table5" sheetId="13" r:id="rId6"/>
    <sheet name="Table6" sheetId="21" r:id="rId7"/>
    <sheet name="Table7" sheetId="4" r:id="rId8"/>
    <sheet name="Table8" sheetId="5" r:id="rId9"/>
    <sheet name="Table9" sheetId="17" r:id="rId10"/>
    <sheet name="Table10" sheetId="19" r:id="rId11"/>
    <sheet name="Table11" sheetId="7" r:id="rId12"/>
    <sheet name="Table12" sheetId="8" r:id="rId13"/>
  </sheets>
  <definedNames>
    <definedName name="_xlnm._FilterDatabase" localSheetId="3" hidden="1">Table3!$A$2:$T$18</definedName>
    <definedName name="_xlnm._FilterDatabase" localSheetId="4" hidden="1">Table4!$A$2:$T$18</definedName>
    <definedName name="_xlnm._FilterDatabase" localSheetId="5" hidden="1">Table5!$A$2:$T$18</definedName>
    <definedName name="_xlnm._FilterDatabase" localSheetId="6" hidden="1">Table6!$A$2:$T$18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5" i="4" l="1"/>
  <c r="K14" i="4"/>
  <c r="K10" i="4"/>
  <c r="G4" i="19" l="1"/>
  <c r="G3" i="19"/>
  <c r="G4" i="17"/>
  <c r="G3" i="17"/>
  <c r="M63" i="15"/>
  <c r="M62" i="15"/>
  <c r="M61" i="15"/>
  <c r="M60" i="15"/>
  <c r="M59" i="15"/>
  <c r="M58" i="15"/>
  <c r="M57" i="15"/>
  <c r="M56" i="15"/>
  <c r="M55" i="15"/>
  <c r="M54" i="15"/>
  <c r="M53" i="15"/>
  <c r="M52" i="15"/>
  <c r="M51" i="15"/>
  <c r="M50" i="15"/>
  <c r="M49" i="15"/>
  <c r="M48" i="15"/>
  <c r="M47" i="15"/>
  <c r="M46" i="15"/>
  <c r="M45" i="15"/>
  <c r="M44" i="15"/>
  <c r="M43" i="15"/>
  <c r="M42" i="15"/>
  <c r="M41" i="15"/>
  <c r="M40" i="15"/>
  <c r="M39" i="15"/>
  <c r="M38" i="15"/>
  <c r="M37" i="15"/>
  <c r="M36" i="15"/>
  <c r="M35" i="15"/>
  <c r="M34" i="15"/>
  <c r="M33" i="15"/>
  <c r="M32" i="15"/>
  <c r="M31" i="15"/>
  <c r="M30" i="15"/>
  <c r="M29" i="15"/>
  <c r="M28" i="15"/>
  <c r="M27" i="15"/>
  <c r="M26" i="15"/>
  <c r="M25" i="15"/>
  <c r="M24" i="15"/>
  <c r="M23" i="15"/>
  <c r="M22" i="15"/>
  <c r="M21" i="15"/>
  <c r="M20" i="15"/>
  <c r="M19" i="15"/>
  <c r="M18" i="15"/>
  <c r="M17" i="15"/>
  <c r="M16" i="15"/>
  <c r="M15" i="15"/>
  <c r="M14" i="15"/>
  <c r="M13" i="15"/>
  <c r="M12" i="15"/>
  <c r="M11" i="15"/>
  <c r="M10" i="15"/>
  <c r="M9" i="15"/>
  <c r="M8" i="15"/>
  <c r="M7" i="15"/>
  <c r="M6" i="15"/>
  <c r="M5" i="15"/>
  <c r="M4" i="15"/>
  <c r="M3" i="15"/>
  <c r="K8" i="4"/>
  <c r="K4" i="4"/>
  <c r="K5" i="4"/>
  <c r="K6" i="4"/>
  <c r="K3" i="4"/>
</calcChain>
</file>

<file path=xl/sharedStrings.xml><?xml version="1.0" encoding="utf-8"?>
<sst xmlns="http://schemas.openxmlformats.org/spreadsheetml/2006/main" count="834" uniqueCount="273">
  <si>
    <t>Resource</t>
  </si>
  <si>
    <t>Sample size</t>
  </si>
  <si>
    <t>Population ancestry</t>
    <phoneticPr fontId="4" type="noConversion"/>
  </si>
  <si>
    <t>Data download</t>
  </si>
  <si>
    <t>eQTL data</t>
  </si>
  <si>
    <t>eQTLGen Consortium</t>
    <phoneticPr fontId="4" type="noConversion"/>
  </si>
  <si>
    <t>Whole blood: 31684</t>
  </si>
  <si>
    <t xml:space="preserve">Predominantly European </t>
  </si>
  <si>
    <t>GWAS summary data</t>
  </si>
  <si>
    <t>Predominantly European</t>
  </si>
  <si>
    <t>Coronary heart disease</t>
    <phoneticPr fontId="4" type="noConversion"/>
  </si>
  <si>
    <t>CARDIoGRAMplusC4D Consortium</t>
    <phoneticPr fontId="4" type="noConversion"/>
  </si>
  <si>
    <t>Number of cases:60,801
Number of controls: 123,504</t>
  </si>
  <si>
    <t>http://www.cardiogramplusc4d.org/</t>
  </si>
  <si>
    <t>Characteristic</t>
    <phoneticPr fontId="4" type="noConversion"/>
  </si>
  <si>
    <t>rs17764730</t>
  </si>
  <si>
    <t>T</t>
  </si>
  <si>
    <t>C</t>
  </si>
  <si>
    <t>A</t>
  </si>
  <si>
    <t>rs4277405</t>
  </si>
  <si>
    <t>ProbeChr</t>
  </si>
  <si>
    <t>Probe_bp</t>
  </si>
  <si>
    <t>topSNP</t>
  </si>
  <si>
    <t>topSNP_chr</t>
  </si>
  <si>
    <t>topSNP_bp</t>
  </si>
  <si>
    <t>A1</t>
  </si>
  <si>
    <t>A2</t>
  </si>
  <si>
    <t>Freq</t>
  </si>
  <si>
    <t>b_GWAS</t>
  </si>
  <si>
    <t>se_GWAS</t>
  </si>
  <si>
    <t>p_GWAS</t>
  </si>
  <si>
    <t>b_eQTL</t>
  </si>
  <si>
    <t>se_eQTL</t>
  </si>
  <si>
    <t>p_eQTL</t>
  </si>
  <si>
    <t>b_SMR</t>
  </si>
  <si>
    <t>se_SMR</t>
  </si>
  <si>
    <t>p_SMR</t>
  </si>
  <si>
    <t>p_HEIDI</t>
  </si>
  <si>
    <t>nsnp_HEIDI</t>
  </si>
  <si>
    <t>SNP</t>
  </si>
  <si>
    <t>Chromosome</t>
  </si>
  <si>
    <t>Base pair</t>
  </si>
  <si>
    <t>Effect allele</t>
  </si>
  <si>
    <t>Other allele</t>
  </si>
  <si>
    <t>Effect allele frequency</t>
  </si>
  <si>
    <t>F-statistic</t>
  </si>
  <si>
    <t>G</t>
  </si>
  <si>
    <t>rs17676242</t>
  </si>
  <si>
    <t>rs4836365</t>
  </si>
  <si>
    <t>rs62373688</t>
  </si>
  <si>
    <t>rs6860245</t>
  </si>
  <si>
    <t>SLC12A2</t>
    <phoneticPr fontId="2" type="noConversion"/>
  </si>
  <si>
    <t>ACE</t>
    <phoneticPr fontId="2" type="noConversion"/>
  </si>
  <si>
    <t>rs8077276</t>
  </si>
  <si>
    <t>Exposure</t>
  </si>
  <si>
    <t>Outcome</t>
  </si>
  <si>
    <t>Method</t>
  </si>
  <si>
    <t>Number of SNPs</t>
  </si>
  <si>
    <t>Inverse variance weighted</t>
  </si>
  <si>
    <t>Ulcerative ileocolitis</t>
  </si>
  <si>
    <t>Method</t>
    <phoneticPr fontId="2" type="noConversion"/>
  </si>
  <si>
    <t>Wald ratio</t>
  </si>
  <si>
    <t>Risk factor</t>
    <phoneticPr fontId="4" type="noConversion"/>
  </si>
  <si>
    <t>GWAS resource</t>
    <phoneticPr fontId="4" type="noConversion"/>
  </si>
  <si>
    <t>Body mass index</t>
    <phoneticPr fontId="4" type="noConversion"/>
  </si>
  <si>
    <t>GIANT</t>
    <phoneticPr fontId="4" type="noConversion"/>
  </si>
  <si>
    <t>MRC Integrative Epidemiology Unit</t>
    <phoneticPr fontId="4" type="noConversion"/>
  </si>
  <si>
    <t>Diabetes</t>
    <phoneticPr fontId="4" type="noConversion"/>
  </si>
  <si>
    <t>Ulcerative proctitis</t>
  </si>
  <si>
    <t>Ulcerative colitis, NAS</t>
  </si>
  <si>
    <t>Other ulcerative colitis</t>
  </si>
  <si>
    <t>Ulcerative ileocolitis</t>
    <phoneticPr fontId="2" type="noConversion"/>
  </si>
  <si>
    <t>eQTL for HMGCR,ACE</t>
    <phoneticPr fontId="4" type="noConversion"/>
  </si>
  <si>
    <t>International Consortium of Blood Pressure</t>
    <phoneticPr fontId="4" type="noConversion"/>
  </si>
  <si>
    <t>systolic blood pressure</t>
    <phoneticPr fontId="4" type="noConversion"/>
  </si>
  <si>
    <t>Sample size:757,601</t>
    <phoneticPr fontId="4" type="noConversion"/>
  </si>
  <si>
    <t>Trait: systolic blood pressure - IEU OpenGWAS project (mrcieu.ac.uk)</t>
  </si>
  <si>
    <t>FinnGen</t>
    <phoneticPr fontId="4" type="noConversion"/>
  </si>
  <si>
    <t>Number of cases:1,261
Number of controls: 359,927</t>
    <phoneticPr fontId="4" type="noConversion"/>
  </si>
  <si>
    <t>Number of cases:4,527
Number of controls: 359,927</t>
    <phoneticPr fontId="4" type="noConversion"/>
  </si>
  <si>
    <t>Number of cases:1,692
Number of controls: 359,927</t>
    <phoneticPr fontId="4" type="noConversion"/>
  </si>
  <si>
    <t>Number of cases:1,773
Number of controls: 359,927</t>
    <phoneticPr fontId="4" type="noConversion"/>
  </si>
  <si>
    <t>https://storage.googleapis.com/finngen-public-data-r9/summary_stats/finngen_R9_ULCERILEO.gz</t>
    <phoneticPr fontId="4" type="noConversion"/>
  </si>
  <si>
    <t>https://storage.googleapis.com/finngen-public-data-r9/summary_stats/finngen_R9_ULCEROTH.gz</t>
    <phoneticPr fontId="4" type="noConversion"/>
  </si>
  <si>
    <t>https://storage.googleapis.com/finngen-public-data-r9/summary_stats/finngen_R9_ULCERNAS.gz</t>
    <phoneticPr fontId="4" type="noConversion"/>
  </si>
  <si>
    <t>https://storage.googleapis.com/finngen-public-data-r9/summary_stats/finngen_R9_ULCERPROCT.gz</t>
    <phoneticPr fontId="4" type="noConversion"/>
  </si>
  <si>
    <t>Beta</t>
    <phoneticPr fontId="2" type="noConversion"/>
  </si>
  <si>
    <t>Se</t>
    <phoneticPr fontId="2" type="noConversion"/>
  </si>
  <si>
    <t>Gene</t>
    <phoneticPr fontId="2" type="noConversion"/>
  </si>
  <si>
    <t>KCNJ11</t>
  </si>
  <si>
    <t>rs2074310</t>
  </si>
  <si>
    <t>ACE</t>
  </si>
  <si>
    <t>SLC12A2</t>
  </si>
  <si>
    <t>CYP17A1</t>
  </si>
  <si>
    <t>rs284856</t>
  </si>
  <si>
    <t>SLC16A1</t>
  </si>
  <si>
    <t>rs7169</t>
  </si>
  <si>
    <t>CACNA1D</t>
  </si>
  <si>
    <t>rs9830632</t>
  </si>
  <si>
    <t>P4HA1</t>
  </si>
  <si>
    <t>rs6480668</t>
  </si>
  <si>
    <t>&lt;5</t>
  </si>
  <si>
    <t>MTOR</t>
  </si>
  <si>
    <t>rs4845986</t>
  </si>
  <si>
    <t>ADRB2</t>
  </si>
  <si>
    <t>rs2082395</t>
  </si>
  <si>
    <t>SCNN1D</t>
  </si>
  <si>
    <t>rs11804831</t>
  </si>
  <si>
    <t>SLC12A3</t>
  </si>
  <si>
    <t>rs56228609</t>
  </si>
  <si>
    <t>ATP1A1</t>
  </si>
  <si>
    <t>rs6704439</t>
  </si>
  <si>
    <t>NISCH</t>
  </si>
  <si>
    <t>rs187084</t>
  </si>
  <si>
    <t>CACNA1H</t>
  </si>
  <si>
    <t>rs35198836</t>
  </si>
  <si>
    <t>KCNH2</t>
  </si>
  <si>
    <t>rs2072412</t>
  </si>
  <si>
    <t>NR3C1</t>
  </si>
  <si>
    <t>rs4912908</t>
  </si>
  <si>
    <t>CA4</t>
  </si>
  <si>
    <t>rs34820870</t>
  </si>
  <si>
    <t>CACNA2D2</t>
  </si>
  <si>
    <t>rs62260815</t>
  </si>
  <si>
    <t>SLC12A1</t>
  </si>
  <si>
    <t>rs964611</t>
  </si>
  <si>
    <t>CACNB2</t>
  </si>
  <si>
    <t>rs72787951</t>
  </si>
  <si>
    <t>AOC3</t>
  </si>
  <si>
    <t>rs34307313</t>
  </si>
  <si>
    <t>CA12</t>
  </si>
  <si>
    <t>rs12909041</t>
  </si>
  <si>
    <t>Gene</t>
  </si>
  <si>
    <t>rs4845985</t>
  </si>
  <si>
    <t>CACNA1I</t>
  </si>
  <si>
    <t>rs3747179</t>
  </si>
  <si>
    <t>CHRNA10</t>
  </si>
  <si>
    <t>rs2231532</t>
  </si>
  <si>
    <t>CACNA1A</t>
  </si>
  <si>
    <t>rs12977801</t>
  </si>
  <si>
    <t>NR3C2</t>
  </si>
  <si>
    <t>rs6817545</t>
  </si>
  <si>
    <t>ADORA2A</t>
  </si>
  <si>
    <t>rs4822502</t>
  </si>
  <si>
    <t>ALPL</t>
  </si>
  <si>
    <t>rs2996665</t>
  </si>
  <si>
    <t>PPARG</t>
  </si>
  <si>
    <t>rs1619599</t>
  </si>
  <si>
    <t>CACNA1C</t>
  </si>
  <si>
    <t>rs10505724</t>
  </si>
  <si>
    <t>ADORA2A-AS1</t>
  </si>
  <si>
    <t>rs1041750</t>
  </si>
  <si>
    <t>CPT2</t>
  </si>
  <si>
    <t>rs11581518</t>
  </si>
  <si>
    <t>HCN2</t>
  </si>
  <si>
    <t>rs12610384</t>
  </si>
  <si>
    <t>MME</t>
  </si>
  <si>
    <t>rs940895</t>
  </si>
  <si>
    <t>CACNB3</t>
  </si>
  <si>
    <t>rs12369114</t>
  </si>
  <si>
    <t>CACNA1C-AS1</t>
  </si>
  <si>
    <t>rs55830098</t>
  </si>
  <si>
    <t>CACNA1C-AS2</t>
  </si>
  <si>
    <t>SCNN1A</t>
  </si>
  <si>
    <t>rs7963228</t>
  </si>
  <si>
    <t>PTGS1</t>
  </si>
  <si>
    <t>rs62575596</t>
  </si>
  <si>
    <t>CA1</t>
  </si>
  <si>
    <t>rs434496</t>
  </si>
  <si>
    <t>MMP9</t>
  </si>
  <si>
    <t>rs13925</t>
  </si>
  <si>
    <t>CACNB4</t>
  </si>
  <si>
    <t>rs58147624</t>
  </si>
  <si>
    <t>KCNMA1</t>
  </si>
  <si>
    <t>rs816868</t>
  </si>
  <si>
    <t>&lt;3.3e-310</t>
  </si>
  <si>
    <t>CPT1B</t>
  </si>
  <si>
    <t>rs8137478</t>
  </si>
  <si>
    <t>CACNG8</t>
  </si>
  <si>
    <t>rs12978612</t>
  </si>
  <si>
    <t>CALM1</t>
  </si>
  <si>
    <t>rs7150626</t>
  </si>
  <si>
    <t>CACNA1E</t>
  </si>
  <si>
    <t>rs80046889</t>
  </si>
  <si>
    <t>ADORA1</t>
  </si>
  <si>
    <t>rs7555556</t>
  </si>
  <si>
    <t>LTA4H</t>
  </si>
  <si>
    <t>rs6538697</t>
  </si>
  <si>
    <t>CACNG6</t>
  </si>
  <si>
    <t>rs442126</t>
  </si>
  <si>
    <t>CACNB1</t>
  </si>
  <si>
    <t>rs141552308</t>
  </si>
  <si>
    <t>CA2</t>
  </si>
  <si>
    <t>rs7814461</t>
  </si>
  <si>
    <t>ADRB1</t>
  </si>
  <si>
    <t>rs4917675</t>
  </si>
  <si>
    <t>CPT1A</t>
  </si>
  <si>
    <t>rs3018712</t>
  </si>
  <si>
    <t>PDE4B</t>
  </si>
  <si>
    <t>rs78951511</t>
  </si>
  <si>
    <t>SLC18A2</t>
  </si>
  <si>
    <t>rs10886054</t>
  </si>
  <si>
    <t>CACNA2D3</t>
  </si>
  <si>
    <t>rs358045</t>
  </si>
  <si>
    <t>ADRA2A</t>
  </si>
  <si>
    <t>rs11195432</t>
  </si>
  <si>
    <t>SLC12A4</t>
  </si>
  <si>
    <t>rs255052</t>
  </si>
  <si>
    <t>PTGS2</t>
  </si>
  <si>
    <t>rs689470</t>
  </si>
  <si>
    <t>CACNA2D4</t>
  </si>
  <si>
    <t>rs2286377</t>
  </si>
  <si>
    <t>rs307359</t>
  </si>
  <si>
    <t>Wald ratio</t>
  </si>
  <si>
    <t>OR</t>
    <phoneticPr fontId="2" type="noConversion"/>
  </si>
  <si>
    <t>95%CI</t>
    <phoneticPr fontId="2" type="noConversion"/>
  </si>
  <si>
    <t>SMR association between drug target gene expression in blood and systolic blood pressure</t>
    <phoneticPr fontId="2" type="noConversion"/>
  </si>
  <si>
    <t>G</t>
    <phoneticPr fontId="2" type="noConversion"/>
  </si>
  <si>
    <t>A</t>
    <phoneticPr fontId="2" type="noConversion"/>
  </si>
  <si>
    <t>C</t>
    <phoneticPr fontId="2" type="noConversion"/>
  </si>
  <si>
    <t>Ulcerative colitis, NAS</t>
    <phoneticPr fontId="2" type="noConversion"/>
  </si>
  <si>
    <t>Ulcerative proctitis</t>
    <phoneticPr fontId="2" type="noConversion"/>
  </si>
  <si>
    <t>INDEX</t>
  </si>
  <si>
    <t>Title</t>
  </si>
  <si>
    <t>Information of eQTL and GWAS summary data.</t>
    <phoneticPr fontId="2" type="noConversion"/>
  </si>
  <si>
    <t>SMR association between drug target gene expression in blood and Ulcerative ileocolitis</t>
    <phoneticPr fontId="2" type="noConversion"/>
  </si>
  <si>
    <t>SMR association between drug target gene expression in blood and Ulcerative colitis, NAS</t>
    <phoneticPr fontId="2" type="noConversion"/>
  </si>
  <si>
    <t>SMR association between drug target gene expression in blood and Other ulcerative colitis</t>
    <phoneticPr fontId="2" type="noConversion"/>
  </si>
  <si>
    <t>SMR association between drug target gene expression in blood and Ulcerative proctitis</t>
    <phoneticPr fontId="2" type="noConversion"/>
  </si>
  <si>
    <t xml:space="preserve">MR association between systolic blood pressure mediated by gene SLC12A2 or ACE and Ulcerative ileocolitis. </t>
    <phoneticPr fontId="2" type="noConversion"/>
  </si>
  <si>
    <t xml:space="preserve">MR association between systolic blood pressure mediated by gene SCNN1D or SLC16A1 and Ulcerative proctitis. </t>
    <phoneticPr fontId="2" type="noConversion"/>
  </si>
  <si>
    <t xml:space="preserve">MR association between systolic blood pressure mediated by gene SLC12A2,ACE or SCNND1and coronary heart disease. </t>
    <phoneticPr fontId="2" type="noConversion"/>
  </si>
  <si>
    <t>Association between systolic blood pressure mediated by gene SLC12A2 and previously reported risk factors for Ulcerative ileocolitis.</t>
    <phoneticPr fontId="2" type="noConversion"/>
  </si>
  <si>
    <t>rs6681037</t>
  </si>
  <si>
    <t>rs773432</t>
  </si>
  <si>
    <t>NA</t>
    <phoneticPr fontId="2" type="noConversion"/>
  </si>
  <si>
    <r>
      <rPr>
        <b/>
        <sz val="12"/>
        <color theme="1"/>
        <rFont val="Times New Roman"/>
        <family val="1"/>
      </rPr>
      <t xml:space="preserve">Supplementary file 1-Table 7. </t>
    </r>
    <r>
      <rPr>
        <sz val="12"/>
        <color theme="1"/>
        <rFont val="Times New Roman"/>
        <family val="1"/>
      </rPr>
      <t>Information of genetic instrumental variants associated with systolic blood pressure located within 100 kb windows from genes.</t>
    </r>
    <phoneticPr fontId="4" type="noConversion"/>
  </si>
  <si>
    <t>Information of genetic instrumental variants associated with systolic blood pressure located within 100 kb windows from genes.</t>
    <phoneticPr fontId="2" type="noConversion"/>
  </si>
  <si>
    <r>
      <rPr>
        <b/>
        <sz val="12"/>
        <color theme="1"/>
        <rFont val="Times New Roman"/>
        <family val="1"/>
      </rPr>
      <t>Supplementary file 1-Table 12</t>
    </r>
    <r>
      <rPr>
        <sz val="12"/>
        <color theme="1"/>
        <rFont val="Times New Roman"/>
        <family val="1"/>
      </rPr>
      <t>.  Association between systolic blood pressure mediated by gene SLC12A2 and previously reported risk factors for Ulcerative ileocolitis.</t>
    </r>
    <phoneticPr fontId="4" type="noConversion"/>
  </si>
  <si>
    <r>
      <rPr>
        <b/>
        <sz val="12"/>
        <color theme="1"/>
        <rFont val="Times New Roman"/>
        <family val="1"/>
      </rPr>
      <t>Supplementary file 1-Table 5</t>
    </r>
    <r>
      <rPr>
        <sz val="11"/>
        <color theme="1"/>
        <rFont val="Times New Roman"/>
        <family val="1"/>
      </rPr>
      <t>.SMR association between drug target gene expression in blood and Other ulcerative colitis</t>
    </r>
    <phoneticPr fontId="2" type="noConversion"/>
  </si>
  <si>
    <r>
      <rPr>
        <b/>
        <sz val="11"/>
        <color theme="1"/>
        <rFont val="Times New Roman"/>
        <family val="1"/>
      </rPr>
      <t>Supplementary file 1-Table 1</t>
    </r>
    <r>
      <rPr>
        <sz val="11"/>
        <color theme="1"/>
        <rFont val="Times New Roman"/>
        <family val="1"/>
      </rPr>
      <t>. Information of eQTL and GWAS summary data.</t>
    </r>
    <phoneticPr fontId="4" type="noConversion"/>
  </si>
  <si>
    <r>
      <rPr>
        <sz val="11"/>
        <color theme="1"/>
        <rFont val="Times New Roman"/>
        <family val="1"/>
      </rPr>
      <t xml:space="preserve"> </t>
    </r>
    <r>
      <rPr>
        <u/>
        <sz val="11"/>
        <color theme="10"/>
        <rFont val="Times New Roman"/>
        <family val="1"/>
      </rPr>
      <t>https://www.eqtlgen.org/cis-eqtls.html</t>
    </r>
    <r>
      <rPr>
        <sz val="12"/>
        <color theme="1"/>
        <rFont val="Calibri (Body)"/>
      </rPr>
      <t/>
    </r>
  </si>
  <si>
    <r>
      <rPr>
        <b/>
        <sz val="11"/>
        <color theme="1"/>
        <rFont val="Times New Roman"/>
        <family val="1"/>
      </rPr>
      <t>Supplementary file 1-Table 2</t>
    </r>
    <r>
      <rPr>
        <sz val="11"/>
        <color theme="1"/>
        <rFont val="Times New Roman"/>
        <family val="1"/>
      </rPr>
      <t>. SMR association between drug target gene expression in blood and systolic blood pressure</t>
    </r>
    <phoneticPr fontId="2" type="noConversion"/>
  </si>
  <si>
    <r>
      <rPr>
        <b/>
        <sz val="11"/>
        <color theme="1"/>
        <rFont val="Times New Roman"/>
        <family val="1"/>
      </rPr>
      <t>Supplementary file 1-Table 3</t>
    </r>
    <r>
      <rPr>
        <sz val="11"/>
        <color theme="1"/>
        <rFont val="Times New Roman"/>
        <family val="1"/>
      </rPr>
      <t>.SMR association between drug target gene expression in blood and Ulcerative ileocolitis</t>
    </r>
    <phoneticPr fontId="2" type="noConversion"/>
  </si>
  <si>
    <r>
      <rPr>
        <b/>
        <sz val="11"/>
        <color theme="1"/>
        <rFont val="Times New Roman"/>
        <family val="1"/>
      </rPr>
      <t>Supplementary file 1-Table 4</t>
    </r>
    <r>
      <rPr>
        <sz val="11"/>
        <color theme="1"/>
        <rFont val="Times New Roman"/>
        <family val="1"/>
      </rPr>
      <t>.SMR association between drug target gene expression in blood and Ulcerative colitis, NAS</t>
    </r>
    <phoneticPr fontId="2" type="noConversion"/>
  </si>
  <si>
    <r>
      <rPr>
        <b/>
        <sz val="11"/>
        <color theme="1"/>
        <rFont val="Times New Roman"/>
        <family val="1"/>
      </rPr>
      <t>Supplementary file 1-Table 6</t>
    </r>
    <r>
      <rPr>
        <sz val="11"/>
        <color theme="1"/>
        <rFont val="Times New Roman"/>
        <family val="1"/>
      </rPr>
      <t>.SMR association between drug target gene expression in blood and Ulcerative proctitis</t>
    </r>
    <phoneticPr fontId="2" type="noConversion"/>
  </si>
  <si>
    <r>
      <rPr>
        <b/>
        <sz val="11"/>
        <color theme="1"/>
        <rFont val="Times New Roman"/>
        <family val="1"/>
      </rPr>
      <t>Supplementary file 1-Table 8.</t>
    </r>
    <r>
      <rPr>
        <sz val="11"/>
        <color theme="1"/>
        <rFont val="Times New Roman"/>
        <family val="1"/>
      </rPr>
      <t xml:space="preserve"> MR association between systolic blood pressure mediated by gene SLC12A2 or ACE and Ulcerative ileocolitis. </t>
    </r>
    <phoneticPr fontId="4" type="noConversion"/>
  </si>
  <si>
    <r>
      <rPr>
        <b/>
        <sz val="12"/>
        <color theme="1"/>
        <rFont val="Times New Roman"/>
        <family val="1"/>
      </rPr>
      <t>Supplementary file 1-Table 9.</t>
    </r>
    <r>
      <rPr>
        <sz val="12"/>
        <color theme="1"/>
        <rFont val="Times New Roman"/>
        <family val="1"/>
      </rPr>
      <t xml:space="preserve"> MR association between systolic blood pressure mediated by gene ACE or SCNN1D and Ulcerative colitis, NAS. </t>
    </r>
    <phoneticPr fontId="4" type="noConversion"/>
  </si>
  <si>
    <t>P-value</t>
    <phoneticPr fontId="2" type="noConversion"/>
  </si>
  <si>
    <t>P-value for Cochran Q test</t>
    <phoneticPr fontId="2" type="noConversion"/>
  </si>
  <si>
    <t>P-value for MR-Egger intercept</t>
    <phoneticPr fontId="2" type="noConversion"/>
  </si>
  <si>
    <t>P-value for MR-PRESSO Global test</t>
    <phoneticPr fontId="2" type="noConversion"/>
  </si>
  <si>
    <r>
      <rPr>
        <b/>
        <sz val="11"/>
        <color theme="1"/>
        <rFont val="Times New Roman"/>
        <family val="1"/>
      </rPr>
      <t>Supplementary file 1-Table 10.</t>
    </r>
    <r>
      <rPr>
        <sz val="11"/>
        <color theme="1"/>
        <rFont val="Times New Roman"/>
        <family val="1"/>
      </rPr>
      <t xml:space="preserve"> MR association between systolic blood pressure mediated by gene SCNN1D or SLC16A1 and Ulcerative proctitis. </t>
    </r>
    <phoneticPr fontId="4" type="noConversion"/>
  </si>
  <si>
    <r>
      <rPr>
        <b/>
        <sz val="12"/>
        <color theme="1"/>
        <rFont val="Times New Roman"/>
        <family val="1"/>
      </rPr>
      <t>Supplementary file 1-Table 11.</t>
    </r>
    <r>
      <rPr>
        <sz val="12"/>
        <color theme="1"/>
        <rFont val="Times New Roman"/>
        <family val="1"/>
      </rPr>
      <t xml:space="preserve">MR association between systolic blood pressure mediated by genes and coronary heart disease. </t>
    </r>
    <phoneticPr fontId="4" type="noConversion"/>
  </si>
  <si>
    <t xml:space="preserve">MR association between systolic blood pressure mediated by gene ACE or SCNN1D and Ulcerative colitis, NAS. </t>
    <phoneticPr fontId="2" type="noConversion"/>
  </si>
  <si>
    <t>1.19-1.80</t>
    <phoneticPr fontId="2" type="noConversion"/>
  </si>
  <si>
    <t>0.56-0.97</t>
    <phoneticPr fontId="2" type="noConversion"/>
  </si>
  <si>
    <t>0.69-0.92</t>
    <phoneticPr fontId="2" type="noConversion"/>
  </si>
  <si>
    <t>0.65-0.91</t>
    <phoneticPr fontId="2" type="noConversion"/>
  </si>
  <si>
    <t>0.55-0.93</t>
    <phoneticPr fontId="2" type="noConversion"/>
  </si>
  <si>
    <t>1.00-2.03</t>
    <phoneticPr fontId="2" type="noConversion"/>
  </si>
  <si>
    <t>Table 1</t>
    <phoneticPr fontId="2" type="noConversion"/>
  </si>
  <si>
    <t>Table 2</t>
    <phoneticPr fontId="2" type="noConversion"/>
  </si>
  <si>
    <t>Table 3</t>
    <phoneticPr fontId="2" type="noConversion"/>
  </si>
  <si>
    <t>Table 4</t>
    <phoneticPr fontId="2" type="noConversion"/>
  </si>
  <si>
    <t>Table 5</t>
    <phoneticPr fontId="2" type="noConversion"/>
  </si>
  <si>
    <t>Table 6</t>
    <phoneticPr fontId="2" type="noConversion"/>
  </si>
  <si>
    <t>Table 7</t>
    <phoneticPr fontId="2" type="noConversion"/>
  </si>
  <si>
    <t>Table 8</t>
    <phoneticPr fontId="2" type="noConversion"/>
  </si>
  <si>
    <t>Table 9</t>
    <phoneticPr fontId="2" type="noConversion"/>
  </si>
  <si>
    <t>Table 10</t>
    <phoneticPr fontId="2" type="noConversion"/>
  </si>
  <si>
    <t>Table 11</t>
    <phoneticPr fontId="2" type="noConversion"/>
  </si>
  <si>
    <t>Table 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</si>
</sst>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00"/>
    <numFmt numFmtId="177" formatCode="0.000"/>
    <numFmt numFmtId="178" formatCode="0.000_ "/>
    <numFmt numFmtId="179" formatCode="0.00_ "/>
    <numFmt numFmtId="180" formatCode="0.0000_ "/>
    <numFmt numFmtId="181" formatCode="0_ "/>
    <numFmt numFmtId="182" formatCode="0.00_);[Red]\(0.00\)"/>
  </numFmts>
  <fonts count="18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Times New Roman"/>
      <family val="1"/>
    </font>
    <font>
      <sz val="12"/>
      <color theme="1"/>
      <name val="Calibri (Body)"/>
    </font>
    <font>
      <sz val="7"/>
      <color rgb="FF404040"/>
      <name val="Segoe UI"/>
      <family val="2"/>
    </font>
    <font>
      <sz val="8"/>
      <color rgb="FF404040"/>
      <name val="Cascadia Code"/>
      <family val="3"/>
    </font>
    <font>
      <sz val="11"/>
      <name val="等线"/>
      <family val="3"/>
      <charset val="134"/>
      <scheme val="minor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rgb="FF404040"/>
      <name val="Times New Roman"/>
      <family val="1"/>
    </font>
    <font>
      <sz val="12"/>
      <name val="Times New Roman"/>
      <family val="1"/>
    </font>
    <font>
      <u/>
      <sz val="11"/>
      <color theme="10"/>
      <name val="Times New Roman"/>
      <family val="1"/>
    </font>
    <font>
      <sz val="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lightUp"/>
    </fill>
  </fills>
  <borders count="11">
    <border>
      <left/>
      <right/>
      <top/>
      <bottom/>
      <diagonal/>
    </border>
    <border>
      <left style="thick">
        <color auto="1"/>
      </left>
      <right/>
      <top/>
      <bottom/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4">
    <xf numFmtId="0" fontId="0" fillId="0" borderId="0" xfId="0"/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77" fontId="3" fillId="0" borderId="0" xfId="0" applyNumberFormat="1" applyFont="1" applyAlignment="1">
      <alignment horizontal="left" vertical="center"/>
    </xf>
    <xf numFmtId="177" fontId="3" fillId="0" borderId="0" xfId="0" applyNumberFormat="1" applyFont="1" applyAlignment="1">
      <alignment horizontal="left"/>
    </xf>
    <xf numFmtId="0" fontId="8" fillId="2" borderId="2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8" fillId="2" borderId="2" xfId="0" applyFont="1" applyFill="1" applyBorder="1" applyAlignment="1">
      <alignment horizontal="right" vertical="center"/>
    </xf>
    <xf numFmtId="0" fontId="3" fillId="0" borderId="0" xfId="0" applyFont="1"/>
    <xf numFmtId="0" fontId="9" fillId="0" borderId="0" xfId="0" applyFont="1" applyAlignment="1">
      <alignment vertical="center"/>
    </xf>
    <xf numFmtId="0" fontId="8" fillId="0" borderId="0" xfId="0" applyFont="1"/>
    <xf numFmtId="0" fontId="10" fillId="0" borderId="0" xfId="0" applyFont="1"/>
    <xf numFmtId="178" fontId="3" fillId="0" borderId="0" xfId="0" applyNumberFormat="1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11" fillId="0" borderId="0" xfId="0" applyFont="1"/>
    <xf numFmtId="0" fontId="11" fillId="0" borderId="0" xfId="0" applyFont="1" applyAlignment="1">
      <alignment vertical="center"/>
    </xf>
    <xf numFmtId="179" fontId="11" fillId="0" borderId="0" xfId="0" applyNumberFormat="1" applyFont="1" applyAlignment="1">
      <alignment vertical="center"/>
    </xf>
    <xf numFmtId="11" fontId="11" fillId="0" borderId="0" xfId="0" applyNumberFormat="1" applyFont="1" applyAlignment="1">
      <alignment vertical="center"/>
    </xf>
    <xf numFmtId="11" fontId="6" fillId="0" borderId="0" xfId="0" applyNumberFormat="1" applyFont="1" applyAlignment="1">
      <alignment vertical="center"/>
    </xf>
    <xf numFmtId="0" fontId="12" fillId="0" borderId="0" xfId="0" applyFont="1"/>
    <xf numFmtId="3" fontId="3" fillId="0" borderId="0" xfId="0" applyNumberFormat="1" applyFont="1" applyAlignment="1">
      <alignment horizontal="left" vertical="center" wrapText="1"/>
    </xf>
    <xf numFmtId="0" fontId="15" fillId="0" borderId="0" xfId="0" applyFont="1"/>
    <xf numFmtId="0" fontId="12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3" fontId="6" fillId="0" borderId="0" xfId="0" applyNumberFormat="1" applyFont="1" applyAlignment="1">
      <alignment horizontal="left" vertical="center" wrapText="1"/>
    </xf>
    <xf numFmtId="0" fontId="16" fillId="0" borderId="0" xfId="1" applyFont="1" applyBorder="1" applyAlignment="1">
      <alignment horizontal="left" vertical="center" wrapText="1"/>
    </xf>
    <xf numFmtId="0" fontId="16" fillId="0" borderId="0" xfId="1" applyFont="1"/>
    <xf numFmtId="0" fontId="16" fillId="0" borderId="0" xfId="1" applyFont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11" fontId="6" fillId="0" borderId="4" xfId="0" applyNumberFormat="1" applyFont="1" applyBorder="1"/>
    <xf numFmtId="11" fontId="6" fillId="0" borderId="5" xfId="0" applyNumberFormat="1" applyFont="1" applyBorder="1"/>
    <xf numFmtId="11" fontId="1" fillId="0" borderId="4" xfId="0" applyNumberFormat="1" applyFont="1" applyBorder="1"/>
    <xf numFmtId="11" fontId="6" fillId="0" borderId="3" xfId="0" applyNumberFormat="1" applyFont="1" applyBorder="1"/>
    <xf numFmtId="0" fontId="6" fillId="0" borderId="1" xfId="0" applyFont="1" applyBorder="1"/>
    <xf numFmtId="0" fontId="6" fillId="0" borderId="6" xfId="0" applyFont="1" applyBorder="1"/>
    <xf numFmtId="11" fontId="6" fillId="0" borderId="0" xfId="0" applyNumberFormat="1" applyFont="1"/>
    <xf numFmtId="11" fontId="6" fillId="0" borderId="6" xfId="0" applyNumberFormat="1" applyFont="1" applyBorder="1"/>
    <xf numFmtId="11" fontId="1" fillId="0" borderId="0" xfId="0" applyNumberFormat="1" applyFont="1"/>
    <xf numFmtId="11" fontId="6" fillId="0" borderId="1" xfId="0" applyNumberFormat="1" applyFont="1" applyBorder="1"/>
    <xf numFmtId="0" fontId="6" fillId="3" borderId="1" xfId="0" applyFont="1" applyFill="1" applyBorder="1"/>
    <xf numFmtId="0" fontId="6" fillId="0" borderId="6" xfId="0" applyFont="1" applyBorder="1" applyAlignment="1">
      <alignment horizontal="center"/>
    </xf>
    <xf numFmtId="11" fontId="6" fillId="0" borderId="0" xfId="0" applyNumberFormat="1" applyFont="1" applyAlignment="1">
      <alignment horizontal="right"/>
    </xf>
    <xf numFmtId="0" fontId="6" fillId="0" borderId="7" xfId="0" applyFont="1" applyBorder="1"/>
    <xf numFmtId="0" fontId="6" fillId="0" borderId="8" xfId="0" applyFont="1" applyBorder="1"/>
    <xf numFmtId="0" fontId="6" fillId="0" borderId="9" xfId="0" applyFont="1" applyBorder="1"/>
    <xf numFmtId="11" fontId="6" fillId="0" borderId="8" xfId="0" applyNumberFormat="1" applyFont="1" applyBorder="1"/>
    <xf numFmtId="11" fontId="6" fillId="0" borderId="9" xfId="0" applyNumberFormat="1" applyFont="1" applyBorder="1"/>
    <xf numFmtId="11" fontId="6" fillId="0" borderId="7" xfId="0" applyNumberFormat="1" applyFont="1" applyBorder="1"/>
    <xf numFmtId="0" fontId="6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3" fontId="6" fillId="0" borderId="8" xfId="0" applyNumberFormat="1" applyFont="1" applyBorder="1" applyAlignment="1">
      <alignment horizontal="left" vertical="center" wrapText="1"/>
    </xf>
    <xf numFmtId="0" fontId="16" fillId="0" borderId="8" xfId="1" applyFont="1" applyBorder="1" applyAlignment="1">
      <alignment vertical="center" wrapText="1"/>
    </xf>
    <xf numFmtId="0" fontId="13" fillId="0" borderId="10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11" fontId="11" fillId="0" borderId="8" xfId="0" applyNumberFormat="1" applyFont="1" applyBorder="1" applyAlignment="1">
      <alignment vertical="center"/>
    </xf>
    <xf numFmtId="0" fontId="6" fillId="0" borderId="8" xfId="0" applyFont="1" applyBorder="1" applyAlignment="1">
      <alignment vertical="center"/>
    </xf>
    <xf numFmtId="11" fontId="6" fillId="0" borderId="8" xfId="0" applyNumberFormat="1" applyFont="1" applyBorder="1" applyAlignment="1">
      <alignment vertical="center"/>
    </xf>
    <xf numFmtId="0" fontId="1" fillId="0" borderId="10" xfId="0" applyFont="1" applyBorder="1" applyAlignment="1">
      <alignment horizontal="left" vertical="center" wrapText="1"/>
    </xf>
    <xf numFmtId="176" fontId="1" fillId="0" borderId="10" xfId="0" applyNumberFormat="1" applyFont="1" applyBorder="1" applyAlignment="1">
      <alignment horizontal="left" vertical="center" wrapText="1"/>
    </xf>
    <xf numFmtId="11" fontId="1" fillId="0" borderId="10" xfId="0" applyNumberFormat="1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/>
    </xf>
    <xf numFmtId="0" fontId="17" fillId="0" borderId="0" xfId="0" applyFont="1" applyAlignment="1">
      <alignment vertical="center"/>
    </xf>
    <xf numFmtId="0" fontId="17" fillId="0" borderId="8" xfId="0" applyFont="1" applyBorder="1" applyAlignment="1">
      <alignment vertical="center"/>
    </xf>
    <xf numFmtId="0" fontId="11" fillId="0" borderId="8" xfId="0" applyFont="1" applyBorder="1"/>
    <xf numFmtId="11" fontId="14" fillId="0" borderId="8" xfId="0" applyNumberFormat="1" applyFont="1" applyBorder="1"/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" fillId="0" borderId="0" xfId="0" applyFont="1"/>
    <xf numFmtId="11" fontId="14" fillId="0" borderId="0" xfId="0" applyNumberFormat="1" applyFont="1"/>
    <xf numFmtId="0" fontId="6" fillId="0" borderId="0" xfId="0" applyFont="1" applyAlignment="1">
      <alignment horizontal="right" vertical="top"/>
    </xf>
    <xf numFmtId="180" fontId="6" fillId="0" borderId="0" xfId="0" applyNumberFormat="1" applyFont="1" applyAlignment="1">
      <alignment horizontal="right" vertical="top"/>
    </xf>
    <xf numFmtId="179" fontId="6" fillId="0" borderId="0" xfId="0" applyNumberFormat="1" applyFont="1" applyAlignment="1">
      <alignment horizontal="right" vertical="top"/>
    </xf>
    <xf numFmtId="11" fontId="6" fillId="0" borderId="0" xfId="0" applyNumberFormat="1" applyFont="1" applyAlignment="1">
      <alignment horizontal="right" vertical="top"/>
    </xf>
    <xf numFmtId="177" fontId="12" fillId="0" borderId="10" xfId="0" applyNumberFormat="1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/>
    </xf>
    <xf numFmtId="180" fontId="6" fillId="0" borderId="8" xfId="0" applyNumberFormat="1" applyFont="1" applyBorder="1" applyAlignment="1">
      <alignment horizontal="right" vertical="top"/>
    </xf>
    <xf numFmtId="179" fontId="6" fillId="0" borderId="8" xfId="0" applyNumberFormat="1" applyFont="1" applyBorder="1" applyAlignment="1">
      <alignment horizontal="right" vertical="top"/>
    </xf>
    <xf numFmtId="11" fontId="6" fillId="0" borderId="8" xfId="0" applyNumberFormat="1" applyFont="1" applyBorder="1" applyAlignment="1">
      <alignment horizontal="right" vertical="top"/>
    </xf>
    <xf numFmtId="9" fontId="1" fillId="0" borderId="10" xfId="0" applyNumberFormat="1" applyFont="1" applyBorder="1" applyAlignment="1">
      <alignment horizontal="left" vertical="center" wrapText="1"/>
    </xf>
    <xf numFmtId="179" fontId="11" fillId="0" borderId="8" xfId="0" applyNumberFormat="1" applyFont="1" applyBorder="1" applyAlignment="1">
      <alignment vertical="center"/>
    </xf>
    <xf numFmtId="179" fontId="14" fillId="0" borderId="0" xfId="0" applyNumberFormat="1" applyFont="1" applyAlignment="1">
      <alignment vertical="center"/>
    </xf>
    <xf numFmtId="11" fontId="14" fillId="0" borderId="0" xfId="0" applyNumberFormat="1" applyFont="1" applyAlignment="1">
      <alignment vertical="center"/>
    </xf>
    <xf numFmtId="179" fontId="14" fillId="0" borderId="8" xfId="0" applyNumberFormat="1" applyFont="1" applyBorder="1" applyAlignment="1">
      <alignment vertical="center"/>
    </xf>
    <xf numFmtId="11" fontId="14" fillId="0" borderId="8" xfId="0" applyNumberFormat="1" applyFont="1" applyBorder="1" applyAlignment="1">
      <alignment vertical="center"/>
    </xf>
    <xf numFmtId="9" fontId="12" fillId="0" borderId="10" xfId="0" applyNumberFormat="1" applyFont="1" applyBorder="1" applyAlignment="1">
      <alignment horizontal="left" vertical="center" wrapText="1"/>
    </xf>
    <xf numFmtId="178" fontId="3" fillId="0" borderId="8" xfId="0" applyNumberFormat="1" applyFont="1" applyBorder="1" applyAlignment="1">
      <alignment horizontal="center" vertical="center"/>
    </xf>
    <xf numFmtId="11" fontId="3" fillId="0" borderId="8" xfId="0" applyNumberFormat="1" applyFont="1" applyBorder="1" applyAlignment="1">
      <alignment horizontal="center" vertical="center"/>
    </xf>
    <xf numFmtId="0" fontId="3" fillId="0" borderId="8" xfId="0" applyFont="1" applyBorder="1"/>
    <xf numFmtId="180" fontId="6" fillId="0" borderId="5" xfId="0" applyNumberFormat="1" applyFont="1" applyBorder="1"/>
    <xf numFmtId="180" fontId="6" fillId="0" borderId="3" xfId="0" applyNumberFormat="1" applyFont="1" applyBorder="1"/>
    <xf numFmtId="180" fontId="6" fillId="0" borderId="4" xfId="0" applyNumberFormat="1" applyFont="1" applyBorder="1"/>
    <xf numFmtId="180" fontId="6" fillId="0" borderId="6" xfId="0" applyNumberFormat="1" applyFont="1" applyBorder="1"/>
    <xf numFmtId="180" fontId="6" fillId="0" borderId="1" xfId="0" applyNumberFormat="1" applyFont="1" applyBorder="1"/>
    <xf numFmtId="180" fontId="6" fillId="0" borderId="0" xfId="0" applyNumberFormat="1" applyFont="1"/>
    <xf numFmtId="180" fontId="6" fillId="0" borderId="9" xfId="0" applyNumberFormat="1" applyFont="1" applyBorder="1"/>
    <xf numFmtId="180" fontId="6" fillId="0" borderId="7" xfId="0" applyNumberFormat="1" applyFont="1" applyBorder="1"/>
    <xf numFmtId="180" fontId="6" fillId="0" borderId="8" xfId="0" applyNumberFormat="1" applyFont="1" applyBorder="1"/>
    <xf numFmtId="181" fontId="11" fillId="0" borderId="0" xfId="0" applyNumberFormat="1" applyFont="1" applyAlignment="1">
      <alignment vertical="center"/>
    </xf>
    <xf numFmtId="181" fontId="11" fillId="0" borderId="8" xfId="0" applyNumberFormat="1" applyFont="1" applyBorder="1" applyAlignment="1">
      <alignment vertical="center"/>
    </xf>
    <xf numFmtId="180" fontId="11" fillId="0" borderId="0" xfId="0" applyNumberFormat="1" applyFont="1" applyAlignment="1">
      <alignment vertical="center"/>
    </xf>
    <xf numFmtId="180" fontId="11" fillId="0" borderId="8" xfId="0" applyNumberFormat="1" applyFont="1" applyBorder="1" applyAlignment="1">
      <alignment vertical="center"/>
    </xf>
    <xf numFmtId="181" fontId="6" fillId="0" borderId="0" xfId="0" applyNumberFormat="1" applyFont="1" applyAlignment="1">
      <alignment vertical="center"/>
    </xf>
    <xf numFmtId="181" fontId="6" fillId="0" borderId="8" xfId="0" applyNumberFormat="1" applyFont="1" applyBorder="1" applyAlignment="1">
      <alignment vertical="center"/>
    </xf>
    <xf numFmtId="180" fontId="6" fillId="0" borderId="0" xfId="0" applyNumberFormat="1" applyFont="1" applyAlignment="1">
      <alignment vertical="center"/>
    </xf>
    <xf numFmtId="180" fontId="6" fillId="0" borderId="8" xfId="0" applyNumberFormat="1" applyFont="1" applyBorder="1" applyAlignment="1">
      <alignment vertical="center"/>
    </xf>
    <xf numFmtId="180" fontId="11" fillId="0" borderId="0" xfId="0" applyNumberFormat="1" applyFont="1"/>
    <xf numFmtId="180" fontId="14" fillId="0" borderId="0" xfId="0" applyNumberFormat="1" applyFont="1"/>
    <xf numFmtId="180" fontId="14" fillId="0" borderId="0" xfId="0" applyNumberFormat="1" applyFont="1" applyAlignment="1">
      <alignment horizontal="right" vertical="center"/>
    </xf>
    <xf numFmtId="180" fontId="11" fillId="0" borderId="8" xfId="0" applyNumberFormat="1" applyFont="1" applyBorder="1"/>
    <xf numFmtId="180" fontId="14" fillId="0" borderId="8" xfId="0" applyNumberFormat="1" applyFont="1" applyBorder="1"/>
    <xf numFmtId="180" fontId="14" fillId="0" borderId="8" xfId="0" applyNumberFormat="1" applyFont="1" applyBorder="1" applyAlignment="1">
      <alignment horizontal="right" vertical="center"/>
    </xf>
    <xf numFmtId="182" fontId="6" fillId="0" borderId="0" xfId="0" applyNumberFormat="1" applyFont="1"/>
    <xf numFmtId="182" fontId="6" fillId="0" borderId="0" xfId="0" applyNumberFormat="1" applyFont="1" applyAlignment="1">
      <alignment vertical="center"/>
    </xf>
    <xf numFmtId="182" fontId="6" fillId="0" borderId="8" xfId="0" applyNumberFormat="1" applyFont="1" applyBorder="1"/>
    <xf numFmtId="180" fontId="14" fillId="0" borderId="0" xfId="0" applyNumberFormat="1" applyFont="1" applyAlignment="1">
      <alignment vertical="center"/>
    </xf>
    <xf numFmtId="180" fontId="14" fillId="0" borderId="8" xfId="0" applyNumberFormat="1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8" xfId="0" applyFont="1" applyBorder="1"/>
    <xf numFmtId="0" fontId="3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8" xfId="0" applyFont="1" applyBorder="1" applyAlignment="1">
      <alignment vertical="center"/>
    </xf>
    <xf numFmtId="0" fontId="1" fillId="0" borderId="10" xfId="0" applyFont="1" applyBorder="1" applyAlignment="1">
      <alignment horizontal="left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gwas.mrcieu.ac.uk/datasets/ieu-b-38/" TargetMode="External"/><Relationship Id="rId7" Type="http://schemas.openxmlformats.org/officeDocument/2006/relationships/hyperlink" Target="https://storage.googleapis.com/finngen-public-data-r9/summary_stats/finngen_R9_ULCERPROCT.gz" TargetMode="External"/><Relationship Id="rId2" Type="http://schemas.openxmlformats.org/officeDocument/2006/relationships/hyperlink" Target="http://www.cardiogramplusc4d.org/" TargetMode="External"/><Relationship Id="rId1" Type="http://schemas.openxmlformats.org/officeDocument/2006/relationships/hyperlink" Target="https://www.eqtlgen.org/cis-eqtls.html" TargetMode="External"/><Relationship Id="rId6" Type="http://schemas.openxmlformats.org/officeDocument/2006/relationships/hyperlink" Target="https://storage.googleapis.com/finngen-public-data-r9/summary_stats/finngen_R9_ULCERNAS.gz" TargetMode="External"/><Relationship Id="rId5" Type="http://schemas.openxmlformats.org/officeDocument/2006/relationships/hyperlink" Target="https://storage.googleapis.com/finngen-public-data-r9/summary_stats/finngen_R9_ULCEROTH.gz" TargetMode="External"/><Relationship Id="rId4" Type="http://schemas.openxmlformats.org/officeDocument/2006/relationships/hyperlink" Target="https://storage.googleapis.com/finngen-public-data-r9/summary_stats/finngen_R9_ULCERILEO.g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20B84-F796-407E-8732-9A91A760A435}">
  <dimension ref="A1:O13"/>
  <sheetViews>
    <sheetView workbookViewId="0">
      <selection activeCell="E16" sqref="E16"/>
    </sheetView>
  </sheetViews>
  <sheetFormatPr defaultRowHeight="13.8"/>
  <sheetData>
    <row r="1" spans="1:15">
      <c r="A1" s="17" t="s">
        <v>222</v>
      </c>
      <c r="B1" s="17" t="s">
        <v>223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>
      <c r="A2" s="17" t="s">
        <v>261</v>
      </c>
      <c r="B2" s="17" t="s">
        <v>224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>
      <c r="A3" s="17" t="s">
        <v>262</v>
      </c>
      <c r="B3" s="17" t="s">
        <v>216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</row>
    <row r="4" spans="1:15">
      <c r="A4" s="17" t="s">
        <v>263</v>
      </c>
      <c r="B4" s="17" t="s">
        <v>225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</row>
    <row r="5" spans="1:15">
      <c r="A5" s="17" t="s">
        <v>264</v>
      </c>
      <c r="B5" s="17" t="s">
        <v>226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1:15">
      <c r="A6" s="17" t="s">
        <v>265</v>
      </c>
      <c r="B6" s="17" t="s">
        <v>227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>
      <c r="A7" s="17" t="s">
        <v>266</v>
      </c>
      <c r="B7" s="17" t="s">
        <v>228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15">
      <c r="A8" s="17" t="s">
        <v>267</v>
      </c>
      <c r="B8" s="17" t="s">
        <v>237</v>
      </c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</row>
    <row r="9" spans="1:15">
      <c r="A9" s="17" t="s">
        <v>268</v>
      </c>
      <c r="B9" s="17" t="s">
        <v>229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</row>
    <row r="10" spans="1:15">
      <c r="A10" s="17" t="s">
        <v>269</v>
      </c>
      <c r="B10" s="17" t="s">
        <v>254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</row>
    <row r="11" spans="1:15">
      <c r="A11" s="17" t="s">
        <v>270</v>
      </c>
      <c r="B11" s="17" t="s">
        <v>230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</row>
    <row r="12" spans="1:15" ht="15.6">
      <c r="A12" s="17" t="s">
        <v>271</v>
      </c>
      <c r="B12" s="25" t="s">
        <v>231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</row>
    <row r="13" spans="1:15" ht="15.6">
      <c r="A13" s="17" t="s">
        <v>272</v>
      </c>
      <c r="B13" s="25" t="s">
        <v>232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8E363-BCC7-4C47-9B4D-CC715C83D207}">
  <dimension ref="A1:H13"/>
  <sheetViews>
    <sheetView workbookViewId="0">
      <selection activeCell="B18" sqref="B18"/>
    </sheetView>
  </sheetViews>
  <sheetFormatPr defaultRowHeight="13.8"/>
  <cols>
    <col min="1" max="1" width="26.6640625" customWidth="1"/>
    <col min="2" max="2" width="25.21875" customWidth="1"/>
    <col min="3" max="3" width="31.77734375" customWidth="1"/>
    <col min="4" max="4" width="18.109375" customWidth="1"/>
    <col min="5" max="5" width="94.33203125" bestFit="1" customWidth="1"/>
  </cols>
  <sheetData>
    <row r="1" spans="1:8" ht="14.4" thickBot="1">
      <c r="A1" s="125" t="s">
        <v>240</v>
      </c>
      <c r="B1" s="125"/>
      <c r="C1" s="125"/>
      <c r="D1" s="125"/>
      <c r="E1" s="125"/>
    </row>
    <row r="2" spans="1:8" ht="15" thickTop="1" thickBot="1">
      <c r="A2" s="56" t="s">
        <v>14</v>
      </c>
      <c r="B2" s="56" t="s">
        <v>0</v>
      </c>
      <c r="C2" s="56" t="s">
        <v>1</v>
      </c>
      <c r="D2" s="56" t="s">
        <v>2</v>
      </c>
      <c r="E2" s="56" t="s">
        <v>3</v>
      </c>
    </row>
    <row r="3" spans="1:8" ht="14.4" thickTop="1">
      <c r="A3" s="26" t="s">
        <v>4</v>
      </c>
      <c r="B3" s="26"/>
      <c r="C3" s="26"/>
      <c r="D3" s="26"/>
      <c r="E3" s="26"/>
    </row>
    <row r="4" spans="1:8" ht="27.6">
      <c r="A4" s="27" t="s">
        <v>72</v>
      </c>
      <c r="B4" s="27" t="s">
        <v>5</v>
      </c>
      <c r="C4" s="28" t="s">
        <v>6</v>
      </c>
      <c r="D4" s="28" t="s">
        <v>7</v>
      </c>
      <c r="E4" s="29" t="s">
        <v>241</v>
      </c>
    </row>
    <row r="5" spans="1:8">
      <c r="A5" s="26" t="s">
        <v>8</v>
      </c>
      <c r="B5" s="27"/>
      <c r="C5" s="28"/>
      <c r="D5" s="28"/>
      <c r="E5" s="29"/>
    </row>
    <row r="6" spans="1:8" ht="27.6">
      <c r="A6" s="27" t="s">
        <v>74</v>
      </c>
      <c r="B6" s="27" t="s">
        <v>73</v>
      </c>
      <c r="C6" s="28" t="s">
        <v>75</v>
      </c>
      <c r="D6" s="27" t="s">
        <v>9</v>
      </c>
      <c r="E6" s="30" t="s">
        <v>76</v>
      </c>
    </row>
    <row r="7" spans="1:8" ht="27.6">
      <c r="A7" s="16" t="s">
        <v>59</v>
      </c>
      <c r="B7" s="16" t="s">
        <v>77</v>
      </c>
      <c r="C7" s="28" t="s">
        <v>78</v>
      </c>
      <c r="D7" s="27" t="s">
        <v>9</v>
      </c>
      <c r="E7" s="31" t="s">
        <v>82</v>
      </c>
      <c r="G7" s="3"/>
      <c r="H7" s="3"/>
    </row>
    <row r="8" spans="1:8" ht="27.6">
      <c r="A8" s="16" t="s">
        <v>69</v>
      </c>
      <c r="B8" s="16" t="s">
        <v>77</v>
      </c>
      <c r="C8" s="28" t="s">
        <v>79</v>
      </c>
      <c r="D8" s="27" t="s">
        <v>9</v>
      </c>
      <c r="E8" s="31" t="s">
        <v>84</v>
      </c>
      <c r="G8" s="3"/>
      <c r="H8" s="3"/>
    </row>
    <row r="9" spans="1:8" ht="27.6">
      <c r="A9" s="16" t="s">
        <v>70</v>
      </c>
      <c r="B9" s="16" t="s">
        <v>77</v>
      </c>
      <c r="C9" s="28" t="s">
        <v>80</v>
      </c>
      <c r="D9" s="27" t="s">
        <v>9</v>
      </c>
      <c r="E9" s="31" t="s">
        <v>83</v>
      </c>
      <c r="G9" s="3"/>
      <c r="H9" s="3"/>
    </row>
    <row r="10" spans="1:8" ht="27.6">
      <c r="A10" s="16" t="s">
        <v>68</v>
      </c>
      <c r="B10" s="16" t="s">
        <v>77</v>
      </c>
      <c r="C10" s="28" t="s">
        <v>81</v>
      </c>
      <c r="D10" s="27" t="s">
        <v>9</v>
      </c>
      <c r="E10" s="31" t="s">
        <v>85</v>
      </c>
      <c r="G10" s="3"/>
      <c r="H10" s="3"/>
    </row>
    <row r="11" spans="1:8" ht="28.2" thickBot="1">
      <c r="A11" s="57" t="s">
        <v>10</v>
      </c>
      <c r="B11" s="57" t="s">
        <v>11</v>
      </c>
      <c r="C11" s="58" t="s">
        <v>12</v>
      </c>
      <c r="D11" s="57" t="s">
        <v>9</v>
      </c>
      <c r="E11" s="59" t="s">
        <v>13</v>
      </c>
    </row>
    <row r="12" spans="1:8" ht="16.2" thickTop="1">
      <c r="A12" s="10"/>
    </row>
    <row r="13" spans="1:8" ht="15.6">
      <c r="C13" s="24"/>
    </row>
  </sheetData>
  <mergeCells count="1">
    <mergeCell ref="A1:E1"/>
  </mergeCells>
  <phoneticPr fontId="4" type="noConversion"/>
  <hyperlinks>
    <hyperlink ref="E4" r:id="rId1" display="https://www.eqtlgen.org/cis-eqtls.html" xr:uid="{A8F7EF43-DF6D-4C55-8DBC-166CAA39991C}"/>
    <hyperlink ref="E11" r:id="rId2" xr:uid="{76422035-41E3-486E-AA46-DE8FC878E532}"/>
    <hyperlink ref="E6" r:id="rId3" display="https://gwas.mrcieu.ac.uk/datasets/ieu-b-38/" xr:uid="{9F5A9D23-3304-45AA-BC99-4979CFE52042}"/>
    <hyperlink ref="E7" r:id="rId4" xr:uid="{5E0C5897-B00B-4C6C-9820-029659D23B17}"/>
    <hyperlink ref="E9" r:id="rId5" xr:uid="{A6029F88-7CBB-4067-8672-E68030A242DA}"/>
    <hyperlink ref="E8" r:id="rId6" xr:uid="{44E70687-E1DB-46EC-9A56-FD6CDB7DBF5C}"/>
    <hyperlink ref="E10" r:id="rId7" xr:uid="{2813CFA6-D156-45A5-9499-2AC4D0A9F96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B9482-6C21-4615-B654-5B386BB598F0}">
  <dimension ref="A1:U64"/>
  <sheetViews>
    <sheetView workbookViewId="0">
      <selection activeCell="F19" sqref="F19"/>
    </sheetView>
  </sheetViews>
  <sheetFormatPr defaultRowHeight="13.8"/>
  <cols>
    <col min="2" max="2" width="9" bestFit="1" customWidth="1"/>
    <col min="3" max="3" width="10.5546875" bestFit="1" customWidth="1"/>
    <col min="5" max="5" width="12.21875" bestFit="1" customWidth="1"/>
    <col min="6" max="6" width="10.5546875" bestFit="1" customWidth="1"/>
    <col min="9" max="11" width="9" bestFit="1" customWidth="1"/>
    <col min="12" max="12" width="9.77734375" bestFit="1" customWidth="1"/>
    <col min="13" max="13" width="11.88671875" bestFit="1" customWidth="1"/>
    <col min="14" max="15" width="9.109375" bestFit="1" customWidth="1"/>
    <col min="16" max="18" width="9" bestFit="1" customWidth="1"/>
    <col min="19" max="19" width="10.5546875" bestFit="1" customWidth="1"/>
    <col min="20" max="21" width="9" bestFit="1" customWidth="1"/>
  </cols>
  <sheetData>
    <row r="1" spans="1:21" ht="14.4" thickBot="1">
      <c r="A1" s="126" t="s">
        <v>242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</row>
    <row r="2" spans="1:21" ht="16.8" thickTop="1" thickBot="1">
      <c r="A2" s="60" t="s">
        <v>132</v>
      </c>
      <c r="B2" s="60" t="s">
        <v>20</v>
      </c>
      <c r="C2" s="60" t="s">
        <v>21</v>
      </c>
      <c r="D2" s="60" t="s">
        <v>22</v>
      </c>
      <c r="E2" s="60" t="s">
        <v>23</v>
      </c>
      <c r="F2" s="60" t="s">
        <v>24</v>
      </c>
      <c r="G2" s="60" t="s">
        <v>25</v>
      </c>
      <c r="H2" s="60" t="s">
        <v>26</v>
      </c>
      <c r="I2" s="60" t="s">
        <v>27</v>
      </c>
      <c r="J2" s="60" t="s">
        <v>31</v>
      </c>
      <c r="K2" s="60" t="s">
        <v>32</v>
      </c>
      <c r="L2" s="60" t="s">
        <v>33</v>
      </c>
      <c r="M2" s="32" t="s">
        <v>45</v>
      </c>
      <c r="N2" s="61" t="s">
        <v>28</v>
      </c>
      <c r="O2" s="61" t="s">
        <v>29</v>
      </c>
      <c r="P2" s="61" t="s">
        <v>30</v>
      </c>
      <c r="Q2" s="61" t="s">
        <v>34</v>
      </c>
      <c r="R2" s="61" t="s">
        <v>35</v>
      </c>
      <c r="S2" s="61" t="s">
        <v>36</v>
      </c>
      <c r="T2" s="61" t="s">
        <v>37</v>
      </c>
      <c r="U2" s="61" t="s">
        <v>38</v>
      </c>
    </row>
    <row r="3" spans="1:21" ht="16.2" thickTop="1">
      <c r="A3" s="33" t="s">
        <v>89</v>
      </c>
      <c r="B3" s="34">
        <v>11</v>
      </c>
      <c r="C3" s="34">
        <v>17409142</v>
      </c>
      <c r="D3" s="34" t="s">
        <v>90</v>
      </c>
      <c r="E3" s="34">
        <v>11</v>
      </c>
      <c r="F3" s="34">
        <v>17421886</v>
      </c>
      <c r="G3" s="34" t="s">
        <v>16</v>
      </c>
      <c r="H3" s="34" t="s">
        <v>17</v>
      </c>
      <c r="I3" s="97">
        <v>0.36369099999999999</v>
      </c>
      <c r="J3" s="98">
        <v>0.105503</v>
      </c>
      <c r="K3" s="99">
        <v>8.1770999999999996E-3</v>
      </c>
      <c r="L3" s="36">
        <v>4.3743190000000002E-38</v>
      </c>
      <c r="M3" s="97">
        <f t="shared" ref="M3:M63" si="0">(J3)^2/(K3)^2</f>
        <v>166.46809143198047</v>
      </c>
      <c r="N3" s="98">
        <v>0.33950000000000002</v>
      </c>
      <c r="O3" s="99">
        <v>3.1600000000000003E-2</v>
      </c>
      <c r="P3" s="37">
        <v>5.502E-27</v>
      </c>
      <c r="Q3" s="98">
        <v>3.21793</v>
      </c>
      <c r="R3" s="99">
        <v>0.38976499999999997</v>
      </c>
      <c r="S3" s="38">
        <v>1.505289E-16</v>
      </c>
      <c r="T3" s="39">
        <v>1.318154E-2</v>
      </c>
      <c r="U3" s="35">
        <v>20</v>
      </c>
    </row>
    <row r="4" spans="1:21" ht="15.6">
      <c r="A4" s="40" t="s">
        <v>91</v>
      </c>
      <c r="B4" s="17">
        <v>17</v>
      </c>
      <c r="C4" s="17">
        <v>61576813</v>
      </c>
      <c r="D4" s="17" t="s">
        <v>19</v>
      </c>
      <c r="E4" s="17">
        <v>17</v>
      </c>
      <c r="F4" s="17">
        <v>61548918</v>
      </c>
      <c r="G4" s="17" t="s">
        <v>17</v>
      </c>
      <c r="H4" s="17" t="s">
        <v>16</v>
      </c>
      <c r="I4" s="100">
        <v>0.37630000000000002</v>
      </c>
      <c r="J4" s="101">
        <v>6.9418900000000006E-2</v>
      </c>
      <c r="K4" s="102">
        <v>8.1473699999999993E-3</v>
      </c>
      <c r="L4" s="42">
        <v>1.590002E-17</v>
      </c>
      <c r="M4" s="100">
        <f t="shared" si="0"/>
        <v>72.597317919131143</v>
      </c>
      <c r="N4" s="101">
        <v>0.27760000000000001</v>
      </c>
      <c r="O4" s="102">
        <v>3.1199999999999999E-2</v>
      </c>
      <c r="P4" s="43">
        <v>5.4789999999999999E-19</v>
      </c>
      <c r="Q4" s="101">
        <v>3.99891</v>
      </c>
      <c r="R4" s="102">
        <v>0.64982700000000004</v>
      </c>
      <c r="S4" s="44">
        <v>7.5643940000000004E-10</v>
      </c>
      <c r="T4" s="45">
        <v>0.1074073</v>
      </c>
      <c r="U4" s="41">
        <v>15</v>
      </c>
    </row>
    <row r="5" spans="1:21" ht="15.6">
      <c r="A5" s="40" t="s">
        <v>92</v>
      </c>
      <c r="B5" s="17">
        <v>5</v>
      </c>
      <c r="C5" s="17">
        <v>127472419</v>
      </c>
      <c r="D5" s="17" t="s">
        <v>15</v>
      </c>
      <c r="E5" s="17">
        <v>5</v>
      </c>
      <c r="F5" s="17">
        <v>127357526</v>
      </c>
      <c r="G5" s="17" t="s">
        <v>16</v>
      </c>
      <c r="H5" s="17" t="s">
        <v>17</v>
      </c>
      <c r="I5" s="100">
        <v>0.245167</v>
      </c>
      <c r="J5" s="101">
        <v>-0.185116</v>
      </c>
      <c r="K5" s="102">
        <v>9.4062799999999995E-3</v>
      </c>
      <c r="L5" s="42">
        <v>3.199992E-86</v>
      </c>
      <c r="M5" s="100">
        <f t="shared" si="0"/>
        <v>387.30411394789832</v>
      </c>
      <c r="N5" s="101">
        <v>-0.20780000000000001</v>
      </c>
      <c r="O5" s="102">
        <v>3.5400000000000001E-2</v>
      </c>
      <c r="P5" s="43">
        <v>4.4869999999999999E-9</v>
      </c>
      <c r="Q5" s="101">
        <v>1.1225400000000001</v>
      </c>
      <c r="R5" s="102">
        <v>0.19955700000000001</v>
      </c>
      <c r="S5" s="44">
        <v>1.8533860000000001E-8</v>
      </c>
      <c r="T5" s="45">
        <v>0.11442960000000001</v>
      </c>
      <c r="U5" s="41">
        <v>20</v>
      </c>
    </row>
    <row r="6" spans="1:21" ht="15.6">
      <c r="A6" s="40" t="s">
        <v>93</v>
      </c>
      <c r="B6" s="17">
        <v>10</v>
      </c>
      <c r="C6" s="17">
        <v>104593789</v>
      </c>
      <c r="D6" s="17" t="s">
        <v>94</v>
      </c>
      <c r="E6" s="17">
        <v>10</v>
      </c>
      <c r="F6" s="17">
        <v>104574329</v>
      </c>
      <c r="G6" s="17" t="s">
        <v>18</v>
      </c>
      <c r="H6" s="17" t="s">
        <v>16</v>
      </c>
      <c r="I6" s="100">
        <v>0.40033299999999999</v>
      </c>
      <c r="J6" s="101">
        <v>7.6555499999999999E-2</v>
      </c>
      <c r="K6" s="102">
        <v>8.0201500000000002E-3</v>
      </c>
      <c r="L6" s="42">
        <v>1.355793E-21</v>
      </c>
      <c r="M6" s="100">
        <f t="shared" si="0"/>
        <v>91.1145663981127</v>
      </c>
      <c r="N6" s="101">
        <v>-0.20660000000000001</v>
      </c>
      <c r="O6" s="102">
        <v>3.0700000000000002E-2</v>
      </c>
      <c r="P6" s="43">
        <v>1.6889999999999999E-11</v>
      </c>
      <c r="Q6" s="101">
        <v>-2.69869</v>
      </c>
      <c r="R6" s="102">
        <v>0.49065799999999998</v>
      </c>
      <c r="S6" s="44">
        <v>3.7946710000000002E-8</v>
      </c>
      <c r="T6" s="45">
        <v>8.3159610000000006E-9</v>
      </c>
      <c r="U6" s="41">
        <v>20</v>
      </c>
    </row>
    <row r="7" spans="1:21" ht="15.6">
      <c r="A7" s="40" t="s">
        <v>95</v>
      </c>
      <c r="B7" s="17">
        <v>1</v>
      </c>
      <c r="C7" s="17">
        <v>113477052</v>
      </c>
      <c r="D7" s="17" t="s">
        <v>96</v>
      </c>
      <c r="E7" s="17">
        <v>1</v>
      </c>
      <c r="F7" s="17">
        <v>113455099</v>
      </c>
      <c r="G7" s="17" t="s">
        <v>46</v>
      </c>
      <c r="H7" s="17" t="s">
        <v>18</v>
      </c>
      <c r="I7" s="100">
        <v>0.44390000000000002</v>
      </c>
      <c r="J7" s="101">
        <v>0.12428699999999999</v>
      </c>
      <c r="K7" s="102">
        <v>7.9998199999999995E-3</v>
      </c>
      <c r="L7" s="42">
        <v>1.9733769999999999E-54</v>
      </c>
      <c r="M7" s="100">
        <f t="shared" si="0"/>
        <v>241.37427373574738</v>
      </c>
      <c r="N7" s="101">
        <v>-0.17560000000000001</v>
      </c>
      <c r="O7" s="102">
        <v>3.0599999999999999E-2</v>
      </c>
      <c r="P7" s="43">
        <v>9.1199999999999999E-9</v>
      </c>
      <c r="Q7" s="101">
        <v>-1.41286</v>
      </c>
      <c r="R7" s="102">
        <v>0.262463</v>
      </c>
      <c r="S7" s="44">
        <v>7.3219399999999997E-8</v>
      </c>
      <c r="T7" s="45">
        <v>0.66591849999999997</v>
      </c>
      <c r="U7" s="41">
        <v>20</v>
      </c>
    </row>
    <row r="8" spans="1:21" ht="15.6">
      <c r="A8" s="40" t="s">
        <v>97</v>
      </c>
      <c r="B8" s="17">
        <v>3</v>
      </c>
      <c r="C8" s="17">
        <v>53687586</v>
      </c>
      <c r="D8" s="17" t="s">
        <v>98</v>
      </c>
      <c r="E8" s="17">
        <v>3</v>
      </c>
      <c r="F8" s="17">
        <v>53735766</v>
      </c>
      <c r="G8" s="17" t="s">
        <v>46</v>
      </c>
      <c r="H8" s="17" t="s">
        <v>18</v>
      </c>
      <c r="I8" s="100">
        <v>0.27149699999999999</v>
      </c>
      <c r="J8" s="101">
        <v>-8.4842299999999995E-2</v>
      </c>
      <c r="K8" s="102">
        <v>8.7089200000000002E-3</v>
      </c>
      <c r="L8" s="42">
        <v>1.995897E-22</v>
      </c>
      <c r="M8" s="100">
        <f t="shared" si="0"/>
        <v>94.906567042655126</v>
      </c>
      <c r="N8" s="101">
        <v>0.20649999999999999</v>
      </c>
      <c r="O8" s="102">
        <v>3.3700000000000001E-2</v>
      </c>
      <c r="P8" s="43">
        <v>9.236E-10</v>
      </c>
      <c r="Q8" s="101">
        <v>-2.4339300000000001</v>
      </c>
      <c r="R8" s="102">
        <v>0.46924700000000003</v>
      </c>
      <c r="S8" s="44">
        <v>2.13853E-7</v>
      </c>
      <c r="T8" s="45">
        <v>0.38160440000000001</v>
      </c>
      <c r="U8" s="41">
        <v>20</v>
      </c>
    </row>
    <row r="9" spans="1:21" ht="15.6">
      <c r="A9" s="40" t="s">
        <v>99</v>
      </c>
      <c r="B9" s="17">
        <v>10</v>
      </c>
      <c r="C9" s="17">
        <v>74811853</v>
      </c>
      <c r="D9" s="17" t="s">
        <v>100</v>
      </c>
      <c r="E9" s="17">
        <v>10</v>
      </c>
      <c r="F9" s="17">
        <v>74849326</v>
      </c>
      <c r="G9" s="17" t="s">
        <v>46</v>
      </c>
      <c r="H9" s="17" t="s">
        <v>18</v>
      </c>
      <c r="I9" s="100">
        <v>6.3819100000000004E-2</v>
      </c>
      <c r="J9" s="101">
        <v>0.17469599999999999</v>
      </c>
      <c r="K9" s="102">
        <v>1.47887E-2</v>
      </c>
      <c r="L9" s="42">
        <v>3.3521069999999999E-32</v>
      </c>
      <c r="M9" s="100">
        <f t="shared" si="0"/>
        <v>139.54231515437641</v>
      </c>
      <c r="N9" s="101">
        <v>0.30349999999999999</v>
      </c>
      <c r="O9" s="102">
        <v>6.1199999999999997E-2</v>
      </c>
      <c r="P9" s="43">
        <v>7.1679999999999996E-7</v>
      </c>
      <c r="Q9" s="101">
        <v>1.7373000000000001</v>
      </c>
      <c r="R9" s="102">
        <v>0.37994099999999997</v>
      </c>
      <c r="S9" s="44">
        <v>4.818119E-6</v>
      </c>
      <c r="T9" s="46"/>
      <c r="U9" s="47" t="s">
        <v>101</v>
      </c>
    </row>
    <row r="10" spans="1:21" ht="15.6">
      <c r="A10" s="40" t="s">
        <v>102</v>
      </c>
      <c r="B10" s="17">
        <v>1</v>
      </c>
      <c r="C10" s="17">
        <v>11244578</v>
      </c>
      <c r="D10" s="17" t="s">
        <v>103</v>
      </c>
      <c r="E10" s="17">
        <v>1</v>
      </c>
      <c r="F10" s="17">
        <v>11288633</v>
      </c>
      <c r="G10" s="17" t="s">
        <v>46</v>
      </c>
      <c r="H10" s="17" t="s">
        <v>17</v>
      </c>
      <c r="I10" s="100">
        <v>0.26764399999999999</v>
      </c>
      <c r="J10" s="101">
        <v>0.24115</v>
      </c>
      <c r="K10" s="102">
        <v>8.7655500000000004E-3</v>
      </c>
      <c r="L10" s="42">
        <v>1.2932439999999999E-166</v>
      </c>
      <c r="M10" s="100">
        <f t="shared" si="0"/>
        <v>756.86110902593305</v>
      </c>
      <c r="N10" s="101">
        <v>-0.14449999999999999</v>
      </c>
      <c r="O10" s="102">
        <v>3.39E-2</v>
      </c>
      <c r="P10" s="43">
        <v>1.995E-5</v>
      </c>
      <c r="Q10" s="101">
        <v>-0.59921199999999997</v>
      </c>
      <c r="R10" s="102">
        <v>0.14225399999999999</v>
      </c>
      <c r="S10" s="44">
        <v>2.5280960000000001E-5</v>
      </c>
      <c r="T10" s="45">
        <v>1.5260299999999999E-2</v>
      </c>
      <c r="U10" s="41">
        <v>20</v>
      </c>
    </row>
    <row r="11" spans="1:21" ht="15.6">
      <c r="A11" s="40" t="s">
        <v>104</v>
      </c>
      <c r="B11" s="17">
        <v>5</v>
      </c>
      <c r="C11" s="17">
        <v>148207176</v>
      </c>
      <c r="D11" s="17" t="s">
        <v>105</v>
      </c>
      <c r="E11" s="17">
        <v>5</v>
      </c>
      <c r="F11" s="17">
        <v>148200600</v>
      </c>
      <c r="G11" s="17" t="s">
        <v>18</v>
      </c>
      <c r="H11" s="17" t="s">
        <v>46</v>
      </c>
      <c r="I11" s="100">
        <v>0.45062200000000002</v>
      </c>
      <c r="J11" s="101">
        <v>0.12592</v>
      </c>
      <c r="K11" s="102">
        <v>7.9921499999999999E-3</v>
      </c>
      <c r="L11" s="42">
        <v>6.3059529999999997E-56</v>
      </c>
      <c r="M11" s="100">
        <f t="shared" si="0"/>
        <v>248.23452123492694</v>
      </c>
      <c r="N11" s="101">
        <v>-0.1192</v>
      </c>
      <c r="O11" s="102">
        <v>3.04E-2</v>
      </c>
      <c r="P11" s="43">
        <v>8.8289999999999997E-5</v>
      </c>
      <c r="Q11" s="101">
        <v>-0.94663600000000003</v>
      </c>
      <c r="R11" s="102">
        <v>0.24878800000000001</v>
      </c>
      <c r="S11" s="44">
        <v>1.4181050000000001E-4</v>
      </c>
      <c r="T11" s="45">
        <v>0.42666470000000001</v>
      </c>
      <c r="U11" s="41">
        <v>9</v>
      </c>
    </row>
    <row r="12" spans="1:21" ht="15.6">
      <c r="A12" s="40" t="s">
        <v>106</v>
      </c>
      <c r="B12" s="17">
        <v>1</v>
      </c>
      <c r="C12" s="17">
        <v>1221612</v>
      </c>
      <c r="D12" s="17" t="s">
        <v>107</v>
      </c>
      <c r="E12" s="17">
        <v>1</v>
      </c>
      <c r="F12" s="17">
        <v>1194804</v>
      </c>
      <c r="G12" s="17" t="s">
        <v>17</v>
      </c>
      <c r="H12" s="17" t="s">
        <v>16</v>
      </c>
      <c r="I12" s="100">
        <v>0.191719</v>
      </c>
      <c r="J12" s="101">
        <v>-0.104458</v>
      </c>
      <c r="K12" s="102">
        <v>9.1710400000000001E-3</v>
      </c>
      <c r="L12" s="42">
        <v>4.689921E-30</v>
      </c>
      <c r="M12" s="100">
        <f t="shared" si="0"/>
        <v>129.73173834355879</v>
      </c>
      <c r="N12" s="101">
        <v>-0.16120000000000001</v>
      </c>
      <c r="O12" s="102">
        <v>4.0500000000000001E-2</v>
      </c>
      <c r="P12" s="43">
        <v>6.9010000000000005E-5</v>
      </c>
      <c r="Q12" s="101">
        <v>1.5431999999999999</v>
      </c>
      <c r="R12" s="102">
        <v>0.41070699999999999</v>
      </c>
      <c r="S12" s="44">
        <v>1.7166600000000001E-4</v>
      </c>
      <c r="T12" s="45">
        <v>3.2099780000000001E-3</v>
      </c>
      <c r="U12" s="41">
        <v>20</v>
      </c>
    </row>
    <row r="13" spans="1:21" ht="15.6">
      <c r="A13" s="40" t="s">
        <v>108</v>
      </c>
      <c r="B13" s="17">
        <v>16</v>
      </c>
      <c r="C13" s="17">
        <v>56924440</v>
      </c>
      <c r="D13" s="17" t="s">
        <v>109</v>
      </c>
      <c r="E13" s="17">
        <v>16</v>
      </c>
      <c r="F13" s="17">
        <v>56987765</v>
      </c>
      <c r="G13" s="17" t="s">
        <v>16</v>
      </c>
      <c r="H13" s="17" t="s">
        <v>17</v>
      </c>
      <c r="I13" s="100">
        <v>0.314166</v>
      </c>
      <c r="J13" s="101">
        <v>-7.18361E-2</v>
      </c>
      <c r="K13" s="102">
        <v>8.5897500000000002E-3</v>
      </c>
      <c r="L13" s="42">
        <v>6.1143100000000002E-17</v>
      </c>
      <c r="M13" s="100">
        <f t="shared" si="0"/>
        <v>69.93980940449957</v>
      </c>
      <c r="N13" s="101">
        <v>-0.1101</v>
      </c>
      <c r="O13" s="102">
        <v>3.2800000000000003E-2</v>
      </c>
      <c r="P13" s="43">
        <v>7.7039999999999997E-4</v>
      </c>
      <c r="Q13" s="101">
        <v>1.5326599999999999</v>
      </c>
      <c r="R13" s="102">
        <v>0.49200100000000002</v>
      </c>
      <c r="S13" s="44">
        <v>1.83855E-3</v>
      </c>
      <c r="T13" s="45">
        <v>0.43180380000000002</v>
      </c>
      <c r="U13" s="41">
        <v>20</v>
      </c>
    </row>
    <row r="14" spans="1:21" ht="15.6">
      <c r="A14" s="40" t="s">
        <v>110</v>
      </c>
      <c r="B14" s="17">
        <v>1</v>
      </c>
      <c r="C14" s="17">
        <v>116934086</v>
      </c>
      <c r="D14" s="17" t="s">
        <v>111</v>
      </c>
      <c r="E14" s="17">
        <v>1</v>
      </c>
      <c r="F14" s="17">
        <v>116867616</v>
      </c>
      <c r="G14" s="17" t="s">
        <v>18</v>
      </c>
      <c r="H14" s="17" t="s">
        <v>17</v>
      </c>
      <c r="I14" s="100">
        <v>0.26579999999999998</v>
      </c>
      <c r="J14" s="101">
        <v>4.0524200000000003E-2</v>
      </c>
      <c r="K14" s="102">
        <v>8.8249699999999997E-3</v>
      </c>
      <c r="L14" s="42">
        <v>4.3901929999999999E-6</v>
      </c>
      <c r="M14" s="100">
        <f t="shared" si="0"/>
        <v>21.086399227913407</v>
      </c>
      <c r="N14" s="101">
        <v>0.14649999999999999</v>
      </c>
      <c r="O14" s="102">
        <v>3.4700000000000002E-2</v>
      </c>
      <c r="P14" s="43">
        <v>2.3879999999999998E-5</v>
      </c>
      <c r="Q14" s="101">
        <v>3.6151200000000001</v>
      </c>
      <c r="R14" s="102">
        <v>1.1631800000000001</v>
      </c>
      <c r="S14" s="44">
        <v>1.8838889999999999E-3</v>
      </c>
      <c r="T14" s="45">
        <v>0.1165341</v>
      </c>
      <c r="U14" s="41">
        <v>8</v>
      </c>
    </row>
    <row r="15" spans="1:21" ht="15.6">
      <c r="A15" s="40" t="s">
        <v>112</v>
      </c>
      <c r="B15" s="17">
        <v>3</v>
      </c>
      <c r="C15" s="17">
        <v>52508110</v>
      </c>
      <c r="D15" s="17" t="s">
        <v>113</v>
      </c>
      <c r="E15" s="17">
        <v>3</v>
      </c>
      <c r="F15" s="17">
        <v>52261031</v>
      </c>
      <c r="G15" s="17" t="s">
        <v>46</v>
      </c>
      <c r="H15" s="17" t="s">
        <v>18</v>
      </c>
      <c r="I15" s="100">
        <v>0.39565</v>
      </c>
      <c r="J15" s="101">
        <v>-7.7157199999999995E-2</v>
      </c>
      <c r="K15" s="102">
        <v>8.0133400000000007E-3</v>
      </c>
      <c r="L15" s="42">
        <v>6.0548769999999998E-22</v>
      </c>
      <c r="M15" s="100">
        <f t="shared" si="0"/>
        <v>92.70982855936127</v>
      </c>
      <c r="N15" s="101">
        <v>9.9400000000000002E-2</v>
      </c>
      <c r="O15" s="102">
        <v>3.1E-2</v>
      </c>
      <c r="P15" s="43">
        <v>1.358E-3</v>
      </c>
      <c r="Q15" s="101">
        <v>-1.2882800000000001</v>
      </c>
      <c r="R15" s="102">
        <v>0.42347000000000001</v>
      </c>
      <c r="S15" s="44">
        <v>2.3485649999999999E-3</v>
      </c>
      <c r="T15" s="45">
        <v>4.78309E-4</v>
      </c>
      <c r="U15" s="41">
        <v>20</v>
      </c>
    </row>
    <row r="16" spans="1:21" ht="15.6">
      <c r="A16" s="40" t="s">
        <v>114</v>
      </c>
      <c r="B16" s="17">
        <v>16</v>
      </c>
      <c r="C16" s="17">
        <v>1237506</v>
      </c>
      <c r="D16" s="17" t="s">
        <v>115</v>
      </c>
      <c r="E16" s="17">
        <v>16</v>
      </c>
      <c r="F16" s="17">
        <v>1244631</v>
      </c>
      <c r="G16" s="17" t="s">
        <v>16</v>
      </c>
      <c r="H16" s="17" t="s">
        <v>17</v>
      </c>
      <c r="I16" s="100">
        <v>0.28518900000000003</v>
      </c>
      <c r="J16" s="101">
        <v>0.118655</v>
      </c>
      <c r="K16" s="102">
        <v>9.0518600000000001E-3</v>
      </c>
      <c r="L16" s="42">
        <v>2.9474970000000001E-39</v>
      </c>
      <c r="M16" s="100">
        <f t="shared" si="0"/>
        <v>171.82898734290828</v>
      </c>
      <c r="N16" s="101">
        <v>9.9299999999999999E-2</v>
      </c>
      <c r="O16" s="102">
        <v>3.5099999999999999E-2</v>
      </c>
      <c r="P16" s="43">
        <v>4.7089999999999996E-3</v>
      </c>
      <c r="Q16" s="101">
        <v>0.83687699999999998</v>
      </c>
      <c r="R16" s="102">
        <v>0.30262499999999998</v>
      </c>
      <c r="S16" s="44">
        <v>5.6854940000000001E-3</v>
      </c>
      <c r="T16" s="45">
        <v>0.41924470000000003</v>
      </c>
      <c r="U16" s="41">
        <v>20</v>
      </c>
    </row>
    <row r="17" spans="1:21" ht="15.6">
      <c r="A17" s="40" t="s">
        <v>116</v>
      </c>
      <c r="B17" s="17">
        <v>7</v>
      </c>
      <c r="C17" s="17">
        <v>150658726</v>
      </c>
      <c r="D17" s="17" t="s">
        <v>117</v>
      </c>
      <c r="E17" s="17">
        <v>7</v>
      </c>
      <c r="F17" s="17">
        <v>150647970</v>
      </c>
      <c r="G17" s="17" t="s">
        <v>46</v>
      </c>
      <c r="H17" s="17" t="s">
        <v>17</v>
      </c>
      <c r="I17" s="100">
        <v>0.26904800000000001</v>
      </c>
      <c r="J17" s="101">
        <v>0.16372999999999999</v>
      </c>
      <c r="K17" s="102">
        <v>9.0857400000000001E-3</v>
      </c>
      <c r="L17" s="42">
        <v>1.3428079999999999E-72</v>
      </c>
      <c r="M17" s="100">
        <f t="shared" si="0"/>
        <v>324.7400955362354</v>
      </c>
      <c r="N17" s="101">
        <v>-8.9899999999999994E-2</v>
      </c>
      <c r="O17" s="102">
        <v>3.5000000000000003E-2</v>
      </c>
      <c r="P17" s="43">
        <v>1.022E-2</v>
      </c>
      <c r="Q17" s="101">
        <v>-0.54907300000000003</v>
      </c>
      <c r="R17" s="102">
        <v>0.21592700000000001</v>
      </c>
      <c r="S17" s="44">
        <v>1.09946E-2</v>
      </c>
      <c r="T17" s="45">
        <v>2.1217E-7</v>
      </c>
      <c r="U17" s="41">
        <v>20</v>
      </c>
    </row>
    <row r="18" spans="1:21" ht="15.6">
      <c r="A18" s="40" t="s">
        <v>118</v>
      </c>
      <c r="B18" s="17">
        <v>5</v>
      </c>
      <c r="C18" s="17">
        <v>142736286</v>
      </c>
      <c r="D18" s="17" t="s">
        <v>119</v>
      </c>
      <c r="E18" s="17">
        <v>5</v>
      </c>
      <c r="F18" s="17">
        <v>142791133</v>
      </c>
      <c r="G18" s="17" t="s">
        <v>46</v>
      </c>
      <c r="H18" s="17" t="s">
        <v>18</v>
      </c>
      <c r="I18" s="100">
        <v>0.20862800000000001</v>
      </c>
      <c r="J18" s="101">
        <v>7.1752899999999994E-2</v>
      </c>
      <c r="K18" s="102">
        <v>9.6553699999999999E-3</v>
      </c>
      <c r="L18" s="42">
        <v>1.074499E-13</v>
      </c>
      <c r="M18" s="100">
        <f t="shared" si="0"/>
        <v>55.225680379418222</v>
      </c>
      <c r="N18" s="101">
        <v>9.4399999999999998E-2</v>
      </c>
      <c r="O18" s="102">
        <v>3.7600000000000001E-2</v>
      </c>
      <c r="P18" s="43">
        <v>1.196E-2</v>
      </c>
      <c r="Q18" s="101">
        <v>1.3156300000000001</v>
      </c>
      <c r="R18" s="102">
        <v>0.553118</v>
      </c>
      <c r="S18" s="44">
        <v>1.7380219999999998E-2</v>
      </c>
      <c r="T18" s="45">
        <v>0.2590944</v>
      </c>
      <c r="U18" s="41">
        <v>14</v>
      </c>
    </row>
    <row r="19" spans="1:21" ht="15.6">
      <c r="A19" s="40" t="s">
        <v>120</v>
      </c>
      <c r="B19" s="17">
        <v>17</v>
      </c>
      <c r="C19" s="17">
        <v>58237778</v>
      </c>
      <c r="D19" s="17" t="s">
        <v>121</v>
      </c>
      <c r="E19" s="17">
        <v>17</v>
      </c>
      <c r="F19" s="17">
        <v>58244021</v>
      </c>
      <c r="G19" s="17" t="s">
        <v>46</v>
      </c>
      <c r="H19" s="17" t="s">
        <v>16</v>
      </c>
      <c r="I19" s="100">
        <v>3.1701399999999998E-2</v>
      </c>
      <c r="J19" s="101">
        <v>-0.43513200000000002</v>
      </c>
      <c r="K19" s="102">
        <v>1.9532399999999998E-2</v>
      </c>
      <c r="L19" s="42">
        <v>6.1207850000000002E-110</v>
      </c>
      <c r="M19" s="100">
        <f t="shared" si="0"/>
        <v>496.28463164680142</v>
      </c>
      <c r="N19" s="101">
        <v>0.2024</v>
      </c>
      <c r="O19" s="102">
        <v>8.5099999999999995E-2</v>
      </c>
      <c r="P19" s="43">
        <v>1.7389999999999999E-2</v>
      </c>
      <c r="Q19" s="101">
        <v>-0.46514699999999998</v>
      </c>
      <c r="R19" s="102">
        <v>0.196684</v>
      </c>
      <c r="S19" s="44">
        <v>1.803306E-2</v>
      </c>
      <c r="T19" s="45">
        <v>6.3570600000000005E-2</v>
      </c>
      <c r="U19" s="41">
        <v>20</v>
      </c>
    </row>
    <row r="20" spans="1:21" ht="15.6">
      <c r="A20" s="40" t="s">
        <v>122</v>
      </c>
      <c r="B20" s="17">
        <v>3</v>
      </c>
      <c r="C20" s="17">
        <v>50470954</v>
      </c>
      <c r="D20" s="17" t="s">
        <v>123</v>
      </c>
      <c r="E20" s="17">
        <v>3</v>
      </c>
      <c r="F20" s="17">
        <v>50474624</v>
      </c>
      <c r="G20" s="17" t="s">
        <v>18</v>
      </c>
      <c r="H20" s="17" t="s">
        <v>46</v>
      </c>
      <c r="I20" s="100">
        <v>0.108934</v>
      </c>
      <c r="J20" s="101">
        <v>-0.14179800000000001</v>
      </c>
      <c r="K20" s="102">
        <v>1.2740400000000001E-2</v>
      </c>
      <c r="L20" s="42">
        <v>8.9837470000000004E-29</v>
      </c>
      <c r="M20" s="100">
        <f t="shared" si="0"/>
        <v>123.87226647452447</v>
      </c>
      <c r="N20" s="101">
        <v>-0.11600000000000001</v>
      </c>
      <c r="O20" s="102">
        <v>4.8500000000000001E-2</v>
      </c>
      <c r="P20" s="43">
        <v>1.6740000000000001E-2</v>
      </c>
      <c r="Q20" s="101">
        <v>0.81806699999999999</v>
      </c>
      <c r="R20" s="102">
        <v>0.34984500000000002</v>
      </c>
      <c r="S20" s="44">
        <v>1.9368139999999999E-2</v>
      </c>
      <c r="T20" s="45">
        <v>5.6172260000000002E-2</v>
      </c>
      <c r="U20" s="41">
        <v>20</v>
      </c>
    </row>
    <row r="21" spans="1:21" ht="15.6">
      <c r="A21" s="40" t="s">
        <v>124</v>
      </c>
      <c r="B21" s="17">
        <v>15</v>
      </c>
      <c r="C21" s="17">
        <v>48540068</v>
      </c>
      <c r="D21" s="17" t="s">
        <v>125</v>
      </c>
      <c r="E21" s="17">
        <v>15</v>
      </c>
      <c r="F21" s="17">
        <v>48597514</v>
      </c>
      <c r="G21" s="17" t="s">
        <v>18</v>
      </c>
      <c r="H21" s="17" t="s">
        <v>17</v>
      </c>
      <c r="I21" s="100">
        <v>0.145926</v>
      </c>
      <c r="J21" s="101">
        <v>1.4309099999999999</v>
      </c>
      <c r="K21" s="102">
        <v>7.3865099999999998E-3</v>
      </c>
      <c r="L21" s="42">
        <v>0</v>
      </c>
      <c r="M21" s="100">
        <f t="shared" si="0"/>
        <v>37527.190972059674</v>
      </c>
      <c r="N21" s="101">
        <v>-9.3299999999999994E-2</v>
      </c>
      <c r="O21" s="102">
        <v>4.1700000000000001E-2</v>
      </c>
      <c r="P21" s="43">
        <v>2.5170000000000001E-2</v>
      </c>
      <c r="Q21" s="101">
        <v>-6.52031E-2</v>
      </c>
      <c r="R21" s="102">
        <v>2.9144199999999999E-2</v>
      </c>
      <c r="S21" s="44">
        <v>2.5269300000000001E-2</v>
      </c>
      <c r="T21" s="45">
        <v>0.125911</v>
      </c>
      <c r="U21" s="41">
        <v>20</v>
      </c>
    </row>
    <row r="22" spans="1:21" ht="15.6">
      <c r="A22" s="40" t="s">
        <v>126</v>
      </c>
      <c r="B22" s="17">
        <v>10</v>
      </c>
      <c r="C22" s="17">
        <v>18630202</v>
      </c>
      <c r="D22" s="17" t="s">
        <v>127</v>
      </c>
      <c r="E22" s="17">
        <v>10</v>
      </c>
      <c r="F22" s="17">
        <v>18837656</v>
      </c>
      <c r="G22" s="17" t="s">
        <v>17</v>
      </c>
      <c r="H22" s="17" t="s">
        <v>16</v>
      </c>
      <c r="I22" s="100">
        <v>0.454295</v>
      </c>
      <c r="J22" s="101">
        <v>0.13647799999999999</v>
      </c>
      <c r="K22" s="102">
        <v>7.9310100000000005E-3</v>
      </c>
      <c r="L22" s="42">
        <v>2.3048999999999999E-66</v>
      </c>
      <c r="M22" s="100">
        <f t="shared" si="0"/>
        <v>296.12038419304719</v>
      </c>
      <c r="N22" s="101">
        <v>6.8000000000000005E-2</v>
      </c>
      <c r="O22" s="102">
        <v>3.0200000000000001E-2</v>
      </c>
      <c r="P22" s="43">
        <v>2.4559999999999998E-2</v>
      </c>
      <c r="Q22" s="101">
        <v>0.498247</v>
      </c>
      <c r="R22" s="102">
        <v>0.223167</v>
      </c>
      <c r="S22" s="44">
        <v>2.5573740000000001E-2</v>
      </c>
      <c r="T22" s="45">
        <v>4.2132450000000001E-8</v>
      </c>
      <c r="U22" s="41">
        <v>20</v>
      </c>
    </row>
    <row r="23" spans="1:21" ht="15.6">
      <c r="A23" s="40" t="s">
        <v>128</v>
      </c>
      <c r="B23" s="17">
        <v>17</v>
      </c>
      <c r="C23" s="17">
        <v>41006674</v>
      </c>
      <c r="D23" s="17" t="s">
        <v>129</v>
      </c>
      <c r="E23" s="17">
        <v>17</v>
      </c>
      <c r="F23" s="17">
        <v>40999163</v>
      </c>
      <c r="G23" s="17" t="s">
        <v>46</v>
      </c>
      <c r="H23" s="17" t="s">
        <v>18</v>
      </c>
      <c r="I23" s="100">
        <v>1.25802E-2</v>
      </c>
      <c r="J23" s="101">
        <v>0.116187</v>
      </c>
      <c r="K23" s="102">
        <v>3.1792099999999997E-2</v>
      </c>
      <c r="L23" s="42">
        <v>2.575802E-4</v>
      </c>
      <c r="M23" s="100">
        <f t="shared" si="0"/>
        <v>13.356007206709119</v>
      </c>
      <c r="N23" s="101">
        <v>-0.34</v>
      </c>
      <c r="O23" s="102">
        <v>0.13769999999999999</v>
      </c>
      <c r="P23" s="43">
        <v>1.354E-2</v>
      </c>
      <c r="Q23" s="101">
        <v>-2.92631</v>
      </c>
      <c r="R23" s="102">
        <v>1.4302900000000001</v>
      </c>
      <c r="S23" s="44">
        <v>4.0761470000000001E-2</v>
      </c>
      <c r="T23" s="45">
        <v>0.62763420000000003</v>
      </c>
      <c r="U23" s="41">
        <v>3</v>
      </c>
    </row>
    <row r="24" spans="1:21" ht="15.6">
      <c r="A24" s="40" t="s">
        <v>130</v>
      </c>
      <c r="B24" s="17">
        <v>15</v>
      </c>
      <c r="C24" s="17">
        <v>63643968</v>
      </c>
      <c r="D24" s="17" t="s">
        <v>131</v>
      </c>
      <c r="E24" s="17">
        <v>15</v>
      </c>
      <c r="F24" s="17">
        <v>63743677</v>
      </c>
      <c r="G24" s="17" t="s">
        <v>18</v>
      </c>
      <c r="H24" s="17" t="s">
        <v>17</v>
      </c>
      <c r="I24" s="100">
        <v>0.187945</v>
      </c>
      <c r="J24" s="101">
        <v>3.7546799999999998E-2</v>
      </c>
      <c r="K24" s="102">
        <v>9.7306900000000002E-3</v>
      </c>
      <c r="L24" s="42">
        <v>1.1403990000000001E-4</v>
      </c>
      <c r="M24" s="100">
        <f t="shared" si="0"/>
        <v>14.888761892685473</v>
      </c>
      <c r="N24" s="101">
        <v>8.9700000000000002E-2</v>
      </c>
      <c r="O24" s="102">
        <v>3.8300000000000001E-2</v>
      </c>
      <c r="P24" s="43">
        <v>1.9179999999999999E-2</v>
      </c>
      <c r="Q24" s="101">
        <v>2.3890199999999999</v>
      </c>
      <c r="R24" s="102">
        <v>1.19326</v>
      </c>
      <c r="S24" s="44">
        <v>4.5273889999999997E-2</v>
      </c>
      <c r="T24" s="45">
        <v>8.6042340000000005E-3</v>
      </c>
      <c r="U24" s="41">
        <v>6</v>
      </c>
    </row>
    <row r="25" spans="1:21">
      <c r="A25" s="40" t="s">
        <v>134</v>
      </c>
      <c r="B25" s="17">
        <v>22</v>
      </c>
      <c r="C25" s="17">
        <v>40026250</v>
      </c>
      <c r="D25" s="17" t="s">
        <v>135</v>
      </c>
      <c r="E25" s="17">
        <v>22</v>
      </c>
      <c r="F25" s="17">
        <v>40083730</v>
      </c>
      <c r="G25" s="17" t="s">
        <v>46</v>
      </c>
      <c r="H25" s="17" t="s">
        <v>16</v>
      </c>
      <c r="I25" s="100">
        <v>0.214139</v>
      </c>
      <c r="J25" s="101">
        <v>-0.14527399999999999</v>
      </c>
      <c r="K25" s="102">
        <v>9.56919E-3</v>
      </c>
      <c r="L25" s="42">
        <v>4.6965750000000001E-52</v>
      </c>
      <c r="M25" s="100">
        <f t="shared" si="0"/>
        <v>230.47585447106451</v>
      </c>
      <c r="N25" s="101">
        <v>7.1800000000000003E-2</v>
      </c>
      <c r="O25" s="102">
        <v>3.6499999999999998E-2</v>
      </c>
      <c r="P25" s="43">
        <v>4.8919999999999998E-2</v>
      </c>
      <c r="Q25" s="101">
        <v>-0.49424000000000001</v>
      </c>
      <c r="R25" s="102">
        <v>0.25335000000000002</v>
      </c>
      <c r="S25" s="42">
        <v>5.1079079999999999E-2</v>
      </c>
      <c r="T25" s="45">
        <v>3.2899640000000001E-2</v>
      </c>
      <c r="U25" s="41">
        <v>20</v>
      </c>
    </row>
    <row r="26" spans="1:21">
      <c r="A26" s="40" t="s">
        <v>136</v>
      </c>
      <c r="B26" s="17">
        <v>11</v>
      </c>
      <c r="C26" s="17">
        <v>3689715</v>
      </c>
      <c r="D26" s="17" t="s">
        <v>137</v>
      </c>
      <c r="E26" s="17">
        <v>11</v>
      </c>
      <c r="F26" s="17">
        <v>3693120</v>
      </c>
      <c r="G26" s="17" t="s">
        <v>16</v>
      </c>
      <c r="H26" s="17" t="s">
        <v>17</v>
      </c>
      <c r="I26" s="100">
        <v>0.42216900000000002</v>
      </c>
      <c r="J26" s="101">
        <v>-8.4044800000000003E-2</v>
      </c>
      <c r="K26" s="102">
        <v>7.9931499999999992E-3</v>
      </c>
      <c r="L26" s="42">
        <v>7.3993489999999994E-26</v>
      </c>
      <c r="M26" s="100">
        <f t="shared" si="0"/>
        <v>110.55687895888661</v>
      </c>
      <c r="N26" s="101">
        <v>6.0299999999999999E-2</v>
      </c>
      <c r="O26" s="102">
        <v>3.0499999999999999E-2</v>
      </c>
      <c r="P26" s="43">
        <v>4.82E-2</v>
      </c>
      <c r="Q26" s="101">
        <v>-0.71747499999999997</v>
      </c>
      <c r="R26" s="102">
        <v>0.36926100000000001</v>
      </c>
      <c r="S26" s="42">
        <v>5.2016130000000001E-2</v>
      </c>
      <c r="T26" s="45">
        <v>0.13010450000000001</v>
      </c>
      <c r="U26" s="41">
        <v>20</v>
      </c>
    </row>
    <row r="27" spans="1:21">
      <c r="A27" s="40" t="s">
        <v>138</v>
      </c>
      <c r="B27" s="17">
        <v>19</v>
      </c>
      <c r="C27" s="17">
        <v>13526030</v>
      </c>
      <c r="D27" s="17" t="s">
        <v>139</v>
      </c>
      <c r="E27" s="17">
        <v>19</v>
      </c>
      <c r="F27" s="17">
        <v>13312791</v>
      </c>
      <c r="G27" s="17" t="s">
        <v>16</v>
      </c>
      <c r="H27" s="17" t="s">
        <v>17</v>
      </c>
      <c r="I27" s="100">
        <v>0.38119799999999998</v>
      </c>
      <c r="J27" s="101">
        <v>-7.8512899999999997E-2</v>
      </c>
      <c r="K27" s="102">
        <v>8.1765599999999994E-3</v>
      </c>
      <c r="L27" s="42">
        <v>7.8255509999999997E-22</v>
      </c>
      <c r="M27" s="100">
        <f t="shared" si="0"/>
        <v>92.202093507729089</v>
      </c>
      <c r="N27" s="101">
        <v>6.2399999999999997E-2</v>
      </c>
      <c r="O27" s="102">
        <v>3.39E-2</v>
      </c>
      <c r="P27" s="43">
        <v>6.5629999999999994E-2</v>
      </c>
      <c r="Q27" s="101">
        <v>-0.79477399999999998</v>
      </c>
      <c r="R27" s="102">
        <v>0.43963799999999997</v>
      </c>
      <c r="S27" s="42">
        <v>7.0638930000000003E-2</v>
      </c>
      <c r="T27" s="45">
        <v>0.35905799999999999</v>
      </c>
      <c r="U27" s="41">
        <v>20</v>
      </c>
    </row>
    <row r="28" spans="1:21">
      <c r="A28" s="40" t="s">
        <v>140</v>
      </c>
      <c r="B28" s="17">
        <v>4</v>
      </c>
      <c r="C28" s="17">
        <v>149182881</v>
      </c>
      <c r="D28" s="17" t="s">
        <v>141</v>
      </c>
      <c r="E28" s="17">
        <v>4</v>
      </c>
      <c r="F28" s="17">
        <v>148977389</v>
      </c>
      <c r="G28" s="17" t="s">
        <v>16</v>
      </c>
      <c r="H28" s="17" t="s">
        <v>17</v>
      </c>
      <c r="I28" s="100">
        <v>0.39732000000000001</v>
      </c>
      <c r="J28" s="101">
        <v>-7.5943999999999998E-2</v>
      </c>
      <c r="K28" s="102">
        <v>8.0901600000000008E-3</v>
      </c>
      <c r="L28" s="42">
        <v>6.1615960000000004E-21</v>
      </c>
      <c r="M28" s="100">
        <f t="shared" si="0"/>
        <v>88.119639983745074</v>
      </c>
      <c r="N28" s="101">
        <v>5.5899999999999998E-2</v>
      </c>
      <c r="O28" s="102">
        <v>3.09E-2</v>
      </c>
      <c r="P28" s="43">
        <v>7.0199999999999999E-2</v>
      </c>
      <c r="Q28" s="101">
        <v>-0.73606899999999997</v>
      </c>
      <c r="R28" s="102">
        <v>0.41436499999999998</v>
      </c>
      <c r="S28" s="42">
        <v>7.5671050000000004E-2</v>
      </c>
      <c r="T28" s="45">
        <v>5.9462330000000001E-2</v>
      </c>
      <c r="U28" s="41">
        <v>20</v>
      </c>
    </row>
    <row r="29" spans="1:21">
      <c r="A29" s="40" t="s">
        <v>142</v>
      </c>
      <c r="B29" s="17">
        <v>22</v>
      </c>
      <c r="C29" s="17">
        <v>24826087</v>
      </c>
      <c r="D29" s="17" t="s">
        <v>143</v>
      </c>
      <c r="E29" s="17">
        <v>22</v>
      </c>
      <c r="F29" s="17">
        <v>24881781</v>
      </c>
      <c r="G29" s="17" t="s">
        <v>17</v>
      </c>
      <c r="H29" s="17" t="s">
        <v>16</v>
      </c>
      <c r="I29" s="100">
        <v>0.41856700000000002</v>
      </c>
      <c r="J29" s="101">
        <v>-0.13804</v>
      </c>
      <c r="K29" s="102">
        <v>7.9776199999999995E-3</v>
      </c>
      <c r="L29" s="42">
        <v>4.4343120000000002E-67</v>
      </c>
      <c r="M29" s="100">
        <f t="shared" si="0"/>
        <v>299.40786885840981</v>
      </c>
      <c r="N29" s="101">
        <v>-5.0599999999999999E-2</v>
      </c>
      <c r="O29" s="102">
        <v>3.0599999999999999E-2</v>
      </c>
      <c r="P29" s="43">
        <v>9.8180000000000003E-2</v>
      </c>
      <c r="Q29" s="101">
        <v>0.36656</v>
      </c>
      <c r="R29" s="102">
        <v>0.22268499999999999</v>
      </c>
      <c r="S29" s="42">
        <v>9.9744150000000004E-2</v>
      </c>
      <c r="T29" s="45">
        <v>0.63915259999999996</v>
      </c>
      <c r="U29" s="41">
        <v>20</v>
      </c>
    </row>
    <row r="30" spans="1:21">
      <c r="A30" s="40" t="s">
        <v>144</v>
      </c>
      <c r="B30" s="17">
        <v>1</v>
      </c>
      <c r="C30" s="17">
        <v>21870381</v>
      </c>
      <c r="D30" s="17" t="s">
        <v>145</v>
      </c>
      <c r="E30" s="17">
        <v>1</v>
      </c>
      <c r="F30" s="17">
        <v>21889143</v>
      </c>
      <c r="G30" s="17" t="s">
        <v>18</v>
      </c>
      <c r="H30" s="17" t="s">
        <v>46</v>
      </c>
      <c r="I30" s="100">
        <v>0.45808399999999999</v>
      </c>
      <c r="J30" s="101">
        <v>-0.125943</v>
      </c>
      <c r="K30" s="102">
        <v>7.9066099999999997E-3</v>
      </c>
      <c r="L30" s="42">
        <v>3.9995920000000001E-57</v>
      </c>
      <c r="M30" s="100">
        <f t="shared" si="0"/>
        <v>253.7274375419552</v>
      </c>
      <c r="N30" s="101">
        <v>-4.9700000000000001E-2</v>
      </c>
      <c r="O30" s="102">
        <v>3.0200000000000001E-2</v>
      </c>
      <c r="P30" s="43">
        <v>0.10009999999999999</v>
      </c>
      <c r="Q30" s="101">
        <v>0.394623</v>
      </c>
      <c r="R30" s="102">
        <v>0.241068</v>
      </c>
      <c r="S30" s="42">
        <v>0.1016343</v>
      </c>
      <c r="T30" s="45">
        <v>6.8926769999999998E-3</v>
      </c>
      <c r="U30" s="41">
        <v>20</v>
      </c>
    </row>
    <row r="31" spans="1:21">
      <c r="A31" s="40" t="s">
        <v>146</v>
      </c>
      <c r="B31" s="17">
        <v>3</v>
      </c>
      <c r="C31" s="17">
        <v>12402361</v>
      </c>
      <c r="D31" s="17" t="s">
        <v>147</v>
      </c>
      <c r="E31" s="17">
        <v>3</v>
      </c>
      <c r="F31" s="17">
        <v>12504290</v>
      </c>
      <c r="G31" s="17" t="s">
        <v>46</v>
      </c>
      <c r="H31" s="17" t="s">
        <v>18</v>
      </c>
      <c r="I31" s="100">
        <v>0.40951799999999999</v>
      </c>
      <c r="J31" s="101">
        <v>0.24909500000000001</v>
      </c>
      <c r="K31" s="102">
        <v>7.8296200000000007E-3</v>
      </c>
      <c r="L31" s="42">
        <v>4.0925409999999997E-222</v>
      </c>
      <c r="M31" s="100">
        <f t="shared" si="0"/>
        <v>1012.1587898881097</v>
      </c>
      <c r="N31" s="101">
        <v>0.05</v>
      </c>
      <c r="O31" s="102">
        <v>3.09E-2</v>
      </c>
      <c r="P31" s="43">
        <v>0.1056</v>
      </c>
      <c r="Q31" s="101">
        <v>0.20072699999999999</v>
      </c>
      <c r="R31" s="102">
        <v>0.12421</v>
      </c>
      <c r="S31" s="42">
        <v>0.1060869</v>
      </c>
      <c r="T31" s="45">
        <v>5.2273759999999997E-3</v>
      </c>
      <c r="U31" s="41">
        <v>20</v>
      </c>
    </row>
    <row r="32" spans="1:21">
      <c r="A32" s="40" t="s">
        <v>148</v>
      </c>
      <c r="B32" s="17">
        <v>12</v>
      </c>
      <c r="C32" s="17">
        <v>2441030</v>
      </c>
      <c r="D32" s="17" t="s">
        <v>149</v>
      </c>
      <c r="E32" s="17">
        <v>12</v>
      </c>
      <c r="F32" s="17">
        <v>2782070</v>
      </c>
      <c r="G32" s="17" t="s">
        <v>17</v>
      </c>
      <c r="H32" s="17" t="s">
        <v>16</v>
      </c>
      <c r="I32" s="100">
        <v>0.13000999999999999</v>
      </c>
      <c r="J32" s="101">
        <v>-6.4897300000000005E-2</v>
      </c>
      <c r="K32" s="102">
        <v>1.1664600000000001E-2</v>
      </c>
      <c r="L32" s="42">
        <v>2.6426979999999999E-8</v>
      </c>
      <c r="M32" s="100">
        <f t="shared" si="0"/>
        <v>30.953770344552336</v>
      </c>
      <c r="N32" s="101">
        <v>-7.2599999999999998E-2</v>
      </c>
      <c r="O32" s="102">
        <v>4.4400000000000002E-2</v>
      </c>
      <c r="P32" s="43">
        <v>0.1019</v>
      </c>
      <c r="Q32" s="101">
        <v>1.11869</v>
      </c>
      <c r="R32" s="102">
        <v>0.71309400000000001</v>
      </c>
      <c r="S32" s="42">
        <v>0.116698</v>
      </c>
      <c r="T32" s="45">
        <v>0.41915629999999998</v>
      </c>
      <c r="U32" s="41">
        <v>13</v>
      </c>
    </row>
    <row r="33" spans="1:21">
      <c r="A33" s="40" t="s">
        <v>150</v>
      </c>
      <c r="B33" s="17">
        <v>22</v>
      </c>
      <c r="C33" s="17">
        <v>24858110</v>
      </c>
      <c r="D33" s="17" t="s">
        <v>151</v>
      </c>
      <c r="E33" s="17">
        <v>22</v>
      </c>
      <c r="F33" s="17">
        <v>24847606</v>
      </c>
      <c r="G33" s="17" t="s">
        <v>16</v>
      </c>
      <c r="H33" s="17" t="s">
        <v>18</v>
      </c>
      <c r="I33" s="100">
        <v>0.39277499999999999</v>
      </c>
      <c r="J33" s="101">
        <v>-4.9920800000000001E-2</v>
      </c>
      <c r="K33" s="102">
        <v>8.0408400000000005E-3</v>
      </c>
      <c r="L33" s="42">
        <v>5.3527069999999997E-10</v>
      </c>
      <c r="M33" s="100">
        <f t="shared" si="0"/>
        <v>38.544306140182805</v>
      </c>
      <c r="N33" s="101">
        <v>-4.9099999999999998E-2</v>
      </c>
      <c r="O33" s="102">
        <v>3.0700000000000002E-2</v>
      </c>
      <c r="P33" s="43">
        <v>0.1104</v>
      </c>
      <c r="Q33" s="101">
        <v>0.98355899999999996</v>
      </c>
      <c r="R33" s="102">
        <v>0.63505299999999998</v>
      </c>
      <c r="S33" s="42">
        <v>0.1214339</v>
      </c>
      <c r="T33" s="45">
        <v>0.55642179999999997</v>
      </c>
      <c r="U33" s="41">
        <v>14</v>
      </c>
    </row>
    <row r="34" spans="1:21">
      <c r="A34" s="40" t="s">
        <v>152</v>
      </c>
      <c r="B34" s="17">
        <v>1</v>
      </c>
      <c r="C34" s="17">
        <v>53670985</v>
      </c>
      <c r="D34" s="17" t="s">
        <v>153</v>
      </c>
      <c r="E34" s="17">
        <v>1</v>
      </c>
      <c r="F34" s="17">
        <v>53672028</v>
      </c>
      <c r="G34" s="17" t="s">
        <v>46</v>
      </c>
      <c r="H34" s="17" t="s">
        <v>18</v>
      </c>
      <c r="I34" s="100">
        <v>0.22539600000000001</v>
      </c>
      <c r="J34" s="101">
        <v>-0.26107000000000002</v>
      </c>
      <c r="K34" s="102">
        <v>9.8993899999999992E-3</v>
      </c>
      <c r="L34" s="42">
        <v>2.8488289999999998E-153</v>
      </c>
      <c r="M34" s="100">
        <f t="shared" si="0"/>
        <v>695.49989683663421</v>
      </c>
      <c r="N34" s="101">
        <v>-5.3100000000000001E-2</v>
      </c>
      <c r="O34" s="102">
        <v>3.6600000000000001E-2</v>
      </c>
      <c r="P34" s="43">
        <v>0.14699999999999999</v>
      </c>
      <c r="Q34" s="101">
        <v>0.20339399999999999</v>
      </c>
      <c r="R34" s="102">
        <v>0.140404</v>
      </c>
      <c r="S34" s="42">
        <v>0.14744119999999999</v>
      </c>
      <c r="T34" s="45">
        <v>5.3850899999999995E-4</v>
      </c>
      <c r="U34" s="41">
        <v>20</v>
      </c>
    </row>
    <row r="35" spans="1:21">
      <c r="A35" s="40" t="s">
        <v>154</v>
      </c>
      <c r="B35" s="17">
        <v>19</v>
      </c>
      <c r="C35" s="17">
        <v>603526</v>
      </c>
      <c r="D35" s="17" t="s">
        <v>155</v>
      </c>
      <c r="E35" s="17">
        <v>19</v>
      </c>
      <c r="F35" s="17">
        <v>634095</v>
      </c>
      <c r="G35" s="17" t="s">
        <v>46</v>
      </c>
      <c r="H35" s="17" t="s">
        <v>18</v>
      </c>
      <c r="I35" s="100">
        <v>0.45122000000000001</v>
      </c>
      <c r="J35" s="101">
        <v>3.5807699999999998E-2</v>
      </c>
      <c r="K35" s="102">
        <v>7.9625800000000004E-3</v>
      </c>
      <c r="L35" s="42">
        <v>6.8918879999999997E-6</v>
      </c>
      <c r="M35" s="100">
        <f t="shared" si="0"/>
        <v>20.222983856594492</v>
      </c>
      <c r="N35" s="101">
        <v>4.24E-2</v>
      </c>
      <c r="O35" s="102">
        <v>3.2199999999999999E-2</v>
      </c>
      <c r="P35" s="43">
        <v>0.188</v>
      </c>
      <c r="Q35" s="101">
        <v>1.1840999999999999</v>
      </c>
      <c r="R35" s="102">
        <v>0.93700399999999995</v>
      </c>
      <c r="S35" s="42">
        <v>0.20633409999999999</v>
      </c>
      <c r="T35" s="45">
        <v>0.36154700000000001</v>
      </c>
      <c r="U35" s="41">
        <v>7</v>
      </c>
    </row>
    <row r="36" spans="1:21">
      <c r="A36" s="40" t="s">
        <v>156</v>
      </c>
      <c r="B36" s="17">
        <v>3</v>
      </c>
      <c r="C36" s="17">
        <v>154821705</v>
      </c>
      <c r="D36" s="17" t="s">
        <v>157</v>
      </c>
      <c r="E36" s="17">
        <v>3</v>
      </c>
      <c r="F36" s="17">
        <v>154687462</v>
      </c>
      <c r="G36" s="17" t="s">
        <v>18</v>
      </c>
      <c r="H36" s="17" t="s">
        <v>17</v>
      </c>
      <c r="I36" s="100">
        <v>0.28824300000000003</v>
      </c>
      <c r="J36" s="101">
        <v>0.12701599999999999</v>
      </c>
      <c r="K36" s="102">
        <v>9.2504400000000004E-3</v>
      </c>
      <c r="L36" s="42">
        <v>6.6396080000000002E-43</v>
      </c>
      <c r="M36" s="100">
        <f t="shared" si="0"/>
        <v>188.5350421534724</v>
      </c>
      <c r="N36" s="101">
        <v>4.24E-2</v>
      </c>
      <c r="O36" s="102">
        <v>3.4099999999999998E-2</v>
      </c>
      <c r="P36" s="43">
        <v>0.214</v>
      </c>
      <c r="Q36" s="101">
        <v>0.333816</v>
      </c>
      <c r="R36" s="102">
        <v>0.269569</v>
      </c>
      <c r="S36" s="42">
        <v>0.21559200000000001</v>
      </c>
      <c r="T36" s="45">
        <v>5.6827020000000004E-3</v>
      </c>
      <c r="U36" s="41">
        <v>20</v>
      </c>
    </row>
    <row r="37" spans="1:21">
      <c r="A37" s="40" t="s">
        <v>158</v>
      </c>
      <c r="B37" s="17">
        <v>12</v>
      </c>
      <c r="C37" s="17">
        <v>49215150</v>
      </c>
      <c r="D37" s="17" t="s">
        <v>159</v>
      </c>
      <c r="E37" s="17">
        <v>12</v>
      </c>
      <c r="F37" s="17">
        <v>49212806</v>
      </c>
      <c r="G37" s="17" t="s">
        <v>16</v>
      </c>
      <c r="H37" s="17" t="s">
        <v>17</v>
      </c>
      <c r="I37" s="100">
        <v>0.17960000000000001</v>
      </c>
      <c r="J37" s="101">
        <v>0.480823</v>
      </c>
      <c r="K37" s="102">
        <v>9.9948499999999996E-3</v>
      </c>
      <c r="L37" s="42">
        <v>0</v>
      </c>
      <c r="M37" s="100">
        <f t="shared" si="0"/>
        <v>2314.290678881503</v>
      </c>
      <c r="N37" s="101">
        <v>4.7100000000000003E-2</v>
      </c>
      <c r="O37" s="102">
        <v>3.9199999999999999E-2</v>
      </c>
      <c r="P37" s="43">
        <v>0.22969999999999999</v>
      </c>
      <c r="Q37" s="101">
        <v>9.7957000000000002E-2</v>
      </c>
      <c r="R37" s="102">
        <v>8.1552299999999994E-2</v>
      </c>
      <c r="S37" s="42">
        <v>0.2296907</v>
      </c>
      <c r="T37" s="45">
        <v>2.143421E-5</v>
      </c>
      <c r="U37" s="41">
        <v>20</v>
      </c>
    </row>
    <row r="38" spans="1:21">
      <c r="A38" s="40" t="s">
        <v>160</v>
      </c>
      <c r="B38" s="17">
        <v>12</v>
      </c>
      <c r="C38" s="17">
        <v>2792766</v>
      </c>
      <c r="D38" s="17" t="s">
        <v>161</v>
      </c>
      <c r="E38" s="17">
        <v>12</v>
      </c>
      <c r="F38" s="17">
        <v>2799987</v>
      </c>
      <c r="G38" s="17" t="s">
        <v>16</v>
      </c>
      <c r="H38" s="17" t="s">
        <v>17</v>
      </c>
      <c r="I38" s="100">
        <v>0.12313300000000001</v>
      </c>
      <c r="J38" s="101">
        <v>-0.178593</v>
      </c>
      <c r="K38" s="102">
        <v>1.1895899999999999E-2</v>
      </c>
      <c r="L38" s="42">
        <v>6.0354960000000002E-51</v>
      </c>
      <c r="M38" s="100">
        <f t="shared" si="0"/>
        <v>225.38979872012285</v>
      </c>
      <c r="N38" s="101">
        <v>-5.1900000000000002E-2</v>
      </c>
      <c r="O38" s="102">
        <v>4.5900000000000003E-2</v>
      </c>
      <c r="P38" s="43">
        <v>0.25850000000000001</v>
      </c>
      <c r="Q38" s="101">
        <v>0.290605</v>
      </c>
      <c r="R38" s="102">
        <v>0.25773699999999999</v>
      </c>
      <c r="S38" s="42">
        <v>0.25952039999999998</v>
      </c>
      <c r="T38" s="45">
        <v>0.2124878</v>
      </c>
      <c r="U38" s="41">
        <v>20</v>
      </c>
    </row>
    <row r="39" spans="1:21">
      <c r="A39" s="40" t="s">
        <v>162</v>
      </c>
      <c r="B39" s="17">
        <v>12</v>
      </c>
      <c r="C39" s="17">
        <v>2779526</v>
      </c>
      <c r="D39" s="17" t="s">
        <v>161</v>
      </c>
      <c r="E39" s="17">
        <v>12</v>
      </c>
      <c r="F39" s="17">
        <v>2799987</v>
      </c>
      <c r="G39" s="17" t="s">
        <v>16</v>
      </c>
      <c r="H39" s="17" t="s">
        <v>17</v>
      </c>
      <c r="I39" s="100">
        <v>0.12313300000000001</v>
      </c>
      <c r="J39" s="101">
        <v>-0.17463799999999999</v>
      </c>
      <c r="K39" s="102">
        <v>1.1897599999999999E-2</v>
      </c>
      <c r="L39" s="42">
        <v>8.8656729999999992E-49</v>
      </c>
      <c r="M39" s="100">
        <f t="shared" si="0"/>
        <v>215.4560882334074</v>
      </c>
      <c r="N39" s="101">
        <v>-5.1900000000000002E-2</v>
      </c>
      <c r="O39" s="102">
        <v>4.5900000000000003E-2</v>
      </c>
      <c r="P39" s="43">
        <v>0.25850000000000001</v>
      </c>
      <c r="Q39" s="101">
        <v>0.29718600000000001</v>
      </c>
      <c r="R39" s="102">
        <v>0.26360800000000001</v>
      </c>
      <c r="S39" s="42">
        <v>0.25958229999999999</v>
      </c>
      <c r="T39" s="45">
        <v>0.2528051</v>
      </c>
      <c r="U39" s="41">
        <v>20</v>
      </c>
    </row>
    <row r="40" spans="1:21">
      <c r="A40" s="40" t="s">
        <v>163</v>
      </c>
      <c r="B40" s="17">
        <v>12</v>
      </c>
      <c r="C40" s="17">
        <v>6471452</v>
      </c>
      <c r="D40" s="17" t="s">
        <v>164</v>
      </c>
      <c r="E40" s="17">
        <v>12</v>
      </c>
      <c r="F40" s="17">
        <v>6476892</v>
      </c>
      <c r="G40" s="17" t="s">
        <v>46</v>
      </c>
      <c r="H40" s="17" t="s">
        <v>18</v>
      </c>
      <c r="I40" s="100">
        <v>0.40905000000000002</v>
      </c>
      <c r="J40" s="101">
        <v>-8.80354E-2</v>
      </c>
      <c r="K40" s="102">
        <v>8.0671700000000002E-3</v>
      </c>
      <c r="L40" s="42">
        <v>1.001195E-27</v>
      </c>
      <c r="M40" s="100">
        <f t="shared" si="0"/>
        <v>119.0891692747379</v>
      </c>
      <c r="N40" s="101">
        <v>-3.4599999999999999E-2</v>
      </c>
      <c r="O40" s="102">
        <v>3.15E-2</v>
      </c>
      <c r="P40" s="43">
        <v>0.27239999999999998</v>
      </c>
      <c r="Q40" s="101">
        <v>0.39302399999999998</v>
      </c>
      <c r="R40" s="102">
        <v>0.35961900000000002</v>
      </c>
      <c r="S40" s="42">
        <v>0.27444190000000002</v>
      </c>
      <c r="T40" s="45">
        <v>0.49613499999999999</v>
      </c>
      <c r="U40" s="41">
        <v>4</v>
      </c>
    </row>
    <row r="41" spans="1:21">
      <c r="A41" s="40" t="s">
        <v>165</v>
      </c>
      <c r="B41" s="17">
        <v>9</v>
      </c>
      <c r="C41" s="17">
        <v>125145403</v>
      </c>
      <c r="D41" s="17" t="s">
        <v>166</v>
      </c>
      <c r="E41" s="17">
        <v>9</v>
      </c>
      <c r="F41" s="17">
        <v>125189590</v>
      </c>
      <c r="G41" s="17" t="s">
        <v>18</v>
      </c>
      <c r="H41" s="17" t="s">
        <v>46</v>
      </c>
      <c r="I41" s="100">
        <v>0.112937</v>
      </c>
      <c r="J41" s="101">
        <v>-0.155141</v>
      </c>
      <c r="K41" s="102">
        <v>1.2186300000000001E-2</v>
      </c>
      <c r="L41" s="42">
        <v>3.9873209999999998E-37</v>
      </c>
      <c r="M41" s="100">
        <f t="shared" si="0"/>
        <v>162.07254145904071</v>
      </c>
      <c r="N41" s="101">
        <v>-4.7E-2</v>
      </c>
      <c r="O41" s="102">
        <v>4.65E-2</v>
      </c>
      <c r="P41" s="43">
        <v>0.31240000000000001</v>
      </c>
      <c r="Q41" s="101">
        <v>0.30295</v>
      </c>
      <c r="R41" s="102">
        <v>0.30066999999999999</v>
      </c>
      <c r="S41" s="42">
        <v>0.31365510000000002</v>
      </c>
      <c r="T41" s="45">
        <v>0.36310680000000001</v>
      </c>
      <c r="U41" s="41">
        <v>20</v>
      </c>
    </row>
    <row r="42" spans="1:21">
      <c r="A42" s="40" t="s">
        <v>167</v>
      </c>
      <c r="B42" s="17">
        <v>8</v>
      </c>
      <c r="C42" s="17">
        <v>86265540</v>
      </c>
      <c r="D42" s="17" t="s">
        <v>168</v>
      </c>
      <c r="E42" s="17">
        <v>8</v>
      </c>
      <c r="F42" s="17">
        <v>86497953</v>
      </c>
      <c r="G42" s="17" t="s">
        <v>17</v>
      </c>
      <c r="H42" s="17" t="s">
        <v>16</v>
      </c>
      <c r="I42" s="100">
        <v>0.15485699999999999</v>
      </c>
      <c r="J42" s="101">
        <v>-5.3877500000000002E-2</v>
      </c>
      <c r="K42" s="102">
        <v>1.0553399999999999E-2</v>
      </c>
      <c r="L42" s="42">
        <v>3.3044020000000002E-7</v>
      </c>
      <c r="M42" s="100">
        <f t="shared" si="0"/>
        <v>26.063340184927753</v>
      </c>
      <c r="N42" s="101">
        <v>3.8800000000000001E-2</v>
      </c>
      <c r="O42" s="102">
        <v>4.0899999999999999E-2</v>
      </c>
      <c r="P42" s="43">
        <v>0.34239999999999998</v>
      </c>
      <c r="Q42" s="101">
        <v>-0.72015300000000004</v>
      </c>
      <c r="R42" s="102">
        <v>0.77212499999999995</v>
      </c>
      <c r="S42" s="42">
        <v>0.35098040000000003</v>
      </c>
      <c r="T42" s="45">
        <v>0.29935430000000002</v>
      </c>
      <c r="U42" s="41">
        <v>14</v>
      </c>
    </row>
    <row r="43" spans="1:21">
      <c r="A43" s="40" t="s">
        <v>169</v>
      </c>
      <c r="B43" s="17">
        <v>20</v>
      </c>
      <c r="C43" s="17">
        <v>44641373</v>
      </c>
      <c r="D43" s="17" t="s">
        <v>170</v>
      </c>
      <c r="E43" s="17">
        <v>20</v>
      </c>
      <c r="F43" s="17">
        <v>44644965</v>
      </c>
      <c r="G43" s="17" t="s">
        <v>18</v>
      </c>
      <c r="H43" s="17" t="s">
        <v>46</v>
      </c>
      <c r="I43" s="100">
        <v>0.14314299999999999</v>
      </c>
      <c r="J43" s="101">
        <v>0.23760400000000001</v>
      </c>
      <c r="K43" s="102">
        <v>1.10633E-2</v>
      </c>
      <c r="L43" s="42">
        <v>2.565819E-102</v>
      </c>
      <c r="M43" s="100">
        <f t="shared" si="0"/>
        <v>461.25184554125514</v>
      </c>
      <c r="N43" s="101">
        <v>3.9600000000000003E-2</v>
      </c>
      <c r="O43" s="102">
        <v>4.2799999999999998E-2</v>
      </c>
      <c r="P43" s="43">
        <v>0.35489999999999999</v>
      </c>
      <c r="Q43" s="101">
        <v>0.16666400000000001</v>
      </c>
      <c r="R43" s="102">
        <v>0.18029800000000001</v>
      </c>
      <c r="S43" s="42">
        <v>0.35529050000000001</v>
      </c>
      <c r="T43" s="45">
        <v>1.6943489999999999E-2</v>
      </c>
      <c r="U43" s="41">
        <v>20</v>
      </c>
    </row>
    <row r="44" spans="1:21">
      <c r="A44" s="40" t="s">
        <v>171</v>
      </c>
      <c r="B44" s="17">
        <v>2</v>
      </c>
      <c r="C44" s="17">
        <v>152822441</v>
      </c>
      <c r="D44" s="17" t="s">
        <v>172</v>
      </c>
      <c r="E44" s="17">
        <v>2</v>
      </c>
      <c r="F44" s="17">
        <v>152904802</v>
      </c>
      <c r="G44" s="17" t="s">
        <v>18</v>
      </c>
      <c r="H44" s="17" t="s">
        <v>46</v>
      </c>
      <c r="I44" s="100">
        <v>0.165045</v>
      </c>
      <c r="J44" s="101">
        <v>0.117155</v>
      </c>
      <c r="K44" s="102">
        <v>9.7783799999999997E-3</v>
      </c>
      <c r="L44" s="42">
        <v>4.4689930000000001E-33</v>
      </c>
      <c r="M44" s="100">
        <f t="shared" si="0"/>
        <v>143.54492270603038</v>
      </c>
      <c r="N44" s="101">
        <v>-3.73E-2</v>
      </c>
      <c r="O44" s="102">
        <v>4.0300000000000002E-2</v>
      </c>
      <c r="P44" s="43">
        <v>0.3543</v>
      </c>
      <c r="Q44" s="101">
        <v>-0.318382</v>
      </c>
      <c r="R44" s="102">
        <v>0.34501399999999999</v>
      </c>
      <c r="S44" s="42">
        <v>0.3561069</v>
      </c>
      <c r="T44" s="45">
        <v>9.3794970000000004E-5</v>
      </c>
      <c r="U44" s="41">
        <v>20</v>
      </c>
    </row>
    <row r="45" spans="1:21">
      <c r="A45" s="40" t="s">
        <v>173</v>
      </c>
      <c r="B45" s="17">
        <v>10</v>
      </c>
      <c r="C45" s="17">
        <v>79017854</v>
      </c>
      <c r="D45" s="17" t="s">
        <v>174</v>
      </c>
      <c r="E45" s="17">
        <v>10</v>
      </c>
      <c r="F45" s="17">
        <v>79312114</v>
      </c>
      <c r="G45" s="17" t="s">
        <v>17</v>
      </c>
      <c r="H45" s="17" t="s">
        <v>16</v>
      </c>
      <c r="I45" s="100">
        <v>0.49849399999999999</v>
      </c>
      <c r="J45" s="101">
        <v>0.50015100000000001</v>
      </c>
      <c r="K45" s="102">
        <v>7.4186199999999999E-3</v>
      </c>
      <c r="L45" s="48" t="s">
        <v>175</v>
      </c>
      <c r="M45" s="100">
        <f t="shared" si="0"/>
        <v>4545.2317415403477</v>
      </c>
      <c r="N45" s="101">
        <v>2.6700000000000002E-2</v>
      </c>
      <c r="O45" s="102">
        <v>3.0099999999999998E-2</v>
      </c>
      <c r="P45" s="43">
        <v>0.37559999999999999</v>
      </c>
      <c r="Q45" s="101">
        <v>5.3383899999999998E-2</v>
      </c>
      <c r="R45" s="102">
        <v>6.01871E-2</v>
      </c>
      <c r="S45" s="42">
        <v>0.37509700000000001</v>
      </c>
      <c r="T45" s="45">
        <v>6.842761E-2</v>
      </c>
      <c r="U45" s="41">
        <v>20</v>
      </c>
    </row>
    <row r="46" spans="1:21">
      <c r="A46" s="40" t="s">
        <v>176</v>
      </c>
      <c r="B46" s="17">
        <v>22</v>
      </c>
      <c r="C46" s="17">
        <v>51012594</v>
      </c>
      <c r="D46" s="17" t="s">
        <v>177</v>
      </c>
      <c r="E46" s="17">
        <v>22</v>
      </c>
      <c r="F46" s="17">
        <v>51017296</v>
      </c>
      <c r="G46" s="17" t="s">
        <v>17</v>
      </c>
      <c r="H46" s="17" t="s">
        <v>46</v>
      </c>
      <c r="I46" s="100">
        <v>5.2955299999999997E-2</v>
      </c>
      <c r="J46" s="101">
        <v>-0.49935400000000002</v>
      </c>
      <c r="K46" s="102">
        <v>1.5767699999999999E-2</v>
      </c>
      <c r="L46" s="42">
        <v>4.1007E-220</v>
      </c>
      <c r="M46" s="100">
        <f t="shared" si="0"/>
        <v>1002.9525096668924</v>
      </c>
      <c r="N46" s="101">
        <v>-5.7500000000000002E-2</v>
      </c>
      <c r="O46" s="102">
        <v>6.7900000000000002E-2</v>
      </c>
      <c r="P46" s="43">
        <v>0.39660000000000001</v>
      </c>
      <c r="Q46" s="101">
        <v>0.115149</v>
      </c>
      <c r="R46" s="102">
        <v>0.13602400000000001</v>
      </c>
      <c r="S46" s="42">
        <v>0.39725660000000002</v>
      </c>
      <c r="T46" s="45">
        <v>0.94328420000000002</v>
      </c>
      <c r="U46" s="41">
        <v>20</v>
      </c>
    </row>
    <row r="47" spans="1:21">
      <c r="A47" s="40" t="s">
        <v>178</v>
      </c>
      <c r="B47" s="17">
        <v>19</v>
      </c>
      <c r="C47" s="17">
        <v>54479881</v>
      </c>
      <c r="D47" s="17" t="s">
        <v>179</v>
      </c>
      <c r="E47" s="17">
        <v>19</v>
      </c>
      <c r="F47" s="17">
        <v>54474532</v>
      </c>
      <c r="G47" s="17" t="s">
        <v>17</v>
      </c>
      <c r="H47" s="17" t="s">
        <v>16</v>
      </c>
      <c r="I47" s="100">
        <v>0.42777199999999999</v>
      </c>
      <c r="J47" s="101">
        <v>-8.1476699999999999E-2</v>
      </c>
      <c r="K47" s="102">
        <v>7.9926200000000006E-3</v>
      </c>
      <c r="L47" s="42">
        <v>2.1089799999999999E-24</v>
      </c>
      <c r="M47" s="100">
        <f t="shared" si="0"/>
        <v>103.91746182781905</v>
      </c>
      <c r="N47" s="101">
        <v>-2.63E-2</v>
      </c>
      <c r="O47" s="102">
        <v>3.1699999999999999E-2</v>
      </c>
      <c r="P47" s="43">
        <v>0.40579999999999999</v>
      </c>
      <c r="Q47" s="101">
        <v>0.32279099999999999</v>
      </c>
      <c r="R47" s="102">
        <v>0.39035399999999998</v>
      </c>
      <c r="S47" s="42">
        <v>0.40828300000000001</v>
      </c>
      <c r="T47" s="45">
        <v>0.34231840000000002</v>
      </c>
      <c r="U47" s="41">
        <v>20</v>
      </c>
    </row>
    <row r="48" spans="1:21">
      <c r="A48" s="40" t="s">
        <v>180</v>
      </c>
      <c r="B48" s="17">
        <v>14</v>
      </c>
      <c r="C48" s="17">
        <v>90868725</v>
      </c>
      <c r="D48" s="17" t="s">
        <v>181</v>
      </c>
      <c r="E48" s="17">
        <v>14</v>
      </c>
      <c r="F48" s="17">
        <v>90858484</v>
      </c>
      <c r="G48" s="17" t="s">
        <v>17</v>
      </c>
      <c r="H48" s="17" t="s">
        <v>16</v>
      </c>
      <c r="I48" s="100">
        <v>0.18933700000000001</v>
      </c>
      <c r="J48" s="101">
        <v>0.23341799999999999</v>
      </c>
      <c r="K48" s="102">
        <v>9.3955099999999993E-3</v>
      </c>
      <c r="L48" s="42">
        <v>3.0322829999999998E-136</v>
      </c>
      <c r="M48" s="100">
        <f t="shared" si="0"/>
        <v>617.20291550057425</v>
      </c>
      <c r="N48" s="101">
        <v>2.6800000000000001E-2</v>
      </c>
      <c r="O48" s="102">
        <v>3.8199999999999998E-2</v>
      </c>
      <c r="P48" s="43">
        <v>0.48299999999999998</v>
      </c>
      <c r="Q48" s="101">
        <v>0.114815</v>
      </c>
      <c r="R48" s="102">
        <v>0.16372</v>
      </c>
      <c r="S48" s="42">
        <v>0.48312139999999998</v>
      </c>
      <c r="T48" s="45">
        <v>0.97562009999999999</v>
      </c>
      <c r="U48" s="41">
        <v>20</v>
      </c>
    </row>
    <row r="49" spans="1:21">
      <c r="A49" s="40" t="s">
        <v>182</v>
      </c>
      <c r="B49" s="17">
        <v>1</v>
      </c>
      <c r="C49" s="17">
        <v>181579728</v>
      </c>
      <c r="D49" s="17" t="s">
        <v>183</v>
      </c>
      <c r="E49" s="17">
        <v>1</v>
      </c>
      <c r="F49" s="17">
        <v>181467205</v>
      </c>
      <c r="G49" s="17" t="s">
        <v>16</v>
      </c>
      <c r="H49" s="17" t="s">
        <v>17</v>
      </c>
      <c r="I49" s="100">
        <v>0.16141900000000001</v>
      </c>
      <c r="J49" s="101">
        <v>-0.19993</v>
      </c>
      <c r="K49" s="102">
        <v>1.06064E-2</v>
      </c>
      <c r="L49" s="42">
        <v>2.9384340000000001E-79</v>
      </c>
      <c r="M49" s="100">
        <f t="shared" si="0"/>
        <v>355.32022515072197</v>
      </c>
      <c r="N49" s="101">
        <v>2.76E-2</v>
      </c>
      <c r="O49" s="102">
        <v>4.1300000000000003E-2</v>
      </c>
      <c r="P49" s="43">
        <v>0.50339999999999996</v>
      </c>
      <c r="Q49" s="101">
        <v>-0.138048</v>
      </c>
      <c r="R49" s="102">
        <v>0.206702</v>
      </c>
      <c r="S49" s="42">
        <v>0.50422210000000001</v>
      </c>
      <c r="T49" s="45">
        <v>0.75480740000000002</v>
      </c>
      <c r="U49" s="41">
        <v>20</v>
      </c>
    </row>
    <row r="50" spans="1:21">
      <c r="A50" s="40" t="s">
        <v>184</v>
      </c>
      <c r="B50" s="17">
        <v>1</v>
      </c>
      <c r="C50" s="17">
        <v>203098157</v>
      </c>
      <c r="D50" s="17" t="s">
        <v>185</v>
      </c>
      <c r="E50" s="17">
        <v>1</v>
      </c>
      <c r="F50" s="17">
        <v>203090976</v>
      </c>
      <c r="G50" s="17" t="s">
        <v>16</v>
      </c>
      <c r="H50" s="17" t="s">
        <v>17</v>
      </c>
      <c r="I50" s="100">
        <v>0.33102900000000002</v>
      </c>
      <c r="J50" s="101">
        <v>0.502691</v>
      </c>
      <c r="K50" s="102">
        <v>7.9867600000000007E-3</v>
      </c>
      <c r="L50" s="48" t="s">
        <v>175</v>
      </c>
      <c r="M50" s="100">
        <f t="shared" si="0"/>
        <v>3961.5117764408506</v>
      </c>
      <c r="N50" s="101">
        <v>-2.0799999999999999E-2</v>
      </c>
      <c r="O50" s="102">
        <v>3.2199999999999999E-2</v>
      </c>
      <c r="P50" s="43">
        <v>0.5181</v>
      </c>
      <c r="Q50" s="101">
        <v>-4.1377299999999999E-2</v>
      </c>
      <c r="R50" s="102">
        <v>6.4058699999999996E-2</v>
      </c>
      <c r="S50" s="42">
        <v>0.51832549999999999</v>
      </c>
      <c r="T50" s="45">
        <v>2.9731129999999999E-5</v>
      </c>
      <c r="U50" s="41">
        <v>20</v>
      </c>
    </row>
    <row r="51" spans="1:21">
      <c r="A51" s="40" t="s">
        <v>186</v>
      </c>
      <c r="B51" s="17">
        <v>12</v>
      </c>
      <c r="C51" s="17">
        <v>96415952</v>
      </c>
      <c r="D51" s="17" t="s">
        <v>187</v>
      </c>
      <c r="E51" s="17">
        <v>12</v>
      </c>
      <c r="F51" s="17">
        <v>96403610</v>
      </c>
      <c r="G51" s="17" t="s">
        <v>17</v>
      </c>
      <c r="H51" s="17" t="s">
        <v>16</v>
      </c>
      <c r="I51" s="100">
        <v>7.7115400000000001E-2</v>
      </c>
      <c r="J51" s="101">
        <v>-0.92470300000000005</v>
      </c>
      <c r="K51" s="102">
        <v>1.2834E-2</v>
      </c>
      <c r="L51" s="48" t="s">
        <v>175</v>
      </c>
      <c r="M51" s="100">
        <f t="shared" si="0"/>
        <v>5191.3518333164193</v>
      </c>
      <c r="N51" s="101">
        <v>3.4599999999999999E-2</v>
      </c>
      <c r="O51" s="102">
        <v>5.6099999999999997E-2</v>
      </c>
      <c r="P51" s="43">
        <v>0.53769999999999996</v>
      </c>
      <c r="Q51" s="101">
        <v>-3.7417400000000003E-2</v>
      </c>
      <c r="R51" s="102">
        <v>6.0670300000000003E-2</v>
      </c>
      <c r="S51" s="42">
        <v>0.53741070000000002</v>
      </c>
      <c r="T51" s="45">
        <v>1.485557E-2</v>
      </c>
      <c r="U51" s="41">
        <v>20</v>
      </c>
    </row>
    <row r="52" spans="1:21">
      <c r="A52" s="40" t="s">
        <v>188</v>
      </c>
      <c r="B52" s="17">
        <v>19</v>
      </c>
      <c r="C52" s="17">
        <v>54505732</v>
      </c>
      <c r="D52" s="17" t="s">
        <v>189</v>
      </c>
      <c r="E52" s="17">
        <v>19</v>
      </c>
      <c r="F52" s="17">
        <v>54519954</v>
      </c>
      <c r="G52" s="17" t="s">
        <v>46</v>
      </c>
      <c r="H52" s="17" t="s">
        <v>18</v>
      </c>
      <c r="I52" s="100">
        <v>0.59653599999999996</v>
      </c>
      <c r="J52" s="101">
        <v>-9.7680400000000001E-2</v>
      </c>
      <c r="K52" s="102">
        <v>7.9515799999999998E-3</v>
      </c>
      <c r="L52" s="42">
        <v>1.098603E-34</v>
      </c>
      <c r="M52" s="100">
        <f t="shared" si="0"/>
        <v>150.90651626020306</v>
      </c>
      <c r="N52" s="101">
        <v>1.95E-2</v>
      </c>
      <c r="O52" s="102">
        <v>3.1699999999999999E-2</v>
      </c>
      <c r="P52" s="43">
        <v>0.53869999999999996</v>
      </c>
      <c r="Q52" s="101">
        <v>-0.199631</v>
      </c>
      <c r="R52" s="102">
        <v>0.324934</v>
      </c>
      <c r="S52" s="42">
        <v>0.53896940000000004</v>
      </c>
      <c r="T52" s="45">
        <v>0.74933209999999995</v>
      </c>
      <c r="U52" s="41">
        <v>20</v>
      </c>
    </row>
    <row r="53" spans="1:21">
      <c r="A53" s="40" t="s">
        <v>190</v>
      </c>
      <c r="B53" s="17">
        <v>17</v>
      </c>
      <c r="C53" s="17">
        <v>37341832</v>
      </c>
      <c r="D53" s="17" t="s">
        <v>191</v>
      </c>
      <c r="E53" s="17">
        <v>17</v>
      </c>
      <c r="F53" s="17">
        <v>37335342</v>
      </c>
      <c r="G53" s="17" t="s">
        <v>16</v>
      </c>
      <c r="H53" s="17" t="s">
        <v>17</v>
      </c>
      <c r="I53" s="100">
        <v>4.0770300000000002E-2</v>
      </c>
      <c r="J53" s="101">
        <v>0.103021</v>
      </c>
      <c r="K53" s="102">
        <v>1.9606700000000001E-2</v>
      </c>
      <c r="L53" s="42">
        <v>1.4851009999999999E-7</v>
      </c>
      <c r="M53" s="100">
        <f t="shared" si="0"/>
        <v>27.608481128102341</v>
      </c>
      <c r="N53" s="101">
        <v>4.7800000000000002E-2</v>
      </c>
      <c r="O53" s="102">
        <v>7.7600000000000002E-2</v>
      </c>
      <c r="P53" s="43">
        <v>0.53769999999999996</v>
      </c>
      <c r="Q53" s="101">
        <v>0.46398200000000001</v>
      </c>
      <c r="R53" s="102">
        <v>0.75840200000000002</v>
      </c>
      <c r="S53" s="42">
        <v>0.54067690000000002</v>
      </c>
      <c r="T53" s="45">
        <v>0.98394289999999995</v>
      </c>
      <c r="U53" s="41">
        <v>8</v>
      </c>
    </row>
    <row r="54" spans="1:21">
      <c r="A54" s="40" t="s">
        <v>192</v>
      </c>
      <c r="B54" s="17">
        <v>8</v>
      </c>
      <c r="C54" s="17">
        <v>86384901</v>
      </c>
      <c r="D54" s="17" t="s">
        <v>193</v>
      </c>
      <c r="E54" s="17">
        <v>8</v>
      </c>
      <c r="F54" s="17">
        <v>86958004</v>
      </c>
      <c r="G54" s="17" t="s">
        <v>17</v>
      </c>
      <c r="H54" s="17" t="s">
        <v>46</v>
      </c>
      <c r="I54" s="100">
        <v>0.48263699999999998</v>
      </c>
      <c r="J54" s="101">
        <v>-0.34829900000000003</v>
      </c>
      <c r="K54" s="102">
        <v>7.7088800000000004E-3</v>
      </c>
      <c r="L54" s="48" t="s">
        <v>175</v>
      </c>
      <c r="M54" s="100">
        <f t="shared" si="0"/>
        <v>2041.3707353539278</v>
      </c>
      <c r="N54" s="101">
        <v>-1.8599999999999998E-2</v>
      </c>
      <c r="O54" s="102">
        <v>3.0499999999999999E-2</v>
      </c>
      <c r="P54" s="43">
        <v>0.54190000000000005</v>
      </c>
      <c r="Q54" s="101">
        <v>5.3402400000000003E-2</v>
      </c>
      <c r="R54" s="102">
        <v>8.7576399999999999E-2</v>
      </c>
      <c r="S54" s="42">
        <v>0.54200720000000002</v>
      </c>
      <c r="T54" s="45">
        <v>2.5909680000000001E-2</v>
      </c>
      <c r="U54" s="41">
        <v>20</v>
      </c>
    </row>
    <row r="55" spans="1:21">
      <c r="A55" s="40" t="s">
        <v>194</v>
      </c>
      <c r="B55" s="17">
        <v>10</v>
      </c>
      <c r="C55" s="17">
        <v>115805236</v>
      </c>
      <c r="D55" s="17" t="s">
        <v>195</v>
      </c>
      <c r="E55" s="17">
        <v>10</v>
      </c>
      <c r="F55" s="17">
        <v>115799477</v>
      </c>
      <c r="G55" s="17" t="s">
        <v>17</v>
      </c>
      <c r="H55" s="17" t="s">
        <v>16</v>
      </c>
      <c r="I55" s="100">
        <v>0.256749</v>
      </c>
      <c r="J55" s="101">
        <v>0.22813800000000001</v>
      </c>
      <c r="K55" s="102">
        <v>9.1557700000000006E-3</v>
      </c>
      <c r="L55" s="42">
        <v>4.8200180000000003E-137</v>
      </c>
      <c r="M55" s="100">
        <f t="shared" si="0"/>
        <v>620.87691312458742</v>
      </c>
      <c r="N55" s="101">
        <v>-2.06E-2</v>
      </c>
      <c r="O55" s="102">
        <v>3.4799999999999998E-2</v>
      </c>
      <c r="P55" s="43">
        <v>0.5534</v>
      </c>
      <c r="Q55" s="101">
        <v>-9.0296299999999996E-2</v>
      </c>
      <c r="R55" s="102">
        <v>0.152582</v>
      </c>
      <c r="S55" s="42">
        <v>0.55399319999999996</v>
      </c>
      <c r="T55" s="45">
        <v>2.4325950000000002E-16</v>
      </c>
      <c r="U55" s="41">
        <v>20</v>
      </c>
    </row>
    <row r="56" spans="1:21">
      <c r="A56" s="40" t="s">
        <v>196</v>
      </c>
      <c r="B56" s="17">
        <v>11</v>
      </c>
      <c r="C56" s="17">
        <v>68566983</v>
      </c>
      <c r="D56" s="17" t="s">
        <v>197</v>
      </c>
      <c r="E56" s="17">
        <v>11</v>
      </c>
      <c r="F56" s="17">
        <v>68522053</v>
      </c>
      <c r="G56" s="17" t="s">
        <v>18</v>
      </c>
      <c r="H56" s="17" t="s">
        <v>46</v>
      </c>
      <c r="I56" s="100">
        <v>0.19378699999999999</v>
      </c>
      <c r="J56" s="101">
        <v>-0.36450100000000002</v>
      </c>
      <c r="K56" s="102">
        <v>1.04943E-2</v>
      </c>
      <c r="L56" s="42">
        <v>2.4771459999999999E-264</v>
      </c>
      <c r="M56" s="100">
        <f t="shared" si="0"/>
        <v>1206.3976925981224</v>
      </c>
      <c r="N56" s="101">
        <v>0.02</v>
      </c>
      <c r="O56" s="102">
        <v>3.9800000000000002E-2</v>
      </c>
      <c r="P56" s="43">
        <v>0.61519999999999997</v>
      </c>
      <c r="Q56" s="101">
        <v>-5.4869500000000002E-2</v>
      </c>
      <c r="R56" s="102">
        <v>0.10920199999999999</v>
      </c>
      <c r="S56" s="42">
        <v>0.615344</v>
      </c>
      <c r="T56" s="45">
        <v>6.7000439999999996E-3</v>
      </c>
      <c r="U56" s="41">
        <v>20</v>
      </c>
    </row>
    <row r="57" spans="1:21">
      <c r="A57" s="40" t="s">
        <v>198</v>
      </c>
      <c r="B57" s="17">
        <v>1</v>
      </c>
      <c r="C57" s="17">
        <v>66549228</v>
      </c>
      <c r="D57" s="17" t="s">
        <v>199</v>
      </c>
      <c r="E57" s="17">
        <v>1</v>
      </c>
      <c r="F57" s="17">
        <v>66793745</v>
      </c>
      <c r="G57" s="17" t="s">
        <v>17</v>
      </c>
      <c r="H57" s="17" t="s">
        <v>18</v>
      </c>
      <c r="I57" s="100">
        <v>7.8899999999999998E-2</v>
      </c>
      <c r="J57" s="101">
        <v>0.17991399999999999</v>
      </c>
      <c r="K57" s="102">
        <v>1.35868E-2</v>
      </c>
      <c r="L57" s="42">
        <v>5.0328619999999998E-40</v>
      </c>
      <c r="M57" s="100">
        <f t="shared" si="0"/>
        <v>175.34587492792426</v>
      </c>
      <c r="N57" s="101">
        <v>2.7400000000000001E-2</v>
      </c>
      <c r="O57" s="102">
        <v>5.6000000000000001E-2</v>
      </c>
      <c r="P57" s="43">
        <v>0.625</v>
      </c>
      <c r="Q57" s="101">
        <v>0.15229500000000001</v>
      </c>
      <c r="R57" s="102">
        <v>0.311473</v>
      </c>
      <c r="S57" s="42">
        <v>0.62487559999999998</v>
      </c>
      <c r="T57" s="45">
        <v>0.2156341</v>
      </c>
      <c r="U57" s="41">
        <v>20</v>
      </c>
    </row>
    <row r="58" spans="1:21">
      <c r="A58" s="40" t="s">
        <v>200</v>
      </c>
      <c r="B58" s="17">
        <v>10</v>
      </c>
      <c r="C58" s="17">
        <v>119019772</v>
      </c>
      <c r="D58" s="17" t="s">
        <v>201</v>
      </c>
      <c r="E58" s="17">
        <v>10</v>
      </c>
      <c r="F58" s="17">
        <v>119052773</v>
      </c>
      <c r="G58" s="17" t="s">
        <v>17</v>
      </c>
      <c r="H58" s="17" t="s">
        <v>46</v>
      </c>
      <c r="I58" s="100">
        <v>0.46040900000000001</v>
      </c>
      <c r="J58" s="101">
        <v>-0.18764500000000001</v>
      </c>
      <c r="K58" s="102">
        <v>7.8561099999999995E-3</v>
      </c>
      <c r="L58" s="42">
        <v>4.3645020000000001E-126</v>
      </c>
      <c r="M58" s="100">
        <f t="shared" si="0"/>
        <v>570.50424708456046</v>
      </c>
      <c r="N58" s="101">
        <v>-1.46E-2</v>
      </c>
      <c r="O58" s="102">
        <v>3.04E-2</v>
      </c>
      <c r="P58" s="43">
        <v>0.63229999999999997</v>
      </c>
      <c r="Q58" s="101">
        <v>7.7806600000000004E-2</v>
      </c>
      <c r="R58" s="102">
        <v>0.16204099999999999</v>
      </c>
      <c r="S58" s="42">
        <v>0.63110929999999998</v>
      </c>
      <c r="T58" s="45">
        <v>0.43911080000000002</v>
      </c>
      <c r="U58" s="41">
        <v>20</v>
      </c>
    </row>
    <row r="59" spans="1:21">
      <c r="A59" s="40" t="s">
        <v>202</v>
      </c>
      <c r="B59" s="17">
        <v>3</v>
      </c>
      <c r="C59" s="17">
        <v>54632579</v>
      </c>
      <c r="D59" s="17" t="s">
        <v>203</v>
      </c>
      <c r="E59" s="17">
        <v>3</v>
      </c>
      <c r="F59" s="17">
        <v>55057249</v>
      </c>
      <c r="G59" s="17" t="s">
        <v>16</v>
      </c>
      <c r="H59" s="17" t="s">
        <v>46</v>
      </c>
      <c r="I59" s="100">
        <v>0.34111000000000002</v>
      </c>
      <c r="J59" s="101">
        <v>0.13291600000000001</v>
      </c>
      <c r="K59" s="102">
        <v>8.3323700000000004E-3</v>
      </c>
      <c r="L59" s="42">
        <v>2.7680010000000002E-57</v>
      </c>
      <c r="M59" s="100">
        <f t="shared" si="0"/>
        <v>254.45877547486558</v>
      </c>
      <c r="N59" s="101">
        <v>8.5000000000000006E-3</v>
      </c>
      <c r="O59" s="102">
        <v>3.1800000000000002E-2</v>
      </c>
      <c r="P59" s="43">
        <v>0.78949999999999998</v>
      </c>
      <c r="Q59" s="101">
        <v>6.3950000000000007E-2</v>
      </c>
      <c r="R59" s="102">
        <v>0.23928199999999999</v>
      </c>
      <c r="S59" s="42">
        <v>0.78927049999999999</v>
      </c>
      <c r="T59" s="45">
        <v>6.5782140000000003E-2</v>
      </c>
      <c r="U59" s="41">
        <v>20</v>
      </c>
    </row>
    <row r="60" spans="1:21">
      <c r="A60" s="40" t="s">
        <v>204</v>
      </c>
      <c r="B60" s="17">
        <v>10</v>
      </c>
      <c r="C60" s="17">
        <v>112838724</v>
      </c>
      <c r="D60" s="17" t="s">
        <v>205</v>
      </c>
      <c r="E60" s="17">
        <v>10</v>
      </c>
      <c r="F60" s="17">
        <v>112891591</v>
      </c>
      <c r="G60" s="17" t="s">
        <v>18</v>
      </c>
      <c r="H60" s="17" t="s">
        <v>16</v>
      </c>
      <c r="I60" s="100">
        <v>0.31436999999999998</v>
      </c>
      <c r="J60" s="101">
        <v>-5.46513E-2</v>
      </c>
      <c r="K60" s="102">
        <v>8.6715100000000003E-3</v>
      </c>
      <c r="L60" s="42">
        <v>2.9307029999999999E-10</v>
      </c>
      <c r="M60" s="100">
        <f t="shared" si="0"/>
        <v>39.720209966865319</v>
      </c>
      <c r="N60" s="101">
        <v>8.0000000000000002E-3</v>
      </c>
      <c r="O60" s="102">
        <v>3.2800000000000003E-2</v>
      </c>
      <c r="P60" s="43">
        <v>0.80669999999999997</v>
      </c>
      <c r="Q60" s="101">
        <v>-0.14638300000000001</v>
      </c>
      <c r="R60" s="102">
        <v>0.60061799999999999</v>
      </c>
      <c r="S60" s="42">
        <v>0.80744769999999999</v>
      </c>
      <c r="T60" s="45">
        <v>0.32308209999999998</v>
      </c>
      <c r="U60" s="41">
        <v>20</v>
      </c>
    </row>
    <row r="61" spans="1:21">
      <c r="A61" s="40" t="s">
        <v>206</v>
      </c>
      <c r="B61" s="17">
        <v>16</v>
      </c>
      <c r="C61" s="17">
        <v>67990440</v>
      </c>
      <c r="D61" s="17" t="s">
        <v>207</v>
      </c>
      <c r="E61" s="17">
        <v>16</v>
      </c>
      <c r="F61" s="17">
        <v>68024995</v>
      </c>
      <c r="G61" s="17" t="s">
        <v>18</v>
      </c>
      <c r="H61" s="17" t="s">
        <v>46</v>
      </c>
      <c r="I61" s="100">
        <v>0.13894999999999999</v>
      </c>
      <c r="J61" s="101">
        <v>0.15277299999999999</v>
      </c>
      <c r="K61" s="102">
        <v>1.0948299999999999E-2</v>
      </c>
      <c r="L61" s="42">
        <v>2.9743600000000001E-44</v>
      </c>
      <c r="M61" s="100">
        <f t="shared" si="0"/>
        <v>194.71519119986212</v>
      </c>
      <c r="N61" s="101">
        <v>-9.2999999999999992E-3</v>
      </c>
      <c r="O61" s="102">
        <v>4.3299999999999998E-2</v>
      </c>
      <c r="P61" s="43">
        <v>0.82930000000000004</v>
      </c>
      <c r="Q61" s="101">
        <v>-6.08748E-2</v>
      </c>
      <c r="R61" s="102">
        <v>0.28346100000000002</v>
      </c>
      <c r="S61" s="42">
        <v>0.82995819999999998</v>
      </c>
      <c r="T61" s="45">
        <v>0.80943969999999998</v>
      </c>
      <c r="U61" s="41">
        <v>20</v>
      </c>
    </row>
    <row r="62" spans="1:21">
      <c r="A62" s="40" t="s">
        <v>208</v>
      </c>
      <c r="B62" s="17">
        <v>1</v>
      </c>
      <c r="C62" s="17">
        <v>186645241</v>
      </c>
      <c r="D62" s="17" t="s">
        <v>209</v>
      </c>
      <c r="E62" s="17">
        <v>1</v>
      </c>
      <c r="F62" s="17">
        <v>186641058</v>
      </c>
      <c r="G62" s="17" t="s">
        <v>18</v>
      </c>
      <c r="H62" s="17" t="s">
        <v>46</v>
      </c>
      <c r="I62" s="100">
        <v>2.4359700000000001E-2</v>
      </c>
      <c r="J62" s="101">
        <v>-0.75468599999999997</v>
      </c>
      <c r="K62" s="102">
        <v>2.5786099999999999E-2</v>
      </c>
      <c r="L62" s="42">
        <v>2.713105E-188</v>
      </c>
      <c r="M62" s="100">
        <f t="shared" si="0"/>
        <v>856.56684860466976</v>
      </c>
      <c r="N62" s="101">
        <v>-6.1999999999999998E-3</v>
      </c>
      <c r="O62" s="102">
        <v>9.9900000000000003E-2</v>
      </c>
      <c r="P62" s="43">
        <v>0.95020000000000004</v>
      </c>
      <c r="Q62" s="101">
        <v>8.2153399999999998E-3</v>
      </c>
      <c r="R62" s="102">
        <v>0.13237299999999999</v>
      </c>
      <c r="S62" s="42">
        <v>0.95051350000000001</v>
      </c>
      <c r="T62" s="45">
        <v>0.77598330000000004</v>
      </c>
      <c r="U62" s="41">
        <v>14</v>
      </c>
    </row>
    <row r="63" spans="1:21" ht="14.4" thickBot="1">
      <c r="A63" s="49" t="s">
        <v>210</v>
      </c>
      <c r="B63" s="50">
        <v>12</v>
      </c>
      <c r="C63" s="50">
        <v>1964562</v>
      </c>
      <c r="D63" s="50" t="s">
        <v>211</v>
      </c>
      <c r="E63" s="50">
        <v>12</v>
      </c>
      <c r="F63" s="50">
        <v>1919543</v>
      </c>
      <c r="G63" s="50" t="s">
        <v>17</v>
      </c>
      <c r="H63" s="50" t="s">
        <v>16</v>
      </c>
      <c r="I63" s="103">
        <v>0.36578899999999998</v>
      </c>
      <c r="J63" s="104">
        <v>-8.4078899999999998E-2</v>
      </c>
      <c r="K63" s="105">
        <v>8.1256100000000001E-3</v>
      </c>
      <c r="L63" s="52">
        <v>4.2999859999999998E-25</v>
      </c>
      <c r="M63" s="103">
        <f t="shared" si="0"/>
        <v>107.06859274519009</v>
      </c>
      <c r="N63" s="104">
        <v>-1.8E-3</v>
      </c>
      <c r="O63" s="105">
        <v>3.1899999999999998E-2</v>
      </c>
      <c r="P63" s="53">
        <v>0.95379999999999998</v>
      </c>
      <c r="Q63" s="104">
        <v>2.14085E-2</v>
      </c>
      <c r="R63" s="105">
        <v>0.379411</v>
      </c>
      <c r="S63" s="52">
        <v>0.95500280000000004</v>
      </c>
      <c r="T63" s="54">
        <v>0.66651400000000005</v>
      </c>
      <c r="U63" s="51">
        <v>20</v>
      </c>
    </row>
    <row r="64" spans="1:21" ht="14.4" thickTop="1"/>
  </sheetData>
  <mergeCells count="1">
    <mergeCell ref="A1:U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8546D-C5AB-402B-AC0B-DFBFC42B5ACA}">
  <dimension ref="A1:U19"/>
  <sheetViews>
    <sheetView workbookViewId="0">
      <selection sqref="A1:T1"/>
    </sheetView>
  </sheetViews>
  <sheetFormatPr defaultRowHeight="13.8"/>
  <cols>
    <col min="2" max="2" width="12.21875" bestFit="1" customWidth="1"/>
    <col min="3" max="3" width="11.21875" bestFit="1" customWidth="1"/>
    <col min="4" max="4" width="10.5546875" bestFit="1" customWidth="1"/>
    <col min="6" max="6" width="11.21875" bestFit="1" customWidth="1"/>
    <col min="7" max="7" width="10.5546875" bestFit="1" customWidth="1"/>
    <col min="10" max="14" width="9" bestFit="1" customWidth="1"/>
    <col min="15" max="15" width="10.88671875" bestFit="1" customWidth="1"/>
    <col min="16" max="21" width="9" bestFit="1" customWidth="1"/>
    <col min="22" max="22" width="9.109375" bestFit="1" customWidth="1"/>
  </cols>
  <sheetData>
    <row r="1" spans="1:21" ht="14.4" thickBot="1">
      <c r="A1" s="126" t="s">
        <v>243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7"/>
    </row>
    <row r="2" spans="1:21" ht="15" thickTop="1" thickBot="1">
      <c r="A2" s="61" t="s">
        <v>132</v>
      </c>
      <c r="B2" s="61" t="s">
        <v>20</v>
      </c>
      <c r="C2" s="61" t="s">
        <v>21</v>
      </c>
      <c r="D2" s="61" t="s">
        <v>22</v>
      </c>
      <c r="E2" s="61" t="s">
        <v>23</v>
      </c>
      <c r="F2" s="61" t="s">
        <v>24</v>
      </c>
      <c r="G2" s="61" t="s">
        <v>25</v>
      </c>
      <c r="H2" s="61" t="s">
        <v>26</v>
      </c>
      <c r="I2" s="61" t="s">
        <v>27</v>
      </c>
      <c r="J2" s="61" t="s">
        <v>28</v>
      </c>
      <c r="K2" s="61" t="s">
        <v>29</v>
      </c>
      <c r="L2" s="61" t="s">
        <v>30</v>
      </c>
      <c r="M2" s="61" t="s">
        <v>31</v>
      </c>
      <c r="N2" s="61" t="s">
        <v>32</v>
      </c>
      <c r="O2" s="61" t="s">
        <v>33</v>
      </c>
      <c r="P2" s="61" t="s">
        <v>34</v>
      </c>
      <c r="Q2" s="61" t="s">
        <v>35</v>
      </c>
      <c r="R2" s="61" t="s">
        <v>36</v>
      </c>
      <c r="S2" s="61" t="s">
        <v>37</v>
      </c>
      <c r="T2" s="61" t="s">
        <v>38</v>
      </c>
    </row>
    <row r="3" spans="1:21" s="13" customFormat="1" ht="14.4" thickTop="1">
      <c r="A3" s="19" t="s">
        <v>91</v>
      </c>
      <c r="B3" s="19">
        <v>17</v>
      </c>
      <c r="C3" s="106">
        <v>61576813</v>
      </c>
      <c r="D3" s="19" t="s">
        <v>19</v>
      </c>
      <c r="E3" s="19">
        <v>17</v>
      </c>
      <c r="F3" s="106">
        <v>61548918</v>
      </c>
      <c r="G3" s="19" t="s">
        <v>17</v>
      </c>
      <c r="H3" s="19" t="s">
        <v>16</v>
      </c>
      <c r="I3" s="108">
        <v>0.36978100000000003</v>
      </c>
      <c r="J3" s="108">
        <v>-9.5544100000000007E-2</v>
      </c>
      <c r="K3" s="108">
        <v>4.1354500000000002E-2</v>
      </c>
      <c r="L3" s="21">
        <v>2.0868000000000001E-2</v>
      </c>
      <c r="M3" s="108">
        <v>7.48534E-2</v>
      </c>
      <c r="N3" s="108">
        <v>8.78519E-3</v>
      </c>
      <c r="O3" s="21">
        <v>1.589993E-17</v>
      </c>
      <c r="P3" s="108">
        <v>-1.2764200000000001</v>
      </c>
      <c r="Q3" s="108">
        <v>0.57242400000000004</v>
      </c>
      <c r="R3" s="21">
        <v>2.5757700000000001E-2</v>
      </c>
      <c r="S3" s="21">
        <v>0.76232180000000005</v>
      </c>
      <c r="T3" s="19">
        <v>19</v>
      </c>
    </row>
    <row r="4" spans="1:21" s="13" customFormat="1">
      <c r="A4" s="19" t="s">
        <v>92</v>
      </c>
      <c r="B4" s="19">
        <v>5</v>
      </c>
      <c r="C4" s="106">
        <v>127472419</v>
      </c>
      <c r="D4" s="19" t="s">
        <v>15</v>
      </c>
      <c r="E4" s="19">
        <v>5</v>
      </c>
      <c r="F4" s="106">
        <v>127357526</v>
      </c>
      <c r="G4" s="19" t="s">
        <v>16</v>
      </c>
      <c r="H4" s="19" t="s">
        <v>17</v>
      </c>
      <c r="I4" s="108">
        <v>0.21073600000000001</v>
      </c>
      <c r="J4" s="108">
        <v>-0.108877</v>
      </c>
      <c r="K4" s="108">
        <v>5.4933799999999998E-2</v>
      </c>
      <c r="L4" s="21">
        <v>4.7482099999999999E-2</v>
      </c>
      <c r="M4" s="108">
        <v>-0.18575</v>
      </c>
      <c r="N4" s="108">
        <v>9.4385300000000005E-3</v>
      </c>
      <c r="O4" s="21">
        <v>3.199967E-86</v>
      </c>
      <c r="P4" s="108">
        <v>0.58614699999999997</v>
      </c>
      <c r="Q4" s="108">
        <v>0.297236</v>
      </c>
      <c r="R4" s="21">
        <v>4.8610500000000001E-2</v>
      </c>
      <c r="S4" s="21">
        <v>0.67460039999999999</v>
      </c>
      <c r="T4" s="19">
        <v>20</v>
      </c>
    </row>
    <row r="5" spans="1:21" s="13" customFormat="1">
      <c r="A5" s="19" t="s">
        <v>106</v>
      </c>
      <c r="B5" s="19">
        <v>1</v>
      </c>
      <c r="C5" s="106">
        <v>1221612</v>
      </c>
      <c r="D5" s="19" t="s">
        <v>107</v>
      </c>
      <c r="E5" s="19">
        <v>1</v>
      </c>
      <c r="F5" s="106">
        <v>1194804</v>
      </c>
      <c r="G5" s="19" t="s">
        <v>17</v>
      </c>
      <c r="H5" s="19" t="s">
        <v>16</v>
      </c>
      <c r="I5" s="108">
        <v>0.19184899999999999</v>
      </c>
      <c r="J5" s="108">
        <v>8.8253399999999996E-2</v>
      </c>
      <c r="K5" s="108">
        <v>4.4496300000000003E-2</v>
      </c>
      <c r="L5" s="21">
        <v>4.7323799999999999E-2</v>
      </c>
      <c r="M5" s="108">
        <v>-0.13348299999999999</v>
      </c>
      <c r="N5" s="108">
        <v>1.17193E-2</v>
      </c>
      <c r="O5" s="21">
        <v>4.6899220000000002E-30</v>
      </c>
      <c r="P5" s="108">
        <v>-0.66115699999999999</v>
      </c>
      <c r="Q5" s="108">
        <v>0.33836300000000002</v>
      </c>
      <c r="R5" s="21">
        <v>5.0703159999999997E-2</v>
      </c>
      <c r="S5" s="21">
        <v>0.30539509999999997</v>
      </c>
      <c r="T5" s="19">
        <v>20</v>
      </c>
    </row>
    <row r="6" spans="1:21" s="13" customFormat="1">
      <c r="A6" s="19" t="s">
        <v>116</v>
      </c>
      <c r="B6" s="19">
        <v>7</v>
      </c>
      <c r="C6" s="106">
        <v>150658726</v>
      </c>
      <c r="D6" s="19" t="s">
        <v>117</v>
      </c>
      <c r="E6" s="19">
        <v>7</v>
      </c>
      <c r="F6" s="106">
        <v>150647970</v>
      </c>
      <c r="G6" s="19" t="s">
        <v>46</v>
      </c>
      <c r="H6" s="19" t="s">
        <v>17</v>
      </c>
      <c r="I6" s="108">
        <v>0.29423500000000002</v>
      </c>
      <c r="J6" s="108">
        <v>8.2523799999999994E-2</v>
      </c>
      <c r="K6" s="108">
        <v>4.69872E-2</v>
      </c>
      <c r="L6" s="21">
        <v>7.9036899999999993E-2</v>
      </c>
      <c r="M6" s="108">
        <v>0.16693</v>
      </c>
      <c r="N6" s="108">
        <v>9.2632700000000005E-3</v>
      </c>
      <c r="O6" s="21">
        <v>1.3427950000000001E-72</v>
      </c>
      <c r="P6" s="108">
        <v>0.494363</v>
      </c>
      <c r="Q6" s="108">
        <v>0.28281299999999998</v>
      </c>
      <c r="R6" s="21">
        <v>8.0460290000000004E-2</v>
      </c>
      <c r="S6" s="21">
        <v>6.507723E-2</v>
      </c>
      <c r="T6" s="19">
        <v>20</v>
      </c>
    </row>
    <row r="7" spans="1:21" s="13" customFormat="1">
      <c r="A7" s="19" t="s">
        <v>118</v>
      </c>
      <c r="B7" s="19">
        <v>5</v>
      </c>
      <c r="C7" s="106">
        <v>142736286</v>
      </c>
      <c r="D7" s="19" t="s">
        <v>119</v>
      </c>
      <c r="E7" s="19">
        <v>5</v>
      </c>
      <c r="F7" s="106">
        <v>142791133</v>
      </c>
      <c r="G7" s="19" t="s">
        <v>46</v>
      </c>
      <c r="H7" s="19" t="s">
        <v>18</v>
      </c>
      <c r="I7" s="108">
        <v>0.23459199999999999</v>
      </c>
      <c r="J7" s="108">
        <v>8.5619100000000004E-2</v>
      </c>
      <c r="K7" s="108">
        <v>4.9101800000000001E-2</v>
      </c>
      <c r="L7" s="21">
        <v>8.1210099999999993E-2</v>
      </c>
      <c r="M7" s="108">
        <v>7.2859300000000002E-2</v>
      </c>
      <c r="N7" s="108">
        <v>9.8042400000000005E-3</v>
      </c>
      <c r="O7" s="21">
        <v>1.074498E-13</v>
      </c>
      <c r="P7" s="108">
        <v>1.17513</v>
      </c>
      <c r="Q7" s="108">
        <v>0.69223000000000001</v>
      </c>
      <c r="R7" s="21">
        <v>8.9583189999999993E-2</v>
      </c>
      <c r="S7" s="21">
        <v>0.63842860000000001</v>
      </c>
      <c r="T7" s="19">
        <v>20</v>
      </c>
    </row>
    <row r="8" spans="1:21" s="13" customFormat="1">
      <c r="A8" s="19" t="s">
        <v>104</v>
      </c>
      <c r="B8" s="19">
        <v>5</v>
      </c>
      <c r="C8" s="106">
        <v>148207176</v>
      </c>
      <c r="D8" s="19" t="s">
        <v>105</v>
      </c>
      <c r="E8" s="19">
        <v>5</v>
      </c>
      <c r="F8" s="106">
        <v>148200600</v>
      </c>
      <c r="G8" s="19" t="s">
        <v>18</v>
      </c>
      <c r="H8" s="19" t="s">
        <v>46</v>
      </c>
      <c r="I8" s="108">
        <v>0.41451300000000002</v>
      </c>
      <c r="J8" s="108">
        <v>5.7775199999999999E-2</v>
      </c>
      <c r="K8" s="108">
        <v>4.1195900000000001E-2</v>
      </c>
      <c r="L8" s="21">
        <v>0.16078000000000001</v>
      </c>
      <c r="M8" s="108">
        <v>0.126274</v>
      </c>
      <c r="N8" s="108">
        <v>8.01464E-3</v>
      </c>
      <c r="O8" s="21">
        <v>6.305909E-56</v>
      </c>
      <c r="P8" s="108">
        <v>0.45753899999999997</v>
      </c>
      <c r="Q8" s="108">
        <v>0.32753199999999999</v>
      </c>
      <c r="R8" s="21">
        <v>0.16243560000000001</v>
      </c>
      <c r="S8" s="21">
        <v>0.9821067</v>
      </c>
      <c r="T8" s="19">
        <v>8</v>
      </c>
    </row>
    <row r="9" spans="1:21" s="13" customFormat="1">
      <c r="A9" s="19" t="s">
        <v>97</v>
      </c>
      <c r="B9" s="19">
        <v>3</v>
      </c>
      <c r="C9" s="106">
        <v>53687586</v>
      </c>
      <c r="D9" s="19" t="s">
        <v>98</v>
      </c>
      <c r="E9" s="19">
        <v>3</v>
      </c>
      <c r="F9" s="106">
        <v>53735766</v>
      </c>
      <c r="G9" s="19" t="s">
        <v>46</v>
      </c>
      <c r="H9" s="19" t="s">
        <v>18</v>
      </c>
      <c r="I9" s="108">
        <v>0.29622300000000001</v>
      </c>
      <c r="J9" s="108">
        <v>5.5411200000000001E-2</v>
      </c>
      <c r="K9" s="108">
        <v>4.4783999999999997E-2</v>
      </c>
      <c r="L9" s="21">
        <v>0.215976</v>
      </c>
      <c r="M9" s="108">
        <v>-8.50823E-2</v>
      </c>
      <c r="N9" s="108">
        <v>8.7335499999999996E-3</v>
      </c>
      <c r="O9" s="21">
        <v>1.995907E-22</v>
      </c>
      <c r="P9" s="108">
        <v>-0.65126600000000001</v>
      </c>
      <c r="Q9" s="108">
        <v>0.53059000000000001</v>
      </c>
      <c r="R9" s="21">
        <v>0.21965770000000001</v>
      </c>
      <c r="S9" s="21">
        <v>1.4366479999999999E-2</v>
      </c>
      <c r="T9" s="19">
        <v>20</v>
      </c>
    </row>
    <row r="10" spans="1:21" s="13" customFormat="1">
      <c r="A10" s="19" t="s">
        <v>99</v>
      </c>
      <c r="B10" s="19">
        <v>10</v>
      </c>
      <c r="C10" s="106">
        <v>74811853</v>
      </c>
      <c r="D10" s="19" t="s">
        <v>100</v>
      </c>
      <c r="E10" s="19">
        <v>10</v>
      </c>
      <c r="F10" s="106">
        <v>74849326</v>
      </c>
      <c r="G10" s="19" t="s">
        <v>46</v>
      </c>
      <c r="H10" s="19" t="s">
        <v>18</v>
      </c>
      <c r="I10" s="108">
        <v>5.9642100000000003E-2</v>
      </c>
      <c r="J10" s="108">
        <v>0.10788</v>
      </c>
      <c r="K10" s="108">
        <v>9.0635400000000005E-2</v>
      </c>
      <c r="L10" s="21">
        <v>0.23394400000000001</v>
      </c>
      <c r="M10" s="108">
        <v>0.18335699999999999</v>
      </c>
      <c r="N10" s="108">
        <v>1.55219E-2</v>
      </c>
      <c r="O10" s="21">
        <v>3.3521219999999999E-32</v>
      </c>
      <c r="P10" s="108">
        <v>0.58835999999999999</v>
      </c>
      <c r="Q10" s="108">
        <v>0.49681399999999998</v>
      </c>
      <c r="R10" s="21">
        <v>0.2363074</v>
      </c>
      <c r="S10" s="21">
        <v>0.71192770000000005</v>
      </c>
      <c r="T10" s="19">
        <v>5</v>
      </c>
    </row>
    <row r="11" spans="1:21" s="13" customFormat="1">
      <c r="A11" s="19" t="s">
        <v>102</v>
      </c>
      <c r="B11" s="19">
        <v>1</v>
      </c>
      <c r="C11" s="106">
        <v>11244578</v>
      </c>
      <c r="D11" s="19" t="s">
        <v>133</v>
      </c>
      <c r="E11" s="19">
        <v>1</v>
      </c>
      <c r="F11" s="106">
        <v>11288618</v>
      </c>
      <c r="G11" s="19" t="s">
        <v>46</v>
      </c>
      <c r="H11" s="19" t="s">
        <v>18</v>
      </c>
      <c r="I11" s="108">
        <v>0.27634199999999998</v>
      </c>
      <c r="J11" s="108">
        <v>5.2966699999999999E-2</v>
      </c>
      <c r="K11" s="108">
        <v>4.5696599999999997E-2</v>
      </c>
      <c r="L11" s="21">
        <v>0.246418</v>
      </c>
      <c r="M11" s="108">
        <v>0.24224799999999999</v>
      </c>
      <c r="N11" s="108">
        <v>8.8054499999999994E-3</v>
      </c>
      <c r="O11" s="21">
        <v>1.293228E-166</v>
      </c>
      <c r="P11" s="108">
        <v>0.21864700000000001</v>
      </c>
      <c r="Q11" s="108">
        <v>0.188803</v>
      </c>
      <c r="R11" s="21">
        <v>0.24683649999999999</v>
      </c>
      <c r="S11" s="21">
        <v>0.18696380000000001</v>
      </c>
      <c r="T11" s="19">
        <v>20</v>
      </c>
    </row>
    <row r="12" spans="1:21" s="13" customFormat="1">
      <c r="A12" s="19" t="s">
        <v>120</v>
      </c>
      <c r="B12" s="19">
        <v>17</v>
      </c>
      <c r="C12" s="106">
        <v>58237778</v>
      </c>
      <c r="D12" s="19" t="s">
        <v>121</v>
      </c>
      <c r="E12" s="19">
        <v>17</v>
      </c>
      <c r="F12" s="106">
        <v>58244021</v>
      </c>
      <c r="G12" s="19" t="s">
        <v>46</v>
      </c>
      <c r="H12" s="19" t="s">
        <v>16</v>
      </c>
      <c r="I12" s="108">
        <v>3.6779300000000001E-2</v>
      </c>
      <c r="J12" s="108">
        <v>-0.10764</v>
      </c>
      <c r="K12" s="108">
        <v>0.104536</v>
      </c>
      <c r="L12" s="21">
        <v>0.30315300000000001</v>
      </c>
      <c r="M12" s="108">
        <v>-0.46167399999999997</v>
      </c>
      <c r="N12" s="108">
        <v>2.07239E-2</v>
      </c>
      <c r="O12" s="21">
        <v>6.1209400000000002E-110</v>
      </c>
      <c r="P12" s="108">
        <v>0.233151</v>
      </c>
      <c r="Q12" s="108">
        <v>0.22667000000000001</v>
      </c>
      <c r="R12" s="21">
        <v>0.3036701</v>
      </c>
      <c r="S12" s="21">
        <v>0.71391990000000005</v>
      </c>
      <c r="T12" s="19">
        <v>20</v>
      </c>
    </row>
    <row r="13" spans="1:21" s="13" customFormat="1">
      <c r="A13" s="19" t="s">
        <v>95</v>
      </c>
      <c r="B13" s="19">
        <v>1</v>
      </c>
      <c r="C13" s="106">
        <v>113477052</v>
      </c>
      <c r="D13" s="19" t="s">
        <v>96</v>
      </c>
      <c r="E13" s="19">
        <v>1</v>
      </c>
      <c r="F13" s="106">
        <v>113455099</v>
      </c>
      <c r="G13" s="19" t="s">
        <v>46</v>
      </c>
      <c r="H13" s="19" t="s">
        <v>18</v>
      </c>
      <c r="I13" s="108">
        <v>0.43737599999999999</v>
      </c>
      <c r="J13" s="108">
        <v>-4.1452799999999998E-2</v>
      </c>
      <c r="K13" s="108">
        <v>4.0440799999999999E-2</v>
      </c>
      <c r="L13" s="21">
        <v>0.30535099999999998</v>
      </c>
      <c r="M13" s="108">
        <v>0.125393</v>
      </c>
      <c r="N13" s="108">
        <v>8.0710199999999999E-3</v>
      </c>
      <c r="O13" s="21">
        <v>1.9734160000000001E-54</v>
      </c>
      <c r="P13" s="108">
        <v>-0.33058300000000002</v>
      </c>
      <c r="Q13" s="108">
        <v>0.323214</v>
      </c>
      <c r="R13" s="21">
        <v>0.30640210000000001</v>
      </c>
      <c r="S13" s="21">
        <v>8.3951579999999998E-2</v>
      </c>
      <c r="T13" s="19">
        <v>20</v>
      </c>
    </row>
    <row r="14" spans="1:21" s="13" customFormat="1">
      <c r="A14" s="19" t="s">
        <v>126</v>
      </c>
      <c r="B14" s="19">
        <v>10</v>
      </c>
      <c r="C14" s="106">
        <v>18630202</v>
      </c>
      <c r="D14" s="19" t="s">
        <v>127</v>
      </c>
      <c r="E14" s="19">
        <v>10</v>
      </c>
      <c r="F14" s="106">
        <v>18837656</v>
      </c>
      <c r="G14" s="19" t="s">
        <v>17</v>
      </c>
      <c r="H14" s="19" t="s">
        <v>16</v>
      </c>
      <c r="I14" s="108">
        <v>0.428429</v>
      </c>
      <c r="J14" s="108">
        <v>-3.6475199999999999E-2</v>
      </c>
      <c r="K14" s="108">
        <v>4.0686699999999999E-2</v>
      </c>
      <c r="L14" s="21">
        <v>0.36999100000000001</v>
      </c>
      <c r="M14" s="108">
        <v>0.13869100000000001</v>
      </c>
      <c r="N14" s="108">
        <v>8.0595900000000002E-3</v>
      </c>
      <c r="O14" s="21">
        <v>2.304883E-66</v>
      </c>
      <c r="P14" s="108">
        <v>-0.26299600000000001</v>
      </c>
      <c r="Q14" s="108">
        <v>0.29376000000000002</v>
      </c>
      <c r="R14" s="21">
        <v>0.37063990000000002</v>
      </c>
      <c r="S14" s="21">
        <v>0.24165729999999999</v>
      </c>
      <c r="T14" s="19">
        <v>20</v>
      </c>
    </row>
    <row r="15" spans="1:21" s="13" customFormat="1">
      <c r="A15" s="19" t="s">
        <v>112</v>
      </c>
      <c r="B15" s="19">
        <v>3</v>
      </c>
      <c r="C15" s="106">
        <v>52508110</v>
      </c>
      <c r="D15" s="19" t="s">
        <v>113</v>
      </c>
      <c r="E15" s="19">
        <v>3</v>
      </c>
      <c r="F15" s="106">
        <v>52261031</v>
      </c>
      <c r="G15" s="19" t="s">
        <v>46</v>
      </c>
      <c r="H15" s="19" t="s">
        <v>18</v>
      </c>
      <c r="I15" s="108">
        <v>0.42743500000000001</v>
      </c>
      <c r="J15" s="108">
        <v>2.6438699999999999E-2</v>
      </c>
      <c r="K15" s="108">
        <v>4.0224099999999999E-2</v>
      </c>
      <c r="L15" s="21">
        <v>0.51099799999999995</v>
      </c>
      <c r="M15" s="108">
        <v>-7.7375399999999997E-2</v>
      </c>
      <c r="N15" s="108">
        <v>8.0359999999999997E-3</v>
      </c>
      <c r="O15" s="21">
        <v>6.0549430000000003E-22</v>
      </c>
      <c r="P15" s="108">
        <v>-0.341694</v>
      </c>
      <c r="Q15" s="108">
        <v>0.52106600000000003</v>
      </c>
      <c r="R15" s="21">
        <v>0.51197919999999997</v>
      </c>
      <c r="S15" s="21">
        <v>0.38543300000000003</v>
      </c>
      <c r="T15" s="19">
        <v>20</v>
      </c>
    </row>
    <row r="16" spans="1:21" s="13" customFormat="1">
      <c r="A16" s="19" t="s">
        <v>122</v>
      </c>
      <c r="B16" s="19">
        <v>3</v>
      </c>
      <c r="C16" s="106">
        <v>50470954</v>
      </c>
      <c r="D16" s="19" t="s">
        <v>123</v>
      </c>
      <c r="E16" s="19">
        <v>3</v>
      </c>
      <c r="F16" s="106">
        <v>50474624</v>
      </c>
      <c r="G16" s="19" t="s">
        <v>18</v>
      </c>
      <c r="H16" s="19" t="s">
        <v>46</v>
      </c>
      <c r="I16" s="108">
        <v>0.10835</v>
      </c>
      <c r="J16" s="108">
        <v>-4.2513799999999997E-2</v>
      </c>
      <c r="K16" s="108">
        <v>8.4274799999999997E-2</v>
      </c>
      <c r="L16" s="21">
        <v>0.61393299999999995</v>
      </c>
      <c r="M16" s="108">
        <v>-0.14246700000000001</v>
      </c>
      <c r="N16" s="108">
        <v>1.2800499999999999E-2</v>
      </c>
      <c r="O16" s="21">
        <v>8.983706E-29</v>
      </c>
      <c r="P16" s="108">
        <v>0.29841099999999998</v>
      </c>
      <c r="Q16" s="108">
        <v>0.59214500000000003</v>
      </c>
      <c r="R16" s="21">
        <v>0.61429730000000005</v>
      </c>
      <c r="S16" s="21">
        <v>0.75476399999999999</v>
      </c>
      <c r="T16" s="19">
        <v>20</v>
      </c>
    </row>
    <row r="17" spans="1:20" s="13" customFormat="1">
      <c r="A17" s="19" t="s">
        <v>89</v>
      </c>
      <c r="B17" s="19">
        <v>11</v>
      </c>
      <c r="C17" s="106">
        <v>17409142</v>
      </c>
      <c r="D17" s="19" t="s">
        <v>90</v>
      </c>
      <c r="E17" s="19">
        <v>11</v>
      </c>
      <c r="F17" s="106">
        <v>17421886</v>
      </c>
      <c r="G17" s="19" t="s">
        <v>16</v>
      </c>
      <c r="H17" s="19" t="s">
        <v>17</v>
      </c>
      <c r="I17" s="108">
        <v>0.34990100000000002</v>
      </c>
      <c r="J17" s="108">
        <v>1.51328E-2</v>
      </c>
      <c r="K17" s="108">
        <v>4.00731E-2</v>
      </c>
      <c r="L17" s="21">
        <v>0.70570600000000006</v>
      </c>
      <c r="M17" s="108">
        <v>0.15718799999999999</v>
      </c>
      <c r="N17" s="108">
        <v>1.2182999999999999E-2</v>
      </c>
      <c r="O17" s="21">
        <v>4.3743460000000001E-38</v>
      </c>
      <c r="P17" s="108">
        <v>9.6271899999999994E-2</v>
      </c>
      <c r="Q17" s="108">
        <v>0.25504599999999999</v>
      </c>
      <c r="R17" s="21">
        <v>0.7058257</v>
      </c>
      <c r="S17" s="21">
        <v>0.61977199999999999</v>
      </c>
      <c r="T17" s="19">
        <v>20</v>
      </c>
    </row>
    <row r="18" spans="1:20" s="13" customFormat="1" ht="14.4" thickBot="1">
      <c r="A18" s="62" t="s">
        <v>93</v>
      </c>
      <c r="B18" s="62">
        <v>10</v>
      </c>
      <c r="C18" s="107">
        <v>104593789</v>
      </c>
      <c r="D18" s="62" t="s">
        <v>94</v>
      </c>
      <c r="E18" s="62">
        <v>10</v>
      </c>
      <c r="F18" s="107">
        <v>104574329</v>
      </c>
      <c r="G18" s="62" t="s">
        <v>18</v>
      </c>
      <c r="H18" s="62" t="s">
        <v>16</v>
      </c>
      <c r="I18" s="109">
        <v>0.40556700000000001</v>
      </c>
      <c r="J18" s="109">
        <v>1.3840999999999999E-2</v>
      </c>
      <c r="K18" s="109">
        <v>4.0779099999999999E-2</v>
      </c>
      <c r="L18" s="63">
        <v>0.73429699999999998</v>
      </c>
      <c r="M18" s="109">
        <v>7.7535900000000005E-2</v>
      </c>
      <c r="N18" s="109">
        <v>8.1228600000000008E-3</v>
      </c>
      <c r="O18" s="63">
        <v>1.3557920000000001E-21</v>
      </c>
      <c r="P18" s="109">
        <v>0.178511</v>
      </c>
      <c r="Q18" s="109">
        <v>0.52627000000000002</v>
      </c>
      <c r="R18" s="63">
        <v>0.73445930000000004</v>
      </c>
      <c r="S18" s="63">
        <v>0.31496370000000001</v>
      </c>
      <c r="T18" s="62">
        <v>20</v>
      </c>
    </row>
    <row r="19" spans="1:20" ht="14.4" thickTop="1"/>
  </sheetData>
  <autoFilter ref="A2:U18" xr:uid="{97A8546D-C5AB-402B-AC0B-DFBFC42B5ACA}">
    <sortState xmlns:xlrd2="http://schemas.microsoft.com/office/spreadsheetml/2017/richdata2" ref="A3:U18">
      <sortCondition ref="S2:S18"/>
    </sortState>
  </autoFilter>
  <mergeCells count="1">
    <mergeCell ref="A1:T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D9104-8D62-4E4A-AA3B-CC5B305A5235}">
  <dimension ref="A1:T19"/>
  <sheetViews>
    <sheetView workbookViewId="0">
      <selection sqref="A1:T1"/>
    </sheetView>
  </sheetViews>
  <sheetFormatPr defaultRowHeight="13.8"/>
  <cols>
    <col min="2" max="2" width="9" bestFit="1" customWidth="1"/>
    <col min="3" max="4" width="10.5546875" bestFit="1" customWidth="1"/>
    <col min="5" max="5" width="9" bestFit="1" customWidth="1"/>
    <col min="6" max="7" width="10.5546875" bestFit="1" customWidth="1"/>
    <col min="9" max="9" width="9" bestFit="1" customWidth="1"/>
    <col min="10" max="14" width="9.109375" bestFit="1" customWidth="1"/>
    <col min="15" max="15" width="10.88671875" bestFit="1" customWidth="1"/>
    <col min="16" max="20" width="9.109375" bestFit="1" customWidth="1"/>
    <col min="21" max="21" width="9" bestFit="1" customWidth="1"/>
  </cols>
  <sheetData>
    <row r="1" spans="1:20" ht="14.4" thickBot="1">
      <c r="A1" s="126" t="s">
        <v>244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s="13" customFormat="1" ht="15" thickTop="1" thickBot="1">
      <c r="A2" s="60" t="s">
        <v>132</v>
      </c>
      <c r="B2" s="60" t="s">
        <v>20</v>
      </c>
      <c r="C2" s="60" t="s">
        <v>21</v>
      </c>
      <c r="D2" s="60" t="s">
        <v>22</v>
      </c>
      <c r="E2" s="60" t="s">
        <v>23</v>
      </c>
      <c r="F2" s="60" t="s">
        <v>24</v>
      </c>
      <c r="G2" s="60" t="s">
        <v>25</v>
      </c>
      <c r="H2" s="60" t="s">
        <v>26</v>
      </c>
      <c r="I2" s="60" t="s">
        <v>27</v>
      </c>
      <c r="J2" s="60" t="s">
        <v>28</v>
      </c>
      <c r="K2" s="60" t="s">
        <v>29</v>
      </c>
      <c r="L2" s="60" t="s">
        <v>30</v>
      </c>
      <c r="M2" s="60" t="s">
        <v>31</v>
      </c>
      <c r="N2" s="60" t="s">
        <v>32</v>
      </c>
      <c r="O2" s="60" t="s">
        <v>33</v>
      </c>
      <c r="P2" s="60" t="s">
        <v>34</v>
      </c>
      <c r="Q2" s="60" t="s">
        <v>35</v>
      </c>
      <c r="R2" s="60" t="s">
        <v>36</v>
      </c>
      <c r="S2" s="60" t="s">
        <v>37</v>
      </c>
      <c r="T2" s="60" t="s">
        <v>38</v>
      </c>
    </row>
    <row r="3" spans="1:20" s="13" customFormat="1" ht="14.4" thickTop="1">
      <c r="A3" s="19" t="s">
        <v>106</v>
      </c>
      <c r="B3" s="19">
        <v>1</v>
      </c>
      <c r="C3" s="19">
        <v>1221612</v>
      </c>
      <c r="D3" s="19" t="s">
        <v>107</v>
      </c>
      <c r="E3" s="19">
        <v>1</v>
      </c>
      <c r="F3" s="19">
        <v>1194804</v>
      </c>
      <c r="G3" s="19" t="s">
        <v>17</v>
      </c>
      <c r="H3" s="19" t="s">
        <v>16</v>
      </c>
      <c r="I3" s="108">
        <v>0.19184899999999999</v>
      </c>
      <c r="J3" s="108">
        <v>6.7823400000000006E-2</v>
      </c>
      <c r="K3" s="108">
        <v>2.33534E-2</v>
      </c>
      <c r="L3" s="21">
        <v>3.6817099999999999E-3</v>
      </c>
      <c r="M3" s="108">
        <v>-0.13348299999999999</v>
      </c>
      <c r="N3" s="108">
        <v>1.17193E-2</v>
      </c>
      <c r="O3" s="21">
        <v>4.6899220000000002E-30</v>
      </c>
      <c r="P3" s="108">
        <v>-0.508104</v>
      </c>
      <c r="Q3" s="108">
        <v>0.18055099999999999</v>
      </c>
      <c r="R3" s="21">
        <v>4.8902069999999997E-3</v>
      </c>
      <c r="S3" s="21">
        <v>0.79405610000000004</v>
      </c>
      <c r="T3" s="19">
        <v>20</v>
      </c>
    </row>
    <row r="4" spans="1:20" s="13" customFormat="1">
      <c r="A4" s="19" t="s">
        <v>91</v>
      </c>
      <c r="B4" s="19">
        <v>17</v>
      </c>
      <c r="C4" s="19">
        <v>61576813</v>
      </c>
      <c r="D4" s="19" t="s">
        <v>19</v>
      </c>
      <c r="E4" s="19">
        <v>17</v>
      </c>
      <c r="F4" s="19">
        <v>61548918</v>
      </c>
      <c r="G4" s="19" t="s">
        <v>17</v>
      </c>
      <c r="H4" s="19" t="s">
        <v>16</v>
      </c>
      <c r="I4" s="108">
        <v>0.36978100000000003</v>
      </c>
      <c r="J4" s="108">
        <v>-6.0650700000000002E-2</v>
      </c>
      <c r="K4" s="108">
        <v>2.2000599999999999E-2</v>
      </c>
      <c r="L4" s="21">
        <v>5.8374100000000003E-3</v>
      </c>
      <c r="M4" s="108">
        <v>7.48534E-2</v>
      </c>
      <c r="N4" s="108">
        <v>8.78519E-3</v>
      </c>
      <c r="O4" s="21">
        <v>1.589993E-17</v>
      </c>
      <c r="P4" s="108">
        <v>-0.81025999999999998</v>
      </c>
      <c r="Q4" s="108">
        <v>0.308917</v>
      </c>
      <c r="R4" s="21">
        <v>8.7184189999999998E-3</v>
      </c>
      <c r="S4" s="21">
        <v>0.78469199999999995</v>
      </c>
      <c r="T4" s="19">
        <v>19</v>
      </c>
    </row>
    <row r="5" spans="1:20" s="13" customFormat="1">
      <c r="A5" s="19" t="s">
        <v>104</v>
      </c>
      <c r="B5" s="19">
        <v>5</v>
      </c>
      <c r="C5" s="19">
        <v>148207176</v>
      </c>
      <c r="D5" s="19" t="s">
        <v>105</v>
      </c>
      <c r="E5" s="19">
        <v>5</v>
      </c>
      <c r="F5" s="19">
        <v>148200600</v>
      </c>
      <c r="G5" s="19" t="s">
        <v>18</v>
      </c>
      <c r="H5" s="19" t="s">
        <v>46</v>
      </c>
      <c r="I5" s="108">
        <v>0.41451300000000002</v>
      </c>
      <c r="J5" s="108">
        <v>3.4664199999999999E-2</v>
      </c>
      <c r="K5" s="108">
        <v>2.18135E-2</v>
      </c>
      <c r="L5" s="21">
        <v>0.11203399999999999</v>
      </c>
      <c r="M5" s="108">
        <v>0.126274</v>
      </c>
      <c r="N5" s="108">
        <v>8.01464E-3</v>
      </c>
      <c r="O5" s="21">
        <v>6.305909E-56</v>
      </c>
      <c r="P5" s="108">
        <v>0.27451599999999998</v>
      </c>
      <c r="Q5" s="108">
        <v>0.173624</v>
      </c>
      <c r="R5" s="21">
        <v>0.11385629999999999</v>
      </c>
      <c r="S5" s="21">
        <v>0.46469120000000003</v>
      </c>
      <c r="T5" s="19">
        <v>8</v>
      </c>
    </row>
    <row r="6" spans="1:20" s="13" customFormat="1">
      <c r="A6" s="19" t="s">
        <v>89</v>
      </c>
      <c r="B6" s="19">
        <v>11</v>
      </c>
      <c r="C6" s="19">
        <v>17409142</v>
      </c>
      <c r="D6" s="19" t="s">
        <v>90</v>
      </c>
      <c r="E6" s="19">
        <v>11</v>
      </c>
      <c r="F6" s="19">
        <v>17421886</v>
      </c>
      <c r="G6" s="19" t="s">
        <v>16</v>
      </c>
      <c r="H6" s="19" t="s">
        <v>17</v>
      </c>
      <c r="I6" s="108">
        <v>0.34990100000000002</v>
      </c>
      <c r="J6" s="108">
        <v>-3.3635400000000003E-2</v>
      </c>
      <c r="K6" s="108">
        <v>2.1274999999999999E-2</v>
      </c>
      <c r="L6" s="21">
        <v>0.113881</v>
      </c>
      <c r="M6" s="108">
        <v>0.15718799999999999</v>
      </c>
      <c r="N6" s="108">
        <v>1.2182999999999999E-2</v>
      </c>
      <c r="O6" s="21">
        <v>4.3743460000000001E-38</v>
      </c>
      <c r="P6" s="108">
        <v>-0.21398200000000001</v>
      </c>
      <c r="Q6" s="108">
        <v>0.13636000000000001</v>
      </c>
      <c r="R6" s="21">
        <v>0.11659079999999999</v>
      </c>
      <c r="S6" s="21">
        <v>0.24509420000000001</v>
      </c>
      <c r="T6" s="19">
        <v>20</v>
      </c>
    </row>
    <row r="7" spans="1:20" s="13" customFormat="1">
      <c r="A7" s="19" t="s">
        <v>120</v>
      </c>
      <c r="B7" s="19">
        <v>17</v>
      </c>
      <c r="C7" s="19">
        <v>58237778</v>
      </c>
      <c r="D7" s="19" t="s">
        <v>121</v>
      </c>
      <c r="E7" s="19">
        <v>17</v>
      </c>
      <c r="F7" s="19">
        <v>58244021</v>
      </c>
      <c r="G7" s="19" t="s">
        <v>46</v>
      </c>
      <c r="H7" s="19" t="s">
        <v>16</v>
      </c>
      <c r="I7" s="108">
        <v>3.6779300000000001E-2</v>
      </c>
      <c r="J7" s="108">
        <v>-8.2071599999999995E-2</v>
      </c>
      <c r="K7" s="108">
        <v>5.5746299999999999E-2</v>
      </c>
      <c r="L7" s="21">
        <v>0.140957</v>
      </c>
      <c r="M7" s="108">
        <v>-0.46167399999999997</v>
      </c>
      <c r="N7" s="108">
        <v>2.07239E-2</v>
      </c>
      <c r="O7" s="21">
        <v>6.1209400000000002E-110</v>
      </c>
      <c r="P7" s="108">
        <v>0.17776900000000001</v>
      </c>
      <c r="Q7" s="108">
        <v>0.12101099999999999</v>
      </c>
      <c r="R7" s="21">
        <v>0.1418248</v>
      </c>
      <c r="S7" s="21">
        <v>4.371912E-2</v>
      </c>
      <c r="T7" s="19">
        <v>20</v>
      </c>
    </row>
    <row r="8" spans="1:20" s="13" customFormat="1">
      <c r="A8" s="19" t="s">
        <v>122</v>
      </c>
      <c r="B8" s="19">
        <v>3</v>
      </c>
      <c r="C8" s="19">
        <v>50470954</v>
      </c>
      <c r="D8" s="19" t="s">
        <v>123</v>
      </c>
      <c r="E8" s="19">
        <v>3</v>
      </c>
      <c r="F8" s="19">
        <v>50474624</v>
      </c>
      <c r="G8" s="19" t="s">
        <v>18</v>
      </c>
      <c r="H8" s="19" t="s">
        <v>46</v>
      </c>
      <c r="I8" s="108">
        <v>0.10835</v>
      </c>
      <c r="J8" s="108">
        <v>-5.3658400000000002E-2</v>
      </c>
      <c r="K8" s="108">
        <v>4.4783999999999997E-2</v>
      </c>
      <c r="L8" s="21">
        <v>0.230855</v>
      </c>
      <c r="M8" s="108">
        <v>-0.14246700000000001</v>
      </c>
      <c r="N8" s="108">
        <v>1.2800499999999999E-2</v>
      </c>
      <c r="O8" s="21">
        <v>8.983706E-29</v>
      </c>
      <c r="P8" s="108">
        <v>0.376637</v>
      </c>
      <c r="Q8" s="108">
        <v>0.316162</v>
      </c>
      <c r="R8" s="21">
        <v>0.2335449</v>
      </c>
      <c r="S8" s="21">
        <v>0.33334029999999998</v>
      </c>
      <c r="T8" s="19">
        <v>20</v>
      </c>
    </row>
    <row r="9" spans="1:20" s="13" customFormat="1">
      <c r="A9" s="19" t="s">
        <v>92</v>
      </c>
      <c r="B9" s="19">
        <v>5</v>
      </c>
      <c r="C9" s="19">
        <v>127472419</v>
      </c>
      <c r="D9" s="19" t="s">
        <v>15</v>
      </c>
      <c r="E9" s="19">
        <v>5</v>
      </c>
      <c r="F9" s="19">
        <v>127357526</v>
      </c>
      <c r="G9" s="19" t="s">
        <v>16</v>
      </c>
      <c r="H9" s="19" t="s">
        <v>17</v>
      </c>
      <c r="I9" s="108">
        <v>0.21073600000000001</v>
      </c>
      <c r="J9" s="108">
        <v>-3.3203499999999997E-2</v>
      </c>
      <c r="K9" s="108">
        <v>2.93075E-2</v>
      </c>
      <c r="L9" s="21">
        <v>0.257241</v>
      </c>
      <c r="M9" s="108">
        <v>-0.18575</v>
      </c>
      <c r="N9" s="108">
        <v>9.4385300000000005E-3</v>
      </c>
      <c r="O9" s="21">
        <v>3.199967E-86</v>
      </c>
      <c r="P9" s="108">
        <v>0.178753</v>
      </c>
      <c r="Q9" s="108">
        <v>0.15804000000000001</v>
      </c>
      <c r="R9" s="21">
        <v>0.2580287</v>
      </c>
      <c r="S9" s="21">
        <v>7.8998380000000007E-2</v>
      </c>
      <c r="T9" s="19">
        <v>20</v>
      </c>
    </row>
    <row r="10" spans="1:20" s="13" customFormat="1">
      <c r="A10" s="19" t="s">
        <v>95</v>
      </c>
      <c r="B10" s="19">
        <v>1</v>
      </c>
      <c r="C10" s="19">
        <v>113477052</v>
      </c>
      <c r="D10" s="19" t="s">
        <v>96</v>
      </c>
      <c r="E10" s="19">
        <v>1</v>
      </c>
      <c r="F10" s="19">
        <v>113455099</v>
      </c>
      <c r="G10" s="19" t="s">
        <v>46</v>
      </c>
      <c r="H10" s="19" t="s">
        <v>18</v>
      </c>
      <c r="I10" s="108">
        <v>0.43737599999999999</v>
      </c>
      <c r="J10" s="108">
        <v>-1.6406199999999999E-2</v>
      </c>
      <c r="K10" s="108">
        <v>2.14676E-2</v>
      </c>
      <c r="L10" s="21">
        <v>0.44472899999999999</v>
      </c>
      <c r="M10" s="108">
        <v>0.125393</v>
      </c>
      <c r="N10" s="108">
        <v>8.0710199999999999E-3</v>
      </c>
      <c r="O10" s="21">
        <v>1.9734160000000001E-54</v>
      </c>
      <c r="P10" s="108">
        <v>-0.13083800000000001</v>
      </c>
      <c r="Q10" s="108">
        <v>0.17141000000000001</v>
      </c>
      <c r="R10" s="21">
        <v>0.4452798</v>
      </c>
      <c r="S10" s="21">
        <v>0.79299719999999996</v>
      </c>
      <c r="T10" s="19">
        <v>20</v>
      </c>
    </row>
    <row r="11" spans="1:20" s="13" customFormat="1">
      <c r="A11" s="19" t="s">
        <v>99</v>
      </c>
      <c r="B11" s="19">
        <v>10</v>
      </c>
      <c r="C11" s="19">
        <v>74811853</v>
      </c>
      <c r="D11" s="19" t="s">
        <v>100</v>
      </c>
      <c r="E11" s="19">
        <v>10</v>
      </c>
      <c r="F11" s="19">
        <v>74849326</v>
      </c>
      <c r="G11" s="19" t="s">
        <v>46</v>
      </c>
      <c r="H11" s="19" t="s">
        <v>18</v>
      </c>
      <c r="I11" s="108">
        <v>5.9642100000000003E-2</v>
      </c>
      <c r="J11" s="108">
        <v>3.32649E-2</v>
      </c>
      <c r="K11" s="108">
        <v>4.8652500000000001E-2</v>
      </c>
      <c r="L11" s="21">
        <v>0.49414999999999998</v>
      </c>
      <c r="M11" s="108">
        <v>0.18335699999999999</v>
      </c>
      <c r="N11" s="108">
        <v>1.55219E-2</v>
      </c>
      <c r="O11" s="21">
        <v>3.3521219999999999E-32</v>
      </c>
      <c r="P11" s="108">
        <v>0.181421</v>
      </c>
      <c r="Q11" s="108">
        <v>0.265787</v>
      </c>
      <c r="R11" s="21">
        <v>0.49487100000000001</v>
      </c>
      <c r="S11" s="21">
        <v>0.91599070000000005</v>
      </c>
      <c r="T11" s="19">
        <v>5</v>
      </c>
    </row>
    <row r="12" spans="1:20" s="13" customFormat="1">
      <c r="A12" s="19" t="s">
        <v>126</v>
      </c>
      <c r="B12" s="19">
        <v>10</v>
      </c>
      <c r="C12" s="19">
        <v>18630202</v>
      </c>
      <c r="D12" s="19" t="s">
        <v>127</v>
      </c>
      <c r="E12" s="19">
        <v>10</v>
      </c>
      <c r="F12" s="19">
        <v>18837656</v>
      </c>
      <c r="G12" s="19" t="s">
        <v>17</v>
      </c>
      <c r="H12" s="19" t="s">
        <v>16</v>
      </c>
      <c r="I12" s="108">
        <v>0.428429</v>
      </c>
      <c r="J12" s="108">
        <v>-1.4262E-2</v>
      </c>
      <c r="K12" s="108">
        <v>2.16131E-2</v>
      </c>
      <c r="L12" s="21">
        <v>0.50933300000000004</v>
      </c>
      <c r="M12" s="108">
        <v>0.13869100000000001</v>
      </c>
      <c r="N12" s="108">
        <v>8.0595900000000002E-3</v>
      </c>
      <c r="O12" s="21">
        <v>2.304883E-66</v>
      </c>
      <c r="P12" s="108">
        <v>-0.10283299999999999</v>
      </c>
      <c r="Q12" s="108">
        <v>0.15595100000000001</v>
      </c>
      <c r="R12" s="21">
        <v>0.50964350000000003</v>
      </c>
      <c r="S12" s="21">
        <v>0.79887359999999996</v>
      </c>
      <c r="T12" s="19">
        <v>20</v>
      </c>
    </row>
    <row r="13" spans="1:20" s="13" customFormat="1">
      <c r="A13" s="19" t="s">
        <v>102</v>
      </c>
      <c r="B13" s="19">
        <v>1</v>
      </c>
      <c r="C13" s="19">
        <v>11244578</v>
      </c>
      <c r="D13" s="19" t="s">
        <v>133</v>
      </c>
      <c r="E13" s="19">
        <v>1</v>
      </c>
      <c r="F13" s="19">
        <v>11288618</v>
      </c>
      <c r="G13" s="19" t="s">
        <v>46</v>
      </c>
      <c r="H13" s="19" t="s">
        <v>18</v>
      </c>
      <c r="I13" s="108">
        <v>0.27634199999999998</v>
      </c>
      <c r="J13" s="108">
        <v>1.0304199999999999E-2</v>
      </c>
      <c r="K13" s="108">
        <v>2.4308199999999999E-2</v>
      </c>
      <c r="L13" s="21">
        <v>0.67163899999999999</v>
      </c>
      <c r="M13" s="108">
        <v>0.24224799999999999</v>
      </c>
      <c r="N13" s="108">
        <v>8.8054499999999994E-3</v>
      </c>
      <c r="O13" s="21">
        <v>1.293228E-166</v>
      </c>
      <c r="P13" s="108">
        <v>4.2535799999999999E-2</v>
      </c>
      <c r="Q13" s="108">
        <v>0.100356</v>
      </c>
      <c r="R13" s="21">
        <v>0.67167679999999996</v>
      </c>
      <c r="S13" s="21">
        <v>0.32356239999999997</v>
      </c>
      <c r="T13" s="19">
        <v>20</v>
      </c>
    </row>
    <row r="14" spans="1:20" s="13" customFormat="1">
      <c r="A14" s="19" t="s">
        <v>116</v>
      </c>
      <c r="B14" s="19">
        <v>7</v>
      </c>
      <c r="C14" s="19">
        <v>150658726</v>
      </c>
      <c r="D14" s="19" t="s">
        <v>117</v>
      </c>
      <c r="E14" s="19">
        <v>7</v>
      </c>
      <c r="F14" s="19">
        <v>150647970</v>
      </c>
      <c r="G14" s="19" t="s">
        <v>46</v>
      </c>
      <c r="H14" s="19" t="s">
        <v>17</v>
      </c>
      <c r="I14" s="108">
        <v>0.29423500000000002</v>
      </c>
      <c r="J14" s="108">
        <v>7.7499200000000004E-3</v>
      </c>
      <c r="K14" s="108">
        <v>2.49728E-2</v>
      </c>
      <c r="L14" s="21">
        <v>0.75630699999999995</v>
      </c>
      <c r="M14" s="108">
        <v>0.16693</v>
      </c>
      <c r="N14" s="108">
        <v>9.2632700000000005E-3</v>
      </c>
      <c r="O14" s="21">
        <v>1.3427950000000001E-72</v>
      </c>
      <c r="P14" s="108">
        <v>4.6426299999999997E-2</v>
      </c>
      <c r="Q14" s="108">
        <v>0.14962300000000001</v>
      </c>
      <c r="R14" s="21">
        <v>0.75634159999999995</v>
      </c>
      <c r="S14" s="21">
        <v>3.2086700000000003E-2</v>
      </c>
      <c r="T14" s="19">
        <v>20</v>
      </c>
    </row>
    <row r="15" spans="1:20" s="13" customFormat="1">
      <c r="A15" s="19" t="s">
        <v>112</v>
      </c>
      <c r="B15" s="19">
        <v>3</v>
      </c>
      <c r="C15" s="19">
        <v>52508110</v>
      </c>
      <c r="D15" s="19" t="s">
        <v>113</v>
      </c>
      <c r="E15" s="19">
        <v>3</v>
      </c>
      <c r="F15" s="19">
        <v>52261031</v>
      </c>
      <c r="G15" s="19" t="s">
        <v>46</v>
      </c>
      <c r="H15" s="19" t="s">
        <v>18</v>
      </c>
      <c r="I15" s="108">
        <v>0.42743500000000001</v>
      </c>
      <c r="J15" s="108">
        <v>-6.5036199999999999E-3</v>
      </c>
      <c r="K15" s="108">
        <v>2.1340700000000001E-2</v>
      </c>
      <c r="L15" s="21">
        <v>0.76055600000000001</v>
      </c>
      <c r="M15" s="108">
        <v>-7.7375399999999997E-2</v>
      </c>
      <c r="N15" s="108">
        <v>8.0359999999999997E-3</v>
      </c>
      <c r="O15" s="21">
        <v>6.0549430000000003E-22</v>
      </c>
      <c r="P15" s="108">
        <v>8.4052799999999997E-2</v>
      </c>
      <c r="Q15" s="108">
        <v>0.275945</v>
      </c>
      <c r="R15" s="21">
        <v>0.76067130000000005</v>
      </c>
      <c r="S15" s="21">
        <v>0.99897009999999997</v>
      </c>
      <c r="T15" s="19">
        <v>20</v>
      </c>
    </row>
    <row r="16" spans="1:20" s="13" customFormat="1">
      <c r="A16" s="19" t="s">
        <v>97</v>
      </c>
      <c r="B16" s="19">
        <v>3</v>
      </c>
      <c r="C16" s="19">
        <v>53687586</v>
      </c>
      <c r="D16" s="19" t="s">
        <v>98</v>
      </c>
      <c r="E16" s="19">
        <v>3</v>
      </c>
      <c r="F16" s="19">
        <v>53735766</v>
      </c>
      <c r="G16" s="19" t="s">
        <v>46</v>
      </c>
      <c r="H16" s="19" t="s">
        <v>18</v>
      </c>
      <c r="I16" s="108">
        <v>0.29622300000000001</v>
      </c>
      <c r="J16" s="108">
        <v>-5.9916099999999996E-3</v>
      </c>
      <c r="K16" s="108">
        <v>2.3781500000000001E-2</v>
      </c>
      <c r="L16" s="21">
        <v>0.80108400000000002</v>
      </c>
      <c r="M16" s="108">
        <v>-8.50823E-2</v>
      </c>
      <c r="N16" s="108">
        <v>8.7335499999999996E-3</v>
      </c>
      <c r="O16" s="21">
        <v>1.995907E-22</v>
      </c>
      <c r="P16" s="108">
        <v>7.0421399999999995E-2</v>
      </c>
      <c r="Q16" s="108">
        <v>0.27960499999999999</v>
      </c>
      <c r="R16" s="21">
        <v>0.80114929999999995</v>
      </c>
      <c r="S16" s="21">
        <v>0.63512849999999998</v>
      </c>
      <c r="T16" s="19">
        <v>20</v>
      </c>
    </row>
    <row r="17" spans="1:20" s="13" customFormat="1">
      <c r="A17" s="19" t="s">
        <v>118</v>
      </c>
      <c r="B17" s="19">
        <v>5</v>
      </c>
      <c r="C17" s="19">
        <v>142736286</v>
      </c>
      <c r="D17" s="19" t="s">
        <v>119</v>
      </c>
      <c r="E17" s="19">
        <v>5</v>
      </c>
      <c r="F17" s="19">
        <v>142791133</v>
      </c>
      <c r="G17" s="19" t="s">
        <v>46</v>
      </c>
      <c r="H17" s="19" t="s">
        <v>18</v>
      </c>
      <c r="I17" s="108">
        <v>0.23459199999999999</v>
      </c>
      <c r="J17" s="108">
        <v>4.9876299999999998E-3</v>
      </c>
      <c r="K17" s="108">
        <v>2.59688E-2</v>
      </c>
      <c r="L17" s="21">
        <v>0.84769300000000003</v>
      </c>
      <c r="M17" s="108">
        <v>7.2859300000000002E-2</v>
      </c>
      <c r="N17" s="108">
        <v>9.8042400000000005E-3</v>
      </c>
      <c r="O17" s="21">
        <v>1.074498E-13</v>
      </c>
      <c r="P17" s="108">
        <v>6.8455699999999994E-2</v>
      </c>
      <c r="Q17" s="108">
        <v>0.356543</v>
      </c>
      <c r="R17" s="21">
        <v>0.84774349999999998</v>
      </c>
      <c r="S17" s="21">
        <v>0.6529857</v>
      </c>
      <c r="T17" s="19">
        <v>20</v>
      </c>
    </row>
    <row r="18" spans="1:20" s="13" customFormat="1" ht="14.4" thickBot="1">
      <c r="A18" s="62" t="s">
        <v>93</v>
      </c>
      <c r="B18" s="62">
        <v>10</v>
      </c>
      <c r="C18" s="62">
        <v>104593789</v>
      </c>
      <c r="D18" s="62" t="s">
        <v>94</v>
      </c>
      <c r="E18" s="62">
        <v>10</v>
      </c>
      <c r="F18" s="62">
        <v>104574329</v>
      </c>
      <c r="G18" s="62" t="s">
        <v>18</v>
      </c>
      <c r="H18" s="62" t="s">
        <v>16</v>
      </c>
      <c r="I18" s="109">
        <v>0.40556700000000001</v>
      </c>
      <c r="J18" s="109">
        <v>3.1002299999999998E-3</v>
      </c>
      <c r="K18" s="109">
        <v>2.1670100000000001E-2</v>
      </c>
      <c r="L18" s="63">
        <v>0.886239</v>
      </c>
      <c r="M18" s="109">
        <v>7.7535900000000005E-2</v>
      </c>
      <c r="N18" s="109">
        <v>8.1228600000000008E-3</v>
      </c>
      <c r="O18" s="63">
        <v>1.3557920000000001E-21</v>
      </c>
      <c r="P18" s="109">
        <v>3.9984400000000003E-2</v>
      </c>
      <c r="Q18" s="109">
        <v>0.27951599999999999</v>
      </c>
      <c r="R18" s="63">
        <v>0.88625160000000003</v>
      </c>
      <c r="S18" s="63">
        <v>0.1104721</v>
      </c>
      <c r="T18" s="62">
        <v>20</v>
      </c>
    </row>
    <row r="19" spans="1:20" ht="14.4" thickTop="1"/>
  </sheetData>
  <autoFilter ref="A2:U18" xr:uid="{86AD9104-8D62-4E4A-AA3B-CC5B305A5235}">
    <sortState xmlns:xlrd2="http://schemas.microsoft.com/office/spreadsheetml/2017/richdata2" ref="A3:U18">
      <sortCondition ref="S2:S18"/>
    </sortState>
  </autoFilter>
  <mergeCells count="1">
    <mergeCell ref="A1:T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A7F8F-C554-42CF-BAAB-420B1E002C1C}">
  <dimension ref="A1:U19"/>
  <sheetViews>
    <sheetView workbookViewId="0">
      <selection sqref="A1:T1"/>
    </sheetView>
  </sheetViews>
  <sheetFormatPr defaultRowHeight="13.8"/>
  <cols>
    <col min="3" max="3" width="11.21875" bestFit="1" customWidth="1"/>
    <col min="4" max="4" width="10.5546875" bestFit="1" customWidth="1"/>
    <col min="6" max="6" width="11.21875" bestFit="1" customWidth="1"/>
    <col min="7" max="7" width="10.5546875" bestFit="1" customWidth="1"/>
    <col min="10" max="14" width="9" bestFit="1" customWidth="1"/>
    <col min="15" max="15" width="10.88671875" bestFit="1" customWidth="1"/>
    <col min="16" max="21" width="9" bestFit="1" customWidth="1"/>
  </cols>
  <sheetData>
    <row r="1" spans="1:21" ht="16.2" thickBot="1">
      <c r="A1" s="126" t="s">
        <v>239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7"/>
    </row>
    <row r="2" spans="1:21" ht="15" thickTop="1" thickBot="1">
      <c r="A2" s="61" t="s">
        <v>132</v>
      </c>
      <c r="B2" s="61" t="s">
        <v>20</v>
      </c>
      <c r="C2" s="61" t="s">
        <v>21</v>
      </c>
      <c r="D2" s="61" t="s">
        <v>22</v>
      </c>
      <c r="E2" s="61" t="s">
        <v>23</v>
      </c>
      <c r="F2" s="61" t="s">
        <v>24</v>
      </c>
      <c r="G2" s="61" t="s">
        <v>25</v>
      </c>
      <c r="H2" s="61" t="s">
        <v>26</v>
      </c>
      <c r="I2" s="61" t="s">
        <v>27</v>
      </c>
      <c r="J2" s="61" t="s">
        <v>28</v>
      </c>
      <c r="K2" s="61" t="s">
        <v>29</v>
      </c>
      <c r="L2" s="61" t="s">
        <v>30</v>
      </c>
      <c r="M2" s="61" t="s">
        <v>31</v>
      </c>
      <c r="N2" s="61" t="s">
        <v>32</v>
      </c>
      <c r="O2" s="61" t="s">
        <v>33</v>
      </c>
      <c r="P2" s="61" t="s">
        <v>34</v>
      </c>
      <c r="Q2" s="61" t="s">
        <v>35</v>
      </c>
      <c r="R2" s="61" t="s">
        <v>36</v>
      </c>
      <c r="S2" s="61" t="s">
        <v>37</v>
      </c>
      <c r="T2" s="61" t="s">
        <v>38</v>
      </c>
    </row>
    <row r="3" spans="1:21" ht="14.4" thickTop="1">
      <c r="A3" s="16" t="s">
        <v>91</v>
      </c>
      <c r="B3" s="16">
        <v>17</v>
      </c>
      <c r="C3" s="110">
        <v>61576813</v>
      </c>
      <c r="D3" s="16" t="s">
        <v>19</v>
      </c>
      <c r="E3" s="16">
        <v>17</v>
      </c>
      <c r="F3" s="110">
        <v>61548918</v>
      </c>
      <c r="G3" s="16" t="s">
        <v>17</v>
      </c>
      <c r="H3" s="16" t="s">
        <v>16</v>
      </c>
      <c r="I3" s="112">
        <v>0.36978100000000003</v>
      </c>
      <c r="J3" s="112">
        <v>-1.46298E-2</v>
      </c>
      <c r="K3" s="112">
        <v>3.5760500000000001E-2</v>
      </c>
      <c r="L3" s="22">
        <v>0.68246300000000004</v>
      </c>
      <c r="M3" s="112">
        <v>7.48534E-2</v>
      </c>
      <c r="N3" s="112">
        <v>8.78519E-3</v>
      </c>
      <c r="O3" s="22">
        <v>1.589993E-17</v>
      </c>
      <c r="P3" s="112">
        <v>-0.19544600000000001</v>
      </c>
      <c r="Q3" s="112">
        <v>0.47829100000000002</v>
      </c>
      <c r="R3" s="22">
        <v>0.68280810000000003</v>
      </c>
      <c r="S3" s="22">
        <v>0.66677690000000001</v>
      </c>
      <c r="T3" s="16">
        <v>19</v>
      </c>
    </row>
    <row r="4" spans="1:21">
      <c r="A4" s="16" t="s">
        <v>104</v>
      </c>
      <c r="B4" s="16">
        <v>5</v>
      </c>
      <c r="C4" s="110">
        <v>148207176</v>
      </c>
      <c r="D4" s="16" t="s">
        <v>105</v>
      </c>
      <c r="E4" s="16">
        <v>5</v>
      </c>
      <c r="F4" s="110">
        <v>148200600</v>
      </c>
      <c r="G4" s="16" t="s">
        <v>18</v>
      </c>
      <c r="H4" s="16" t="s">
        <v>46</v>
      </c>
      <c r="I4" s="112">
        <v>0.41451300000000002</v>
      </c>
      <c r="J4" s="112">
        <v>1.59994E-2</v>
      </c>
      <c r="K4" s="112">
        <v>3.5518399999999999E-2</v>
      </c>
      <c r="L4" s="22">
        <v>0.65238200000000002</v>
      </c>
      <c r="M4" s="112">
        <v>0.126274</v>
      </c>
      <c r="N4" s="112">
        <v>8.01464E-3</v>
      </c>
      <c r="O4" s="22">
        <v>6.305909E-56</v>
      </c>
      <c r="P4" s="112">
        <v>0.12670400000000001</v>
      </c>
      <c r="Q4" s="112">
        <v>0.28139500000000001</v>
      </c>
      <c r="R4" s="22">
        <v>0.65251590000000004</v>
      </c>
      <c r="S4" s="22">
        <v>0.90732789999999996</v>
      </c>
      <c r="T4" s="16">
        <v>8</v>
      </c>
    </row>
    <row r="5" spans="1:21">
      <c r="A5" s="16" t="s">
        <v>120</v>
      </c>
      <c r="B5" s="16">
        <v>17</v>
      </c>
      <c r="C5" s="110">
        <v>58237778</v>
      </c>
      <c r="D5" s="16" t="s">
        <v>121</v>
      </c>
      <c r="E5" s="16">
        <v>17</v>
      </c>
      <c r="F5" s="110">
        <v>58244021</v>
      </c>
      <c r="G5" s="16" t="s">
        <v>46</v>
      </c>
      <c r="H5" s="16" t="s">
        <v>16</v>
      </c>
      <c r="I5" s="112">
        <v>3.6779300000000001E-2</v>
      </c>
      <c r="J5" s="112">
        <v>-1.2307200000000001E-2</v>
      </c>
      <c r="K5" s="112">
        <v>9.1209600000000002E-2</v>
      </c>
      <c r="L5" s="22">
        <v>0.89266500000000004</v>
      </c>
      <c r="M5" s="112">
        <v>-0.46167399999999997</v>
      </c>
      <c r="N5" s="112">
        <v>2.07239E-2</v>
      </c>
      <c r="O5" s="22">
        <v>6.1209400000000002E-110</v>
      </c>
      <c r="P5" s="112">
        <v>2.6657699999999999E-2</v>
      </c>
      <c r="Q5" s="112">
        <v>0.19756599999999999</v>
      </c>
      <c r="R5" s="22">
        <v>0.89266670000000004</v>
      </c>
      <c r="S5" s="22">
        <v>8.4523089999999996E-4</v>
      </c>
      <c r="T5" s="16">
        <v>20</v>
      </c>
    </row>
    <row r="6" spans="1:21">
      <c r="A6" s="16" t="s">
        <v>97</v>
      </c>
      <c r="B6" s="16">
        <v>3</v>
      </c>
      <c r="C6" s="110">
        <v>53687586</v>
      </c>
      <c r="D6" s="16" t="s">
        <v>98</v>
      </c>
      <c r="E6" s="16">
        <v>3</v>
      </c>
      <c r="F6" s="110">
        <v>53735766</v>
      </c>
      <c r="G6" s="16" t="s">
        <v>46</v>
      </c>
      <c r="H6" s="16" t="s">
        <v>18</v>
      </c>
      <c r="I6" s="112">
        <v>0.29622300000000001</v>
      </c>
      <c r="J6" s="112">
        <v>1.70131E-2</v>
      </c>
      <c r="K6" s="112">
        <v>3.8679999999999999E-2</v>
      </c>
      <c r="L6" s="22">
        <v>0.66005199999999997</v>
      </c>
      <c r="M6" s="112">
        <v>-8.50823E-2</v>
      </c>
      <c r="N6" s="112">
        <v>8.7335499999999996E-3</v>
      </c>
      <c r="O6" s="22">
        <v>1.995907E-22</v>
      </c>
      <c r="P6" s="112">
        <v>-0.199961</v>
      </c>
      <c r="Q6" s="112">
        <v>0.45508199999999999</v>
      </c>
      <c r="R6" s="22">
        <v>0.66037559999999995</v>
      </c>
      <c r="S6" s="22">
        <v>0.248727</v>
      </c>
      <c r="T6" s="16">
        <v>20</v>
      </c>
    </row>
    <row r="7" spans="1:21">
      <c r="A7" s="16" t="s">
        <v>122</v>
      </c>
      <c r="B7" s="16">
        <v>3</v>
      </c>
      <c r="C7" s="110">
        <v>50470954</v>
      </c>
      <c r="D7" s="16" t="s">
        <v>123</v>
      </c>
      <c r="E7" s="16">
        <v>3</v>
      </c>
      <c r="F7" s="110">
        <v>50474624</v>
      </c>
      <c r="G7" s="16" t="s">
        <v>18</v>
      </c>
      <c r="H7" s="16" t="s">
        <v>46</v>
      </c>
      <c r="I7" s="112">
        <v>0.10835</v>
      </c>
      <c r="J7" s="112">
        <v>5.5343700000000003E-3</v>
      </c>
      <c r="K7" s="112">
        <v>7.2463899999999998E-2</v>
      </c>
      <c r="L7" s="22">
        <v>0.93912200000000001</v>
      </c>
      <c r="M7" s="112">
        <v>-0.14246700000000001</v>
      </c>
      <c r="N7" s="112">
        <v>1.2800499999999999E-2</v>
      </c>
      <c r="O7" s="22">
        <v>8.983706E-29</v>
      </c>
      <c r="P7" s="112">
        <v>-3.8846600000000002E-2</v>
      </c>
      <c r="Q7" s="112">
        <v>0.50864699999999996</v>
      </c>
      <c r="R7" s="22">
        <v>0.93912289999999998</v>
      </c>
      <c r="S7" s="22">
        <v>0.83310870000000004</v>
      </c>
      <c r="T7" s="16">
        <v>20</v>
      </c>
    </row>
    <row r="8" spans="1:21">
      <c r="A8" s="16" t="s">
        <v>126</v>
      </c>
      <c r="B8" s="16">
        <v>10</v>
      </c>
      <c r="C8" s="110">
        <v>18630202</v>
      </c>
      <c r="D8" s="16" t="s">
        <v>127</v>
      </c>
      <c r="E8" s="16">
        <v>10</v>
      </c>
      <c r="F8" s="110">
        <v>18837656</v>
      </c>
      <c r="G8" s="16" t="s">
        <v>17</v>
      </c>
      <c r="H8" s="16" t="s">
        <v>16</v>
      </c>
      <c r="I8" s="112">
        <v>0.428429</v>
      </c>
      <c r="J8" s="112">
        <v>-9.0681500000000005E-3</v>
      </c>
      <c r="K8" s="112">
        <v>3.5175999999999999E-2</v>
      </c>
      <c r="L8" s="22">
        <v>0.796566</v>
      </c>
      <c r="M8" s="112">
        <v>0.13869100000000001</v>
      </c>
      <c r="N8" s="112">
        <v>8.0595900000000002E-3</v>
      </c>
      <c r="O8" s="22">
        <v>2.304883E-66</v>
      </c>
      <c r="P8" s="112">
        <v>-6.5383800000000006E-2</v>
      </c>
      <c r="Q8" s="112">
        <v>0.25365700000000002</v>
      </c>
      <c r="R8" s="22">
        <v>0.79658850000000003</v>
      </c>
      <c r="S8" s="22">
        <v>0.34202840000000001</v>
      </c>
      <c r="T8" s="16">
        <v>20</v>
      </c>
    </row>
    <row r="9" spans="1:21">
      <c r="A9" s="16" t="s">
        <v>93</v>
      </c>
      <c r="B9" s="16">
        <v>10</v>
      </c>
      <c r="C9" s="110">
        <v>104593789</v>
      </c>
      <c r="D9" s="16" t="s">
        <v>94</v>
      </c>
      <c r="E9" s="16">
        <v>10</v>
      </c>
      <c r="F9" s="110">
        <v>104574329</v>
      </c>
      <c r="G9" s="16" t="s">
        <v>18</v>
      </c>
      <c r="H9" s="16" t="s">
        <v>16</v>
      </c>
      <c r="I9" s="112">
        <v>0.40556700000000001</v>
      </c>
      <c r="J9" s="112">
        <v>-1.16416E-3</v>
      </c>
      <c r="K9" s="112">
        <v>3.5313900000000002E-2</v>
      </c>
      <c r="L9" s="22">
        <v>0.97370199999999996</v>
      </c>
      <c r="M9" s="112">
        <v>7.7535900000000005E-2</v>
      </c>
      <c r="N9" s="112">
        <v>8.1228600000000008E-3</v>
      </c>
      <c r="O9" s="22">
        <v>1.3557920000000001E-21</v>
      </c>
      <c r="P9" s="112">
        <v>-1.50145E-2</v>
      </c>
      <c r="Q9" s="112">
        <v>0.455455</v>
      </c>
      <c r="R9" s="22">
        <v>0.97370179999999995</v>
      </c>
      <c r="S9" s="22">
        <v>0.1183966</v>
      </c>
      <c r="T9" s="16">
        <v>20</v>
      </c>
    </row>
    <row r="10" spans="1:21">
      <c r="A10" s="16" t="s">
        <v>116</v>
      </c>
      <c r="B10" s="16">
        <v>7</v>
      </c>
      <c r="C10" s="110">
        <v>150658726</v>
      </c>
      <c r="D10" s="16" t="s">
        <v>117</v>
      </c>
      <c r="E10" s="16">
        <v>7</v>
      </c>
      <c r="F10" s="110">
        <v>150647970</v>
      </c>
      <c r="G10" s="16" t="s">
        <v>46</v>
      </c>
      <c r="H10" s="16" t="s">
        <v>17</v>
      </c>
      <c r="I10" s="112">
        <v>0.29423500000000002</v>
      </c>
      <c r="J10" s="112">
        <v>5.5324100000000001E-2</v>
      </c>
      <c r="K10" s="112">
        <v>4.0545600000000001E-2</v>
      </c>
      <c r="L10" s="22">
        <v>0.17241300000000001</v>
      </c>
      <c r="M10" s="112">
        <v>0.16693</v>
      </c>
      <c r="N10" s="112">
        <v>9.2632700000000005E-3</v>
      </c>
      <c r="O10" s="22">
        <v>1.3427950000000001E-72</v>
      </c>
      <c r="P10" s="112">
        <v>0.33142199999999999</v>
      </c>
      <c r="Q10" s="112">
        <v>0.243586</v>
      </c>
      <c r="R10" s="22">
        <v>0.1736414</v>
      </c>
      <c r="S10" s="22">
        <v>0.31876749999999998</v>
      </c>
      <c r="T10" s="16">
        <v>20</v>
      </c>
    </row>
    <row r="11" spans="1:21">
      <c r="A11" s="16" t="s">
        <v>89</v>
      </c>
      <c r="B11" s="16">
        <v>11</v>
      </c>
      <c r="C11" s="110">
        <v>17409142</v>
      </c>
      <c r="D11" s="16" t="s">
        <v>90</v>
      </c>
      <c r="E11" s="16">
        <v>11</v>
      </c>
      <c r="F11" s="110">
        <v>17421886</v>
      </c>
      <c r="G11" s="16" t="s">
        <v>16</v>
      </c>
      <c r="H11" s="16" t="s">
        <v>17</v>
      </c>
      <c r="I11" s="112">
        <v>0.34990100000000002</v>
      </c>
      <c r="J11" s="112">
        <v>-6.0595199999999997E-3</v>
      </c>
      <c r="K11" s="112">
        <v>3.4613699999999997E-2</v>
      </c>
      <c r="L11" s="22">
        <v>0.86103200000000002</v>
      </c>
      <c r="M11" s="112">
        <v>0.15718799999999999</v>
      </c>
      <c r="N11" s="112">
        <v>1.2182999999999999E-2</v>
      </c>
      <c r="O11" s="22">
        <v>4.3743460000000001E-38</v>
      </c>
      <c r="P11" s="112">
        <v>-3.85495E-2</v>
      </c>
      <c r="Q11" s="112">
        <v>0.22022600000000001</v>
      </c>
      <c r="R11" s="22">
        <v>0.86104409999999998</v>
      </c>
      <c r="S11" s="22">
        <v>0.1243794</v>
      </c>
      <c r="T11" s="16">
        <v>20</v>
      </c>
    </row>
    <row r="12" spans="1:21">
      <c r="A12" s="16" t="s">
        <v>102</v>
      </c>
      <c r="B12" s="16">
        <v>1</v>
      </c>
      <c r="C12" s="110">
        <v>11244578</v>
      </c>
      <c r="D12" s="16" t="s">
        <v>133</v>
      </c>
      <c r="E12" s="16">
        <v>1</v>
      </c>
      <c r="F12" s="110">
        <v>11288618</v>
      </c>
      <c r="G12" s="16" t="s">
        <v>46</v>
      </c>
      <c r="H12" s="16" t="s">
        <v>18</v>
      </c>
      <c r="I12" s="112">
        <v>0.27634199999999998</v>
      </c>
      <c r="J12" s="112">
        <v>6.6419199999999998E-2</v>
      </c>
      <c r="K12" s="112">
        <v>3.9564099999999998E-2</v>
      </c>
      <c r="L12" s="22">
        <v>9.3196600000000004E-2</v>
      </c>
      <c r="M12" s="112">
        <v>0.24224799999999999</v>
      </c>
      <c r="N12" s="112">
        <v>8.8054499999999994E-3</v>
      </c>
      <c r="O12" s="22">
        <v>1.293228E-166</v>
      </c>
      <c r="P12" s="112">
        <v>0.27417900000000001</v>
      </c>
      <c r="Q12" s="112">
        <v>0.16362499999999999</v>
      </c>
      <c r="R12" s="22">
        <v>9.380529E-2</v>
      </c>
      <c r="S12" s="22">
        <v>5.1473020000000001E-2</v>
      </c>
      <c r="T12" s="16">
        <v>20</v>
      </c>
    </row>
    <row r="13" spans="1:21">
      <c r="A13" s="16" t="s">
        <v>112</v>
      </c>
      <c r="B13" s="16">
        <v>3</v>
      </c>
      <c r="C13" s="110">
        <v>52508110</v>
      </c>
      <c r="D13" s="16" t="s">
        <v>113</v>
      </c>
      <c r="E13" s="16">
        <v>3</v>
      </c>
      <c r="F13" s="110">
        <v>52261031</v>
      </c>
      <c r="G13" s="16" t="s">
        <v>46</v>
      </c>
      <c r="H13" s="16" t="s">
        <v>18</v>
      </c>
      <c r="I13" s="112">
        <v>0.42743500000000001</v>
      </c>
      <c r="J13" s="112">
        <v>5.7699500000000001E-2</v>
      </c>
      <c r="K13" s="112">
        <v>3.47692E-2</v>
      </c>
      <c r="L13" s="22">
        <v>9.7015199999999996E-2</v>
      </c>
      <c r="M13" s="112">
        <v>-7.7375399999999997E-2</v>
      </c>
      <c r="N13" s="112">
        <v>8.0359999999999997E-3</v>
      </c>
      <c r="O13" s="22">
        <v>6.0549430000000003E-22</v>
      </c>
      <c r="P13" s="112">
        <v>-0.74570800000000004</v>
      </c>
      <c r="Q13" s="112">
        <v>0.455982</v>
      </c>
      <c r="R13" s="22">
        <v>0.10196760000000001</v>
      </c>
      <c r="S13" s="22">
        <v>0.19076000000000001</v>
      </c>
      <c r="T13" s="16">
        <v>20</v>
      </c>
    </row>
    <row r="14" spans="1:21">
      <c r="A14" s="16" t="s">
        <v>118</v>
      </c>
      <c r="B14" s="16">
        <v>5</v>
      </c>
      <c r="C14" s="110">
        <v>142736286</v>
      </c>
      <c r="D14" s="16" t="s">
        <v>119</v>
      </c>
      <c r="E14" s="16">
        <v>5</v>
      </c>
      <c r="F14" s="110">
        <v>142791133</v>
      </c>
      <c r="G14" s="16" t="s">
        <v>46</v>
      </c>
      <c r="H14" s="16" t="s">
        <v>18</v>
      </c>
      <c r="I14" s="112">
        <v>0.23459199999999999</v>
      </c>
      <c r="J14" s="112">
        <v>4.0648999999999998E-2</v>
      </c>
      <c r="K14" s="112">
        <v>4.23276E-2</v>
      </c>
      <c r="L14" s="22">
        <v>0.33688299999999999</v>
      </c>
      <c r="M14" s="112">
        <v>7.2859300000000002E-2</v>
      </c>
      <c r="N14" s="112">
        <v>9.8042400000000005E-3</v>
      </c>
      <c r="O14" s="22">
        <v>1.074498E-13</v>
      </c>
      <c r="P14" s="112">
        <v>0.55791100000000005</v>
      </c>
      <c r="Q14" s="112">
        <v>0.585781</v>
      </c>
      <c r="R14" s="22">
        <v>0.34088249999999998</v>
      </c>
      <c r="S14" s="22">
        <v>0.89472549999999995</v>
      </c>
      <c r="T14" s="16">
        <v>20</v>
      </c>
    </row>
    <row r="15" spans="1:21">
      <c r="A15" s="16" t="s">
        <v>99</v>
      </c>
      <c r="B15" s="16">
        <v>10</v>
      </c>
      <c r="C15" s="110">
        <v>74811853</v>
      </c>
      <c r="D15" s="16" t="s">
        <v>100</v>
      </c>
      <c r="E15" s="16">
        <v>10</v>
      </c>
      <c r="F15" s="110">
        <v>74849326</v>
      </c>
      <c r="G15" s="16" t="s">
        <v>46</v>
      </c>
      <c r="H15" s="16" t="s">
        <v>18</v>
      </c>
      <c r="I15" s="112">
        <v>5.9642100000000003E-2</v>
      </c>
      <c r="J15" s="112">
        <v>1.984E-2</v>
      </c>
      <c r="K15" s="112">
        <v>7.9893500000000006E-2</v>
      </c>
      <c r="L15" s="22">
        <v>0.80387799999999998</v>
      </c>
      <c r="M15" s="112">
        <v>0.18335699999999999</v>
      </c>
      <c r="N15" s="112">
        <v>1.55219E-2</v>
      </c>
      <c r="O15" s="22">
        <v>3.3521219999999999E-32</v>
      </c>
      <c r="P15" s="112">
        <v>0.10820399999999999</v>
      </c>
      <c r="Q15" s="112">
        <v>0.43582300000000002</v>
      </c>
      <c r="R15" s="22">
        <v>0.80392110000000006</v>
      </c>
      <c r="S15" s="22">
        <v>0.22564619999999999</v>
      </c>
      <c r="T15" s="16">
        <v>5</v>
      </c>
    </row>
    <row r="16" spans="1:21">
      <c r="A16" s="16" t="s">
        <v>106</v>
      </c>
      <c r="B16" s="16">
        <v>1</v>
      </c>
      <c r="C16" s="110">
        <v>1221612</v>
      </c>
      <c r="D16" s="16" t="s">
        <v>107</v>
      </c>
      <c r="E16" s="16">
        <v>1</v>
      </c>
      <c r="F16" s="110">
        <v>1194804</v>
      </c>
      <c r="G16" s="16" t="s">
        <v>17</v>
      </c>
      <c r="H16" s="16" t="s">
        <v>16</v>
      </c>
      <c r="I16" s="112">
        <v>0.19184899999999999</v>
      </c>
      <c r="J16" s="112">
        <v>6.6492399999999993E-2</v>
      </c>
      <c r="K16" s="112">
        <v>3.8465399999999997E-2</v>
      </c>
      <c r="L16" s="22">
        <v>8.3876400000000004E-2</v>
      </c>
      <c r="M16" s="112">
        <v>-0.13348299999999999</v>
      </c>
      <c r="N16" s="112">
        <v>1.17193E-2</v>
      </c>
      <c r="O16" s="22">
        <v>4.6899220000000002E-30</v>
      </c>
      <c r="P16" s="112">
        <v>-0.49813299999999999</v>
      </c>
      <c r="Q16" s="112">
        <v>0.291466</v>
      </c>
      <c r="R16" s="22">
        <v>8.7440160000000003E-2</v>
      </c>
      <c r="S16" s="22">
        <v>0.82302569999999997</v>
      </c>
      <c r="T16" s="16">
        <v>20</v>
      </c>
    </row>
    <row r="17" spans="1:20">
      <c r="A17" s="16" t="s">
        <v>92</v>
      </c>
      <c r="B17" s="16">
        <v>5</v>
      </c>
      <c r="C17" s="110">
        <v>127472419</v>
      </c>
      <c r="D17" s="16" t="s">
        <v>15</v>
      </c>
      <c r="E17" s="16">
        <v>5</v>
      </c>
      <c r="F17" s="110">
        <v>127357526</v>
      </c>
      <c r="G17" s="16" t="s">
        <v>16</v>
      </c>
      <c r="H17" s="16" t="s">
        <v>17</v>
      </c>
      <c r="I17" s="112">
        <v>0.21073600000000001</v>
      </c>
      <c r="J17" s="112">
        <v>-8.0122499999999999E-2</v>
      </c>
      <c r="K17" s="112">
        <v>4.7578000000000002E-2</v>
      </c>
      <c r="L17" s="22">
        <v>9.2176499999999995E-2</v>
      </c>
      <c r="M17" s="112">
        <v>-0.18575</v>
      </c>
      <c r="N17" s="112">
        <v>9.4385300000000005E-3</v>
      </c>
      <c r="O17" s="22">
        <v>3.199967E-86</v>
      </c>
      <c r="P17" s="112">
        <v>0.43134499999999998</v>
      </c>
      <c r="Q17" s="112">
        <v>0.25707600000000003</v>
      </c>
      <c r="R17" s="22">
        <v>9.3368119999999999E-2</v>
      </c>
      <c r="S17" s="22">
        <v>0.11416659999999999</v>
      </c>
      <c r="T17" s="16">
        <v>20</v>
      </c>
    </row>
    <row r="18" spans="1:20" ht="14.4" thickBot="1">
      <c r="A18" s="64" t="s">
        <v>95</v>
      </c>
      <c r="B18" s="64">
        <v>1</v>
      </c>
      <c r="C18" s="111">
        <v>113477052</v>
      </c>
      <c r="D18" s="64" t="s">
        <v>96</v>
      </c>
      <c r="E18" s="64">
        <v>1</v>
      </c>
      <c r="F18" s="111">
        <v>113455099</v>
      </c>
      <c r="G18" s="64" t="s">
        <v>46</v>
      </c>
      <c r="H18" s="64" t="s">
        <v>18</v>
      </c>
      <c r="I18" s="113">
        <v>0.43737599999999999</v>
      </c>
      <c r="J18" s="113">
        <v>-3.7736699999999998E-2</v>
      </c>
      <c r="K18" s="113">
        <v>3.4966700000000003E-2</v>
      </c>
      <c r="L18" s="65">
        <v>0.28049000000000002</v>
      </c>
      <c r="M18" s="113">
        <v>0.125393</v>
      </c>
      <c r="N18" s="113">
        <v>8.0710199999999999E-3</v>
      </c>
      <c r="O18" s="65">
        <v>1.9734160000000001E-54</v>
      </c>
      <c r="P18" s="113">
        <v>-0.30094700000000002</v>
      </c>
      <c r="Q18" s="113">
        <v>0.27952900000000003</v>
      </c>
      <c r="R18" s="65">
        <v>0.28164840000000002</v>
      </c>
      <c r="S18" s="65">
        <v>0.7967069</v>
      </c>
      <c r="T18" s="64">
        <v>20</v>
      </c>
    </row>
    <row r="19" spans="1:20" ht="14.4" thickTop="1"/>
  </sheetData>
  <autoFilter ref="A2:U18" xr:uid="{BEDA7F8F-C554-42CF-BAAB-420B1E002C1C}"/>
  <mergeCells count="1">
    <mergeCell ref="A1:T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985B1-313E-4CBB-B2CE-40EFEC6B6F7A}">
  <dimension ref="A1:T19"/>
  <sheetViews>
    <sheetView tabSelected="1" workbookViewId="0">
      <selection activeCell="G7" sqref="G7"/>
    </sheetView>
  </sheetViews>
  <sheetFormatPr defaultRowHeight="13.8"/>
  <cols>
    <col min="2" max="2" width="9" bestFit="1" customWidth="1"/>
    <col min="3" max="4" width="10.5546875" bestFit="1" customWidth="1"/>
    <col min="5" max="5" width="9" bestFit="1" customWidth="1"/>
    <col min="6" max="7" width="10.5546875" bestFit="1" customWidth="1"/>
    <col min="9" max="9" width="9" bestFit="1" customWidth="1"/>
    <col min="10" max="14" width="9.109375" bestFit="1" customWidth="1"/>
    <col min="15" max="15" width="10.88671875" bestFit="1" customWidth="1"/>
    <col min="16" max="16" width="10.21875" bestFit="1" customWidth="1"/>
    <col min="17" max="20" width="9.109375" bestFit="1" customWidth="1"/>
    <col min="21" max="21" width="9" bestFit="1" customWidth="1"/>
  </cols>
  <sheetData>
    <row r="1" spans="1:20" ht="14.4" thickBot="1">
      <c r="A1" s="126" t="s">
        <v>245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</row>
    <row r="2" spans="1:20" s="13" customFormat="1" ht="15" thickTop="1" thickBot="1">
      <c r="A2" s="60" t="s">
        <v>132</v>
      </c>
      <c r="B2" s="60" t="s">
        <v>20</v>
      </c>
      <c r="C2" s="60" t="s">
        <v>21</v>
      </c>
      <c r="D2" s="60" t="s">
        <v>22</v>
      </c>
      <c r="E2" s="60" t="s">
        <v>23</v>
      </c>
      <c r="F2" s="60" t="s">
        <v>24</v>
      </c>
      <c r="G2" s="60" t="s">
        <v>25</v>
      </c>
      <c r="H2" s="60" t="s">
        <v>26</v>
      </c>
      <c r="I2" s="60" t="s">
        <v>27</v>
      </c>
      <c r="J2" s="60" t="s">
        <v>28</v>
      </c>
      <c r="K2" s="60" t="s">
        <v>29</v>
      </c>
      <c r="L2" s="60" t="s">
        <v>30</v>
      </c>
      <c r="M2" s="60" t="s">
        <v>31</v>
      </c>
      <c r="N2" s="60" t="s">
        <v>32</v>
      </c>
      <c r="O2" s="60" t="s">
        <v>33</v>
      </c>
      <c r="P2" s="60" t="s">
        <v>34</v>
      </c>
      <c r="Q2" s="60" t="s">
        <v>35</v>
      </c>
      <c r="R2" s="60" t="s">
        <v>36</v>
      </c>
      <c r="S2" s="60" t="s">
        <v>37</v>
      </c>
      <c r="T2" s="60" t="s">
        <v>38</v>
      </c>
    </row>
    <row r="3" spans="1:20" s="13" customFormat="1" ht="14.4" thickTop="1">
      <c r="A3" s="19" t="s">
        <v>118</v>
      </c>
      <c r="B3" s="19">
        <v>5</v>
      </c>
      <c r="C3" s="19">
        <v>142736286</v>
      </c>
      <c r="D3" s="19" t="s">
        <v>119</v>
      </c>
      <c r="E3" s="19">
        <v>5</v>
      </c>
      <c r="F3" s="19">
        <v>142791133</v>
      </c>
      <c r="G3" s="19" t="s">
        <v>46</v>
      </c>
      <c r="H3" s="19" t="s">
        <v>18</v>
      </c>
      <c r="I3" s="108">
        <v>0.23459199999999999</v>
      </c>
      <c r="J3" s="108">
        <v>0.101774</v>
      </c>
      <c r="K3" s="108">
        <v>4.1282399999999997E-2</v>
      </c>
      <c r="L3" s="21">
        <v>1.36896E-2</v>
      </c>
      <c r="M3" s="108">
        <v>7.2859300000000002E-2</v>
      </c>
      <c r="N3" s="108">
        <v>9.8042400000000005E-3</v>
      </c>
      <c r="O3" s="21">
        <v>1.074498E-13</v>
      </c>
      <c r="P3" s="108">
        <v>1.39686</v>
      </c>
      <c r="Q3" s="108">
        <v>0.59696899999999997</v>
      </c>
      <c r="R3" s="21">
        <v>1.9288139999999999E-2</v>
      </c>
      <c r="S3" s="21">
        <v>0.92114569999999996</v>
      </c>
      <c r="T3" s="19">
        <v>20</v>
      </c>
    </row>
    <row r="4" spans="1:20" s="13" customFormat="1">
      <c r="A4" s="19" t="s">
        <v>106</v>
      </c>
      <c r="B4" s="19">
        <v>1</v>
      </c>
      <c r="C4" s="19">
        <v>1221612</v>
      </c>
      <c r="D4" s="19" t="s">
        <v>107</v>
      </c>
      <c r="E4" s="19">
        <v>1</v>
      </c>
      <c r="F4" s="19">
        <v>1194804</v>
      </c>
      <c r="G4" s="19" t="s">
        <v>17</v>
      </c>
      <c r="H4" s="19" t="s">
        <v>16</v>
      </c>
      <c r="I4" s="108">
        <v>0.19184899999999999</v>
      </c>
      <c r="J4" s="108">
        <v>8.5649000000000003E-2</v>
      </c>
      <c r="K4" s="108">
        <v>3.7555699999999997E-2</v>
      </c>
      <c r="L4" s="21">
        <v>2.2572999999999999E-2</v>
      </c>
      <c r="M4" s="108">
        <v>-0.13348299999999999</v>
      </c>
      <c r="N4" s="108">
        <v>1.17193E-2</v>
      </c>
      <c r="O4" s="21">
        <v>4.6899220000000002E-30</v>
      </c>
      <c r="P4" s="108">
        <v>-0.64164600000000005</v>
      </c>
      <c r="Q4" s="108">
        <v>0.28693600000000002</v>
      </c>
      <c r="R4" s="21">
        <v>2.5338619999999999E-2</v>
      </c>
      <c r="S4" s="21">
        <v>0.43732209999999999</v>
      </c>
      <c r="T4" s="19">
        <v>20</v>
      </c>
    </row>
    <row r="5" spans="1:20" s="13" customFormat="1">
      <c r="A5" s="19" t="s">
        <v>95</v>
      </c>
      <c r="B5" s="19">
        <v>1</v>
      </c>
      <c r="C5" s="19">
        <v>113477052</v>
      </c>
      <c r="D5" s="19" t="s">
        <v>96</v>
      </c>
      <c r="E5" s="19">
        <v>1</v>
      </c>
      <c r="F5" s="19">
        <v>113455099</v>
      </c>
      <c r="G5" s="19" t="s">
        <v>46</v>
      </c>
      <c r="H5" s="19" t="s">
        <v>18</v>
      </c>
      <c r="I5" s="108">
        <v>0.43737599999999999</v>
      </c>
      <c r="J5" s="108">
        <v>-6.9789100000000007E-2</v>
      </c>
      <c r="K5" s="108">
        <v>3.4131500000000002E-2</v>
      </c>
      <c r="L5" s="21">
        <v>4.0883700000000002E-2</v>
      </c>
      <c r="M5" s="108">
        <v>0.125393</v>
      </c>
      <c r="N5" s="108">
        <v>8.0710199999999999E-3</v>
      </c>
      <c r="O5" s="21">
        <v>1.9734160000000001E-54</v>
      </c>
      <c r="P5" s="108">
        <v>-0.55656300000000003</v>
      </c>
      <c r="Q5" s="108">
        <v>0.27454299999999998</v>
      </c>
      <c r="R5" s="21">
        <v>4.2638809999999999E-2</v>
      </c>
      <c r="S5" s="21">
        <v>0.84533539999999996</v>
      </c>
      <c r="T5" s="19">
        <v>20</v>
      </c>
    </row>
    <row r="6" spans="1:20" s="13" customFormat="1">
      <c r="A6" s="19" t="s">
        <v>120</v>
      </c>
      <c r="B6" s="19">
        <v>17</v>
      </c>
      <c r="C6" s="19">
        <v>58237778</v>
      </c>
      <c r="D6" s="19" t="s">
        <v>121</v>
      </c>
      <c r="E6" s="19">
        <v>17</v>
      </c>
      <c r="F6" s="19">
        <v>58244021</v>
      </c>
      <c r="G6" s="19" t="s">
        <v>46</v>
      </c>
      <c r="H6" s="19" t="s">
        <v>16</v>
      </c>
      <c r="I6" s="108">
        <v>3.6779300000000001E-2</v>
      </c>
      <c r="J6" s="108">
        <v>-0.18048900000000001</v>
      </c>
      <c r="K6" s="108">
        <v>8.9193400000000006E-2</v>
      </c>
      <c r="L6" s="21">
        <v>4.3014999999999998E-2</v>
      </c>
      <c r="M6" s="108">
        <v>-0.46167399999999997</v>
      </c>
      <c r="N6" s="108">
        <v>2.07239E-2</v>
      </c>
      <c r="O6" s="21">
        <v>6.1209400000000002E-110</v>
      </c>
      <c r="P6" s="108">
        <v>0.39094400000000001</v>
      </c>
      <c r="Q6" s="108">
        <v>0.193991</v>
      </c>
      <c r="R6" s="21">
        <v>4.3876150000000003E-2</v>
      </c>
      <c r="S6" s="21">
        <v>1.814247E-3</v>
      </c>
      <c r="T6" s="19">
        <v>20</v>
      </c>
    </row>
    <row r="7" spans="1:20" s="13" customFormat="1">
      <c r="A7" s="19" t="s">
        <v>104</v>
      </c>
      <c r="B7" s="19">
        <v>5</v>
      </c>
      <c r="C7" s="19">
        <v>148207176</v>
      </c>
      <c r="D7" s="19" t="s">
        <v>105</v>
      </c>
      <c r="E7" s="19">
        <v>5</v>
      </c>
      <c r="F7" s="19">
        <v>148200600</v>
      </c>
      <c r="G7" s="19" t="s">
        <v>18</v>
      </c>
      <c r="H7" s="19" t="s">
        <v>46</v>
      </c>
      <c r="I7" s="108">
        <v>0.41451300000000002</v>
      </c>
      <c r="J7" s="108">
        <v>6.4808900000000003E-2</v>
      </c>
      <c r="K7" s="108">
        <v>3.4710600000000001E-2</v>
      </c>
      <c r="L7" s="21">
        <v>6.18842E-2</v>
      </c>
      <c r="M7" s="108">
        <v>0.126274</v>
      </c>
      <c r="N7" s="108">
        <v>8.01464E-3</v>
      </c>
      <c r="O7" s="21">
        <v>6.305909E-56</v>
      </c>
      <c r="P7" s="108">
        <v>0.51324099999999995</v>
      </c>
      <c r="Q7" s="108">
        <v>0.27680700000000003</v>
      </c>
      <c r="R7" s="21">
        <v>6.3718129999999998E-2</v>
      </c>
      <c r="S7" s="21">
        <v>0.75320640000000005</v>
      </c>
      <c r="T7" s="19">
        <v>8</v>
      </c>
    </row>
    <row r="8" spans="1:20" s="13" customFormat="1">
      <c r="A8" s="19" t="s">
        <v>91</v>
      </c>
      <c r="B8" s="19">
        <v>17</v>
      </c>
      <c r="C8" s="19">
        <v>61576813</v>
      </c>
      <c r="D8" s="19" t="s">
        <v>19</v>
      </c>
      <c r="E8" s="19">
        <v>17</v>
      </c>
      <c r="F8" s="19">
        <v>61548918</v>
      </c>
      <c r="G8" s="19" t="s">
        <v>17</v>
      </c>
      <c r="H8" s="19" t="s">
        <v>16</v>
      </c>
      <c r="I8" s="108">
        <v>0.36978100000000003</v>
      </c>
      <c r="J8" s="108">
        <v>-4.8262100000000002E-2</v>
      </c>
      <c r="K8" s="108">
        <v>3.4930799999999998E-2</v>
      </c>
      <c r="L8" s="21">
        <v>0.16707900000000001</v>
      </c>
      <c r="M8" s="108">
        <v>7.48534E-2</v>
      </c>
      <c r="N8" s="108">
        <v>8.78519E-3</v>
      </c>
      <c r="O8" s="21">
        <v>1.589993E-17</v>
      </c>
      <c r="P8" s="108">
        <v>-0.64475499999999997</v>
      </c>
      <c r="Q8" s="108">
        <v>0.47275200000000001</v>
      </c>
      <c r="R8" s="21">
        <v>0.17261979999999999</v>
      </c>
      <c r="S8" s="21">
        <v>0.4229251</v>
      </c>
      <c r="T8" s="19">
        <v>19</v>
      </c>
    </row>
    <row r="9" spans="1:20" s="13" customFormat="1">
      <c r="A9" s="19" t="s">
        <v>122</v>
      </c>
      <c r="B9" s="19">
        <v>3</v>
      </c>
      <c r="C9" s="19">
        <v>50470954</v>
      </c>
      <c r="D9" s="19" t="s">
        <v>123</v>
      </c>
      <c r="E9" s="19">
        <v>3</v>
      </c>
      <c r="F9" s="19">
        <v>50474624</v>
      </c>
      <c r="G9" s="19" t="s">
        <v>18</v>
      </c>
      <c r="H9" s="19" t="s">
        <v>46</v>
      </c>
      <c r="I9" s="108">
        <v>0.10835</v>
      </c>
      <c r="J9" s="108">
        <v>-9.3077400000000005E-2</v>
      </c>
      <c r="K9" s="108">
        <v>7.1182499999999996E-2</v>
      </c>
      <c r="L9" s="21">
        <v>0.19101299999999999</v>
      </c>
      <c r="M9" s="108">
        <v>-0.14246700000000001</v>
      </c>
      <c r="N9" s="108">
        <v>1.2800499999999999E-2</v>
      </c>
      <c r="O9" s="21">
        <v>8.983706E-29</v>
      </c>
      <c r="P9" s="108">
        <v>0.65332500000000004</v>
      </c>
      <c r="Q9" s="108">
        <v>0.503077</v>
      </c>
      <c r="R9" s="21">
        <v>0.19406190000000001</v>
      </c>
      <c r="S9" s="21">
        <v>0.82698450000000001</v>
      </c>
      <c r="T9" s="19">
        <v>20</v>
      </c>
    </row>
    <row r="10" spans="1:20" s="13" customFormat="1">
      <c r="A10" s="19" t="s">
        <v>97</v>
      </c>
      <c r="B10" s="19">
        <v>3</v>
      </c>
      <c r="C10" s="19">
        <v>53687586</v>
      </c>
      <c r="D10" s="19" t="s">
        <v>98</v>
      </c>
      <c r="E10" s="19">
        <v>3</v>
      </c>
      <c r="F10" s="19">
        <v>53735766</v>
      </c>
      <c r="G10" s="19" t="s">
        <v>46</v>
      </c>
      <c r="H10" s="19" t="s">
        <v>18</v>
      </c>
      <c r="I10" s="108">
        <v>0.29622300000000001</v>
      </c>
      <c r="J10" s="108">
        <v>-3.6584100000000001E-2</v>
      </c>
      <c r="K10" s="108">
        <v>3.7835300000000002E-2</v>
      </c>
      <c r="L10" s="21">
        <v>0.33357900000000001</v>
      </c>
      <c r="M10" s="108">
        <v>-8.50823E-2</v>
      </c>
      <c r="N10" s="108">
        <v>8.7335499999999996E-3</v>
      </c>
      <c r="O10" s="21">
        <v>1.995907E-22</v>
      </c>
      <c r="P10" s="108">
        <v>0.42998500000000001</v>
      </c>
      <c r="Q10" s="108">
        <v>0.446876</v>
      </c>
      <c r="R10" s="21">
        <v>0.33594790000000002</v>
      </c>
      <c r="S10" s="21">
        <v>0.36979960000000001</v>
      </c>
      <c r="T10" s="19">
        <v>20</v>
      </c>
    </row>
    <row r="11" spans="1:20" s="13" customFormat="1">
      <c r="A11" s="19" t="s">
        <v>102</v>
      </c>
      <c r="B11" s="19">
        <v>1</v>
      </c>
      <c r="C11" s="19">
        <v>11244578</v>
      </c>
      <c r="D11" s="19" t="s">
        <v>133</v>
      </c>
      <c r="E11" s="19">
        <v>1</v>
      </c>
      <c r="F11" s="19">
        <v>11288618</v>
      </c>
      <c r="G11" s="19" t="s">
        <v>46</v>
      </c>
      <c r="H11" s="19" t="s">
        <v>18</v>
      </c>
      <c r="I11" s="108">
        <v>0.27634199999999998</v>
      </c>
      <c r="J11" s="108">
        <v>-3.3602699999999999E-2</v>
      </c>
      <c r="K11" s="108">
        <v>3.8686600000000002E-2</v>
      </c>
      <c r="L11" s="21">
        <v>0.385073</v>
      </c>
      <c r="M11" s="108">
        <v>0.24224799999999999</v>
      </c>
      <c r="N11" s="108">
        <v>8.8054499999999994E-3</v>
      </c>
      <c r="O11" s="21">
        <v>1.293228E-166</v>
      </c>
      <c r="P11" s="108">
        <v>-0.138712</v>
      </c>
      <c r="Q11" s="108">
        <v>0.159778</v>
      </c>
      <c r="R11" s="21">
        <v>0.38530950000000003</v>
      </c>
      <c r="S11" s="21">
        <v>1.7062089999999999E-2</v>
      </c>
      <c r="T11" s="19">
        <v>20</v>
      </c>
    </row>
    <row r="12" spans="1:20" s="13" customFormat="1">
      <c r="A12" s="19" t="s">
        <v>126</v>
      </c>
      <c r="B12" s="19">
        <v>10</v>
      </c>
      <c r="C12" s="19">
        <v>18630202</v>
      </c>
      <c r="D12" s="19" t="s">
        <v>127</v>
      </c>
      <c r="E12" s="19">
        <v>10</v>
      </c>
      <c r="F12" s="19">
        <v>18837656</v>
      </c>
      <c r="G12" s="19" t="s">
        <v>17</v>
      </c>
      <c r="H12" s="19" t="s">
        <v>16</v>
      </c>
      <c r="I12" s="108">
        <v>0.428429</v>
      </c>
      <c r="J12" s="108">
        <v>-2.59216E-2</v>
      </c>
      <c r="K12" s="108">
        <v>3.4425999999999998E-2</v>
      </c>
      <c r="L12" s="21">
        <v>0.45146999999999998</v>
      </c>
      <c r="M12" s="108">
        <v>0.13869100000000001</v>
      </c>
      <c r="N12" s="108">
        <v>8.0595900000000002E-3</v>
      </c>
      <c r="O12" s="21">
        <v>2.304883E-66</v>
      </c>
      <c r="P12" s="108">
        <v>-0.18690200000000001</v>
      </c>
      <c r="Q12" s="108">
        <v>0.24845800000000001</v>
      </c>
      <c r="R12" s="21">
        <v>0.4519031</v>
      </c>
      <c r="S12" s="21">
        <v>2.006312E-2</v>
      </c>
      <c r="T12" s="19">
        <v>20</v>
      </c>
    </row>
    <row r="13" spans="1:20" s="13" customFormat="1">
      <c r="A13" s="19" t="s">
        <v>112</v>
      </c>
      <c r="B13" s="19">
        <v>3</v>
      </c>
      <c r="C13" s="19">
        <v>52508110</v>
      </c>
      <c r="D13" s="19" t="s">
        <v>113</v>
      </c>
      <c r="E13" s="19">
        <v>3</v>
      </c>
      <c r="F13" s="19">
        <v>52261031</v>
      </c>
      <c r="G13" s="19" t="s">
        <v>46</v>
      </c>
      <c r="H13" s="19" t="s">
        <v>18</v>
      </c>
      <c r="I13" s="108">
        <v>0.42743500000000001</v>
      </c>
      <c r="J13" s="108">
        <v>1.7360199999999999E-2</v>
      </c>
      <c r="K13" s="108">
        <v>3.3991300000000002E-2</v>
      </c>
      <c r="L13" s="21">
        <v>0.60954299999999995</v>
      </c>
      <c r="M13" s="108">
        <v>-7.7375399999999997E-2</v>
      </c>
      <c r="N13" s="108">
        <v>8.0359999999999997E-3</v>
      </c>
      <c r="O13" s="21">
        <v>6.0549430000000003E-22</v>
      </c>
      <c r="P13" s="108">
        <v>-0.22436300000000001</v>
      </c>
      <c r="Q13" s="108">
        <v>0.43992100000000001</v>
      </c>
      <c r="R13" s="21">
        <v>0.61004599999999998</v>
      </c>
      <c r="S13" s="21">
        <v>8.2819100000000007E-2</v>
      </c>
      <c r="T13" s="19">
        <v>20</v>
      </c>
    </row>
    <row r="14" spans="1:20" s="13" customFormat="1">
      <c r="A14" s="19" t="s">
        <v>99</v>
      </c>
      <c r="B14" s="19">
        <v>10</v>
      </c>
      <c r="C14" s="19">
        <v>74811853</v>
      </c>
      <c r="D14" s="19" t="s">
        <v>100</v>
      </c>
      <c r="E14" s="19">
        <v>10</v>
      </c>
      <c r="F14" s="19">
        <v>74849326</v>
      </c>
      <c r="G14" s="19" t="s">
        <v>46</v>
      </c>
      <c r="H14" s="19" t="s">
        <v>18</v>
      </c>
      <c r="I14" s="108">
        <v>5.9642100000000003E-2</v>
      </c>
      <c r="J14" s="108">
        <v>-3.0623299999999999E-2</v>
      </c>
      <c r="K14" s="108">
        <v>7.8353400000000004E-2</v>
      </c>
      <c r="L14" s="21">
        <v>0.69591899999999995</v>
      </c>
      <c r="M14" s="108">
        <v>0.18335699999999999</v>
      </c>
      <c r="N14" s="108">
        <v>1.55219E-2</v>
      </c>
      <c r="O14" s="21">
        <v>3.3521219999999999E-32</v>
      </c>
      <c r="P14" s="108">
        <v>-0.167015</v>
      </c>
      <c r="Q14" s="108">
        <v>0.42756100000000002</v>
      </c>
      <c r="R14" s="21">
        <v>0.69607669999999999</v>
      </c>
      <c r="S14" s="21">
        <v>0.52951990000000004</v>
      </c>
      <c r="T14" s="19">
        <v>5</v>
      </c>
    </row>
    <row r="15" spans="1:20" s="13" customFormat="1">
      <c r="A15" s="19" t="s">
        <v>92</v>
      </c>
      <c r="B15" s="19">
        <v>5</v>
      </c>
      <c r="C15" s="19">
        <v>127472419</v>
      </c>
      <c r="D15" s="19" t="s">
        <v>15</v>
      </c>
      <c r="E15" s="19">
        <v>5</v>
      </c>
      <c r="F15" s="19">
        <v>127357526</v>
      </c>
      <c r="G15" s="19" t="s">
        <v>16</v>
      </c>
      <c r="H15" s="19" t="s">
        <v>17</v>
      </c>
      <c r="I15" s="108">
        <v>0.21073600000000001</v>
      </c>
      <c r="J15" s="108">
        <v>-1.6157700000000001E-2</v>
      </c>
      <c r="K15" s="108">
        <v>4.6654099999999997E-2</v>
      </c>
      <c r="L15" s="21">
        <v>0.72909599999999997</v>
      </c>
      <c r="M15" s="108">
        <v>-0.18575</v>
      </c>
      <c r="N15" s="108">
        <v>9.4385300000000005E-3</v>
      </c>
      <c r="O15" s="21">
        <v>3.199967E-86</v>
      </c>
      <c r="P15" s="108">
        <v>8.69862E-2</v>
      </c>
      <c r="Q15" s="108">
        <v>0.25120500000000001</v>
      </c>
      <c r="R15" s="21">
        <v>0.72913519999999998</v>
      </c>
      <c r="S15" s="21">
        <v>0.25427529999999998</v>
      </c>
      <c r="T15" s="19">
        <v>20</v>
      </c>
    </row>
    <row r="16" spans="1:20" s="13" customFormat="1">
      <c r="A16" s="19" t="s">
        <v>93</v>
      </c>
      <c r="B16" s="19">
        <v>10</v>
      </c>
      <c r="C16" s="19">
        <v>104593789</v>
      </c>
      <c r="D16" s="19" t="s">
        <v>94</v>
      </c>
      <c r="E16" s="19">
        <v>10</v>
      </c>
      <c r="F16" s="19">
        <v>104574329</v>
      </c>
      <c r="G16" s="19" t="s">
        <v>18</v>
      </c>
      <c r="H16" s="19" t="s">
        <v>16</v>
      </c>
      <c r="I16" s="108">
        <v>0.40556700000000001</v>
      </c>
      <c r="J16" s="108">
        <v>7.4769299999999997E-3</v>
      </c>
      <c r="K16" s="108">
        <v>3.4507500000000003E-2</v>
      </c>
      <c r="L16" s="21">
        <v>0.828461</v>
      </c>
      <c r="M16" s="108">
        <v>7.7535900000000005E-2</v>
      </c>
      <c r="N16" s="108">
        <v>8.1228600000000008E-3</v>
      </c>
      <c r="O16" s="21">
        <v>1.3557920000000001E-21</v>
      </c>
      <c r="P16" s="108">
        <v>9.6431799999999998E-2</v>
      </c>
      <c r="Q16" s="108">
        <v>0.44516600000000001</v>
      </c>
      <c r="R16" s="21">
        <v>0.82850469999999998</v>
      </c>
      <c r="S16" s="21">
        <v>0.56262089999999998</v>
      </c>
      <c r="T16" s="19">
        <v>20</v>
      </c>
    </row>
    <row r="17" spans="1:20" s="13" customFormat="1">
      <c r="A17" s="19" t="s">
        <v>89</v>
      </c>
      <c r="B17" s="19">
        <v>11</v>
      </c>
      <c r="C17" s="19">
        <v>17409142</v>
      </c>
      <c r="D17" s="19" t="s">
        <v>90</v>
      </c>
      <c r="E17" s="19">
        <v>11</v>
      </c>
      <c r="F17" s="19">
        <v>17421886</v>
      </c>
      <c r="G17" s="19" t="s">
        <v>16</v>
      </c>
      <c r="H17" s="19" t="s">
        <v>17</v>
      </c>
      <c r="I17" s="108">
        <v>0.34990100000000002</v>
      </c>
      <c r="J17" s="108">
        <v>6.13862E-3</v>
      </c>
      <c r="K17" s="108">
        <v>3.3802899999999997E-2</v>
      </c>
      <c r="L17" s="21">
        <v>0.85589599999999999</v>
      </c>
      <c r="M17" s="108">
        <v>0.15718799999999999</v>
      </c>
      <c r="N17" s="108">
        <v>1.2182999999999999E-2</v>
      </c>
      <c r="O17" s="21">
        <v>4.3743460000000001E-38</v>
      </c>
      <c r="P17" s="108">
        <v>3.9052700000000003E-2</v>
      </c>
      <c r="Q17" s="108">
        <v>0.21506900000000001</v>
      </c>
      <c r="R17" s="21">
        <v>0.85591050000000002</v>
      </c>
      <c r="S17" s="21">
        <v>4.0672020000000003E-2</v>
      </c>
      <c r="T17" s="19">
        <v>20</v>
      </c>
    </row>
    <row r="18" spans="1:20" s="13" customFormat="1" ht="14.4" thickBot="1">
      <c r="A18" s="62" t="s">
        <v>116</v>
      </c>
      <c r="B18" s="62">
        <v>7</v>
      </c>
      <c r="C18" s="62">
        <v>150658726</v>
      </c>
      <c r="D18" s="62" t="s">
        <v>117</v>
      </c>
      <c r="E18" s="62">
        <v>7</v>
      </c>
      <c r="F18" s="62">
        <v>150647970</v>
      </c>
      <c r="G18" s="62" t="s">
        <v>46</v>
      </c>
      <c r="H18" s="62" t="s">
        <v>17</v>
      </c>
      <c r="I18" s="109">
        <v>0.29423500000000002</v>
      </c>
      <c r="J18" s="109">
        <v>-3.72493E-3</v>
      </c>
      <c r="K18" s="109">
        <v>3.9673600000000003E-2</v>
      </c>
      <c r="L18" s="63">
        <v>0.92519700000000005</v>
      </c>
      <c r="M18" s="109">
        <v>0.16693</v>
      </c>
      <c r="N18" s="109">
        <v>9.2632700000000005E-3</v>
      </c>
      <c r="O18" s="63">
        <v>1.3427950000000001E-72</v>
      </c>
      <c r="P18" s="109">
        <v>-2.2314400000000002E-2</v>
      </c>
      <c r="Q18" s="109">
        <v>0.23766999999999999</v>
      </c>
      <c r="R18" s="63">
        <v>0.92519799999999996</v>
      </c>
      <c r="S18" s="63">
        <v>0.1154456</v>
      </c>
      <c r="T18" s="62">
        <v>20</v>
      </c>
    </row>
    <row r="19" spans="1:20" ht="14.4" thickTop="1"/>
  </sheetData>
  <autoFilter ref="A2:U18" xr:uid="{140985B1-313E-4CBB-B2CE-40EFEC6B6F7A}">
    <sortState xmlns:xlrd2="http://schemas.microsoft.com/office/spreadsheetml/2017/richdata2" ref="A3:U18">
      <sortCondition ref="S2:S18"/>
    </sortState>
  </autoFilter>
  <mergeCells count="1">
    <mergeCell ref="A1:T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DFAF5-74C9-4625-881C-BEC2E8618CE9}">
  <dimension ref="A1:K18"/>
  <sheetViews>
    <sheetView workbookViewId="0">
      <selection activeCell="I21" sqref="I21"/>
    </sheetView>
  </sheetViews>
  <sheetFormatPr defaultRowHeight="13.8"/>
  <cols>
    <col min="2" max="2" width="13.109375" customWidth="1"/>
    <col min="3" max="3" width="12.88671875" customWidth="1"/>
    <col min="4" max="4" width="11.6640625" customWidth="1"/>
    <col min="5" max="5" width="10.33203125" customWidth="1"/>
    <col min="6" max="6" width="11" customWidth="1"/>
    <col min="7" max="7" width="12.5546875" customWidth="1"/>
    <col min="8" max="8" width="11.109375" customWidth="1"/>
    <col min="9" max="9" width="8.77734375"/>
    <col min="10" max="10" width="12.77734375" customWidth="1"/>
    <col min="11" max="11" width="10.21875" customWidth="1"/>
  </cols>
  <sheetData>
    <row r="1" spans="1:11" ht="15.6" customHeight="1" thickBot="1">
      <c r="A1" s="127" t="s">
        <v>236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</row>
    <row r="2" spans="1:11" ht="32.4" thickTop="1" thickBot="1">
      <c r="A2" s="66" t="s">
        <v>88</v>
      </c>
      <c r="B2" s="66" t="s">
        <v>39</v>
      </c>
      <c r="C2" s="66" t="s">
        <v>40</v>
      </c>
      <c r="D2" s="66" t="s">
        <v>41</v>
      </c>
      <c r="E2" s="66" t="s">
        <v>42</v>
      </c>
      <c r="F2" s="66" t="s">
        <v>43</v>
      </c>
      <c r="G2" s="67" t="s">
        <v>44</v>
      </c>
      <c r="H2" s="66" t="s">
        <v>86</v>
      </c>
      <c r="I2" s="66" t="s">
        <v>87</v>
      </c>
      <c r="J2" s="68" t="s">
        <v>248</v>
      </c>
      <c r="K2" s="69" t="s">
        <v>45</v>
      </c>
    </row>
    <row r="3" spans="1:11" ht="14.4" thickTop="1">
      <c r="A3" s="23" t="s">
        <v>51</v>
      </c>
      <c r="B3" s="16" t="s">
        <v>47</v>
      </c>
      <c r="C3" s="17">
        <v>5</v>
      </c>
      <c r="D3" s="16">
        <v>127589648</v>
      </c>
      <c r="E3" s="16" t="s">
        <v>18</v>
      </c>
      <c r="F3" s="16" t="s">
        <v>46</v>
      </c>
      <c r="G3" s="112">
        <v>9.1499999999999998E-2</v>
      </c>
      <c r="H3" s="112">
        <v>0.41560000000000002</v>
      </c>
      <c r="I3" s="112">
        <v>5.33E-2</v>
      </c>
      <c r="J3" s="22">
        <v>6.62216503701762E-15</v>
      </c>
      <c r="K3" s="120">
        <f>H3*H3/I3/I3</f>
        <v>60.799031289490273</v>
      </c>
    </row>
    <row r="4" spans="1:11">
      <c r="A4" s="23"/>
      <c r="B4" s="16" t="s">
        <v>48</v>
      </c>
      <c r="C4" s="17">
        <v>5</v>
      </c>
      <c r="D4" s="16">
        <v>127476770</v>
      </c>
      <c r="E4" s="16" t="s">
        <v>18</v>
      </c>
      <c r="F4" s="16" t="s">
        <v>17</v>
      </c>
      <c r="G4" s="112">
        <v>0.1129</v>
      </c>
      <c r="H4" s="112">
        <v>0.3483</v>
      </c>
      <c r="I4" s="112">
        <v>4.7800000000000002E-2</v>
      </c>
      <c r="J4" s="22">
        <v>3.1528259759551802E-13</v>
      </c>
      <c r="K4" s="120">
        <f t="shared" ref="K4:K6" si="0">H4*H4/I4/I4</f>
        <v>53.094698097022103</v>
      </c>
    </row>
    <row r="5" spans="1:11">
      <c r="A5" s="23"/>
      <c r="B5" s="16" t="s">
        <v>49</v>
      </c>
      <c r="C5" s="17">
        <v>5</v>
      </c>
      <c r="D5" s="16">
        <v>127352807</v>
      </c>
      <c r="E5" s="16" t="s">
        <v>18</v>
      </c>
      <c r="F5" s="16" t="s">
        <v>16</v>
      </c>
      <c r="G5" s="112">
        <v>0.13059999999999999</v>
      </c>
      <c r="H5" s="112">
        <v>0.2742</v>
      </c>
      <c r="I5" s="112">
        <v>4.5400000000000003E-2</v>
      </c>
      <c r="J5" s="22">
        <v>1.57801090456898E-9</v>
      </c>
      <c r="K5" s="120">
        <f t="shared" si="0"/>
        <v>36.477342855479435</v>
      </c>
    </row>
    <row r="6" spans="1:11">
      <c r="A6" s="23"/>
      <c r="B6" s="16" t="s">
        <v>50</v>
      </c>
      <c r="C6" s="17">
        <v>5</v>
      </c>
      <c r="D6" s="16">
        <v>127367998</v>
      </c>
      <c r="E6" s="16" t="s">
        <v>17</v>
      </c>
      <c r="F6" s="16" t="s">
        <v>46</v>
      </c>
      <c r="G6" s="112">
        <v>0.24349999999999999</v>
      </c>
      <c r="H6" s="112">
        <v>-0.2112</v>
      </c>
      <c r="I6" s="112">
        <v>3.5299999999999998E-2</v>
      </c>
      <c r="J6" s="22">
        <v>2.0980218168006701E-9</v>
      </c>
      <c r="K6" s="120">
        <f t="shared" si="0"/>
        <v>35.796322898025025</v>
      </c>
    </row>
    <row r="7" spans="1:11">
      <c r="A7" s="23"/>
      <c r="B7" s="16"/>
      <c r="C7" s="17"/>
      <c r="D7" s="16"/>
      <c r="E7" s="16"/>
      <c r="F7" s="16"/>
      <c r="G7" s="112"/>
      <c r="H7" s="112"/>
      <c r="I7" s="112"/>
      <c r="J7" s="22"/>
      <c r="K7" s="120"/>
    </row>
    <row r="8" spans="1:11">
      <c r="A8" s="74" t="s">
        <v>52</v>
      </c>
      <c r="B8" s="16" t="s">
        <v>53</v>
      </c>
      <c r="C8" s="17">
        <v>17</v>
      </c>
      <c r="D8" s="16">
        <v>61547562</v>
      </c>
      <c r="E8" s="16" t="s">
        <v>18</v>
      </c>
      <c r="F8" s="16" t="s">
        <v>46</v>
      </c>
      <c r="G8" s="112">
        <v>0.62009999999999998</v>
      </c>
      <c r="H8" s="112">
        <v>-0.2949</v>
      </c>
      <c r="I8" s="112">
        <v>3.1399999999999997E-2</v>
      </c>
      <c r="J8" s="22">
        <v>5.1451732138165897E-21</v>
      </c>
      <c r="K8" s="120">
        <f>H8*H8/I8/I8</f>
        <v>88.204399772810277</v>
      </c>
    </row>
    <row r="9" spans="1:11">
      <c r="A9" s="74"/>
      <c r="B9" s="16"/>
      <c r="C9" s="17"/>
      <c r="D9" s="16"/>
      <c r="E9" s="16"/>
      <c r="F9" s="16"/>
      <c r="G9" s="112"/>
      <c r="H9" s="112"/>
      <c r="I9" s="112"/>
      <c r="J9" s="22"/>
      <c r="K9" s="120"/>
    </row>
    <row r="10" spans="1:11">
      <c r="A10" s="75" t="s">
        <v>106</v>
      </c>
      <c r="B10" s="16" t="s">
        <v>212</v>
      </c>
      <c r="C10" s="16">
        <v>1</v>
      </c>
      <c r="D10" s="16">
        <v>1280014</v>
      </c>
      <c r="E10" s="16" t="s">
        <v>46</v>
      </c>
      <c r="F10" s="16" t="s">
        <v>18</v>
      </c>
      <c r="G10" s="112">
        <v>0.93089999999999995</v>
      </c>
      <c r="H10" s="112">
        <v>0.37859999999999999</v>
      </c>
      <c r="I10" s="112">
        <v>6.4799999999999996E-2</v>
      </c>
      <c r="J10" s="22">
        <v>5.1749957802443498E-9</v>
      </c>
      <c r="K10" s="120">
        <f>H10*H10/I10/I10</f>
        <v>34.135888203017828</v>
      </c>
    </row>
    <row r="11" spans="1:11">
      <c r="A11" s="75"/>
      <c r="B11" s="16"/>
      <c r="C11" s="16"/>
      <c r="D11" s="16"/>
      <c r="E11" s="16"/>
      <c r="F11" s="16"/>
      <c r="G11" s="112"/>
      <c r="H11" s="112"/>
      <c r="I11" s="112"/>
      <c r="J11" s="22"/>
      <c r="K11" s="120"/>
    </row>
    <row r="12" spans="1:11" ht="15.6">
      <c r="A12" s="76" t="s">
        <v>118</v>
      </c>
      <c r="B12" s="16" t="s">
        <v>235</v>
      </c>
      <c r="C12" s="16" t="s">
        <v>235</v>
      </c>
      <c r="D12" s="16" t="s">
        <v>235</v>
      </c>
      <c r="E12" s="16" t="s">
        <v>235</v>
      </c>
      <c r="F12" s="16" t="s">
        <v>235</v>
      </c>
      <c r="G12" s="112" t="s">
        <v>235</v>
      </c>
      <c r="H12" s="112" t="s">
        <v>235</v>
      </c>
      <c r="I12" s="112" t="s">
        <v>235</v>
      </c>
      <c r="J12" s="22" t="s">
        <v>235</v>
      </c>
      <c r="K12" s="121" t="s">
        <v>235</v>
      </c>
    </row>
    <row r="13" spans="1:11" ht="15.6">
      <c r="A13" s="10"/>
      <c r="B13" s="16"/>
      <c r="C13" s="16"/>
      <c r="D13" s="16"/>
      <c r="E13" s="16"/>
      <c r="F13" s="16"/>
      <c r="G13" s="112"/>
      <c r="H13" s="112"/>
      <c r="I13" s="112"/>
      <c r="J13" s="22"/>
      <c r="K13" s="120"/>
    </row>
    <row r="14" spans="1:11">
      <c r="A14" s="75" t="s">
        <v>95</v>
      </c>
      <c r="B14" s="19" t="s">
        <v>233</v>
      </c>
      <c r="C14" s="70"/>
      <c r="D14" s="18">
        <v>113437469</v>
      </c>
      <c r="E14" s="18" t="s">
        <v>217</v>
      </c>
      <c r="F14" s="18" t="s">
        <v>218</v>
      </c>
      <c r="G14" s="114">
        <v>0.5625</v>
      </c>
      <c r="H14" s="115">
        <v>0.18809999999999999</v>
      </c>
      <c r="I14" s="116">
        <v>3.0700000000000002E-2</v>
      </c>
      <c r="J14" s="77">
        <v>8.6299840000000003E-10</v>
      </c>
      <c r="K14" s="120">
        <f>H14*H14/I14/I14</f>
        <v>37.54056806968773</v>
      </c>
    </row>
    <row r="15" spans="1:11" ht="14.4" thickBot="1">
      <c r="A15" s="50"/>
      <c r="B15" s="62" t="s">
        <v>234</v>
      </c>
      <c r="C15" s="71"/>
      <c r="D15" s="72">
        <v>113541836</v>
      </c>
      <c r="E15" s="72" t="s">
        <v>217</v>
      </c>
      <c r="F15" s="72" t="s">
        <v>219</v>
      </c>
      <c r="G15" s="117">
        <v>0.5716</v>
      </c>
      <c r="H15" s="118">
        <v>0.1883</v>
      </c>
      <c r="I15" s="119">
        <v>3.0499999999999999E-2</v>
      </c>
      <c r="J15" s="73">
        <v>6.6069339999999997E-10</v>
      </c>
      <c r="K15" s="122">
        <f>H15*H15/I15/I15</f>
        <v>38.115442085460899</v>
      </c>
    </row>
    <row r="16" spans="1:11" ht="14.4" thickTop="1">
      <c r="B16" s="3"/>
      <c r="C16" s="3"/>
      <c r="D16" s="3"/>
      <c r="E16" s="3"/>
      <c r="F16" s="3"/>
      <c r="G16" s="3"/>
      <c r="H16" s="3"/>
      <c r="I16" s="3"/>
      <c r="J16" s="4"/>
    </row>
    <row r="17" spans="2:10">
      <c r="B17" s="3"/>
      <c r="C17" s="3"/>
      <c r="D17" s="3"/>
      <c r="E17" s="3"/>
      <c r="F17" s="3"/>
      <c r="G17" s="3"/>
      <c r="H17" s="3"/>
      <c r="I17" s="3"/>
      <c r="J17" s="4"/>
    </row>
    <row r="18" spans="2:10">
      <c r="B18" s="3"/>
      <c r="C18" s="3"/>
      <c r="D18" s="3"/>
      <c r="E18" s="3"/>
      <c r="F18" s="3"/>
      <c r="G18" s="3"/>
      <c r="H18" s="3"/>
      <c r="I18" s="3"/>
      <c r="J18" s="4"/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8C133-3132-4C7F-AD53-DD5C0334FDEE}">
  <dimension ref="A1:M11"/>
  <sheetViews>
    <sheetView workbookViewId="0">
      <selection activeCell="E22" sqref="E22"/>
    </sheetView>
  </sheetViews>
  <sheetFormatPr defaultRowHeight="13.8"/>
  <cols>
    <col min="1" max="1" width="23.21875" customWidth="1"/>
    <col min="2" max="2" width="36.21875" customWidth="1"/>
    <col min="3" max="3" width="0" hidden="1" customWidth="1"/>
    <col min="4" max="4" width="24.77734375" bestFit="1" customWidth="1"/>
    <col min="5" max="5" width="14.44140625" customWidth="1"/>
    <col min="6" max="6" width="13.21875" customWidth="1"/>
    <col min="7" max="9" width="13.109375" customWidth="1"/>
    <col min="10" max="10" width="9.88671875" customWidth="1"/>
    <col min="11" max="11" width="17.44140625" customWidth="1"/>
    <col min="12" max="12" width="17" customWidth="1"/>
    <col min="13" max="13" width="15.77734375" customWidth="1"/>
  </cols>
  <sheetData>
    <row r="1" spans="1:13" ht="14.4" thickBot="1">
      <c r="A1" s="128" t="s">
        <v>246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</row>
    <row r="2" spans="1:13" ht="42.6" thickTop="1" thickBot="1">
      <c r="A2" s="56" t="s">
        <v>54</v>
      </c>
      <c r="B2" s="56" t="s">
        <v>55</v>
      </c>
      <c r="C2" s="56" t="s">
        <v>56</v>
      </c>
      <c r="D2" s="56" t="s">
        <v>60</v>
      </c>
      <c r="E2" s="56" t="s">
        <v>57</v>
      </c>
      <c r="F2" s="56" t="s">
        <v>86</v>
      </c>
      <c r="G2" s="56" t="s">
        <v>87</v>
      </c>
      <c r="H2" s="56" t="s">
        <v>214</v>
      </c>
      <c r="I2" s="56" t="s">
        <v>215</v>
      </c>
      <c r="J2" s="82" t="s">
        <v>248</v>
      </c>
      <c r="K2" s="82" t="s">
        <v>249</v>
      </c>
      <c r="L2" s="82" t="s">
        <v>250</v>
      </c>
      <c r="M2" s="82" t="s">
        <v>251</v>
      </c>
    </row>
    <row r="3" spans="1:13" ht="14.4" thickTop="1">
      <c r="A3" s="55" t="s">
        <v>51</v>
      </c>
      <c r="B3" s="16" t="s">
        <v>71</v>
      </c>
      <c r="C3" s="55"/>
      <c r="D3" s="16" t="s">
        <v>58</v>
      </c>
      <c r="E3" s="78">
        <v>4</v>
      </c>
      <c r="F3" s="79">
        <v>0.38225340000000002</v>
      </c>
      <c r="G3" s="79">
        <v>0.104883</v>
      </c>
      <c r="H3" s="80">
        <v>1.4655830000000001</v>
      </c>
      <c r="I3" s="80" t="s">
        <v>255</v>
      </c>
      <c r="J3" s="81">
        <v>2.6783960000000001E-4</v>
      </c>
      <c r="K3" s="80">
        <v>0.90931490000000004</v>
      </c>
      <c r="L3" s="80">
        <v>0.63649370000000005</v>
      </c>
      <c r="M3" s="80">
        <v>0.92300000000000004</v>
      </c>
    </row>
    <row r="4" spans="1:13" ht="14.4" thickBot="1">
      <c r="A4" s="83" t="s">
        <v>52</v>
      </c>
      <c r="B4" s="64" t="s">
        <v>59</v>
      </c>
      <c r="C4" s="83"/>
      <c r="D4" s="64" t="s">
        <v>61</v>
      </c>
      <c r="E4" s="64">
        <v>1</v>
      </c>
      <c r="F4" s="84">
        <v>-0.30720180000000002</v>
      </c>
      <c r="G4" s="84">
        <v>0.1394408</v>
      </c>
      <c r="H4" s="85">
        <v>0.73550219999999999</v>
      </c>
      <c r="I4" s="85" t="s">
        <v>256</v>
      </c>
      <c r="J4" s="86">
        <v>2.7587859999999999E-2</v>
      </c>
      <c r="K4" s="85" t="s">
        <v>235</v>
      </c>
      <c r="L4" s="85" t="s">
        <v>235</v>
      </c>
      <c r="M4" s="85" t="s">
        <v>235</v>
      </c>
    </row>
    <row r="5" spans="1:13" ht="16.2" thickTop="1">
      <c r="A5" s="2"/>
      <c r="B5" s="3"/>
      <c r="C5" s="2"/>
      <c r="D5" s="3"/>
      <c r="E5" s="3"/>
      <c r="F5" s="3"/>
      <c r="G5" s="3"/>
      <c r="H5" s="3"/>
      <c r="I5" s="3"/>
      <c r="J5" s="3"/>
      <c r="K5" s="6"/>
      <c r="L5" s="6"/>
      <c r="M5" s="2"/>
    </row>
    <row r="6" spans="1:13" ht="15.6">
      <c r="A6" s="2"/>
      <c r="B6" s="2"/>
      <c r="C6" s="2"/>
      <c r="D6" s="2"/>
      <c r="E6" s="2"/>
      <c r="F6" s="2"/>
      <c r="G6" s="2"/>
      <c r="H6" s="2"/>
      <c r="I6" s="2"/>
      <c r="J6" s="5"/>
      <c r="K6" s="6"/>
      <c r="L6" s="6"/>
      <c r="M6" s="2"/>
    </row>
    <row r="7" spans="1:13" ht="16.2" thickBot="1">
      <c r="A7" s="2"/>
      <c r="B7" s="3"/>
      <c r="C7" s="2"/>
      <c r="D7" s="3"/>
      <c r="E7" s="9"/>
      <c r="F7" s="9"/>
      <c r="G7" s="9"/>
      <c r="H7" s="9"/>
      <c r="I7" s="9"/>
      <c r="J7" s="9"/>
      <c r="K7" s="12"/>
      <c r="L7" s="12"/>
      <c r="M7" s="11"/>
    </row>
    <row r="8" spans="1:13" ht="15.6">
      <c r="A8" s="2"/>
      <c r="B8" s="3"/>
      <c r="C8" s="2"/>
      <c r="D8" s="3"/>
      <c r="E8" s="3"/>
      <c r="F8" s="3"/>
      <c r="G8" s="3"/>
      <c r="H8" s="3"/>
      <c r="I8" s="3"/>
      <c r="J8" s="3"/>
      <c r="K8" s="3"/>
      <c r="L8" s="6"/>
      <c r="M8" s="2"/>
    </row>
    <row r="9" spans="1:13" ht="15.6">
      <c r="A9" s="2"/>
      <c r="B9" s="3"/>
      <c r="D9" s="3"/>
      <c r="E9" s="3"/>
      <c r="F9" s="3"/>
      <c r="G9" s="3"/>
      <c r="H9" s="3"/>
      <c r="I9" s="3"/>
      <c r="J9" s="3"/>
    </row>
    <row r="10" spans="1:13" ht="15.6">
      <c r="A10" s="2"/>
      <c r="B10" s="3"/>
      <c r="D10" s="3"/>
      <c r="E10" s="3"/>
      <c r="F10" s="3"/>
      <c r="G10" s="3"/>
      <c r="H10" s="3"/>
      <c r="I10" s="3"/>
      <c r="J10" s="3"/>
    </row>
    <row r="11" spans="1:13" ht="15.6">
      <c r="A11" s="2"/>
      <c r="B11" s="3"/>
      <c r="D11" s="3"/>
      <c r="E11" s="3"/>
      <c r="F11" s="3"/>
      <c r="G11" s="3"/>
      <c r="H11" s="3"/>
      <c r="I11" s="3"/>
      <c r="J11" s="3"/>
    </row>
  </sheetData>
  <mergeCells count="1">
    <mergeCell ref="A1:M1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8FE8E-B10B-4C99-8CF8-6550323D989A}">
  <dimension ref="A1:O5"/>
  <sheetViews>
    <sheetView workbookViewId="0">
      <selection activeCell="K22" sqref="K22"/>
    </sheetView>
  </sheetViews>
  <sheetFormatPr defaultRowHeight="13.8"/>
  <cols>
    <col min="2" max="2" width="22.109375" bestFit="1" customWidth="1"/>
    <col min="8" max="8" width="12.77734375" bestFit="1" customWidth="1"/>
  </cols>
  <sheetData>
    <row r="1" spans="1:15" ht="16.2" thickBot="1">
      <c r="A1" s="129" t="s">
        <v>247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</row>
    <row r="2" spans="1:15" ht="70.2" thickTop="1" thickBot="1">
      <c r="A2" s="66" t="s">
        <v>54</v>
      </c>
      <c r="B2" s="66" t="s">
        <v>55</v>
      </c>
      <c r="C2" s="66" t="s">
        <v>60</v>
      </c>
      <c r="D2" s="66" t="s">
        <v>57</v>
      </c>
      <c r="E2" s="66" t="s">
        <v>86</v>
      </c>
      <c r="F2" s="66" t="s">
        <v>87</v>
      </c>
      <c r="G2" s="66" t="s">
        <v>214</v>
      </c>
      <c r="H2" s="87" t="s">
        <v>215</v>
      </c>
      <c r="I2" s="82" t="s">
        <v>248</v>
      </c>
      <c r="J2" s="82" t="s">
        <v>249</v>
      </c>
      <c r="K2" s="82" t="s">
        <v>250</v>
      </c>
      <c r="L2" s="82" t="s">
        <v>251</v>
      </c>
    </row>
    <row r="3" spans="1:15" s="18" customFormat="1" ht="14.4" thickTop="1">
      <c r="A3" s="18" t="s">
        <v>52</v>
      </c>
      <c r="B3" s="19" t="s">
        <v>220</v>
      </c>
      <c r="C3" s="19" t="s">
        <v>213</v>
      </c>
      <c r="D3" s="18">
        <v>1</v>
      </c>
      <c r="E3" s="108">
        <v>-0.22497931502204099</v>
      </c>
      <c r="F3" s="108">
        <v>7.4190573075618896E-2</v>
      </c>
      <c r="G3" s="20">
        <f>EXP(E3)</f>
        <v>0.79853273622059306</v>
      </c>
      <c r="H3" s="20" t="s">
        <v>257</v>
      </c>
      <c r="I3" s="21">
        <v>2.4257607055668401E-3</v>
      </c>
      <c r="J3" s="18" t="s">
        <v>235</v>
      </c>
      <c r="K3" s="18" t="s">
        <v>235</v>
      </c>
      <c r="L3" s="18" t="s">
        <v>235</v>
      </c>
    </row>
    <row r="4" spans="1:15" s="18" customFormat="1" ht="14.4" thickBot="1">
      <c r="A4" s="62" t="s">
        <v>106</v>
      </c>
      <c r="B4" s="62" t="s">
        <v>69</v>
      </c>
      <c r="C4" s="62" t="s">
        <v>213</v>
      </c>
      <c r="D4" s="62">
        <v>1</v>
      </c>
      <c r="E4" s="109">
        <v>-0.25783122028526201</v>
      </c>
      <c r="F4" s="109">
        <v>8.2833333333333301E-2</v>
      </c>
      <c r="G4" s="88">
        <f>EXP(E4)</f>
        <v>0.77272564151473278</v>
      </c>
      <c r="H4" s="88" t="s">
        <v>258</v>
      </c>
      <c r="I4" s="63">
        <v>1.8541542030611001E-3</v>
      </c>
      <c r="J4" s="72" t="s">
        <v>235</v>
      </c>
      <c r="K4" s="72" t="s">
        <v>235</v>
      </c>
      <c r="L4" s="72" t="s">
        <v>235</v>
      </c>
    </row>
    <row r="5" spans="1:15" ht="14.4" thickTop="1"/>
  </sheetData>
  <mergeCells count="1">
    <mergeCell ref="A1:O1"/>
  </mergeCells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F20A5-B8AD-4EDC-8B10-58A6E78FABF5}">
  <dimension ref="A1:O5"/>
  <sheetViews>
    <sheetView workbookViewId="0">
      <selection activeCell="I19" sqref="I19"/>
    </sheetView>
  </sheetViews>
  <sheetFormatPr defaultRowHeight="13.8"/>
  <cols>
    <col min="2" max="2" width="17.88671875" bestFit="1" customWidth="1"/>
  </cols>
  <sheetData>
    <row r="1" spans="1:15" ht="21.6" customHeight="1" thickBot="1">
      <c r="A1" s="130" t="s">
        <v>252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"/>
      <c r="N1" s="1"/>
      <c r="O1" s="1"/>
    </row>
    <row r="2" spans="1:15" ht="70.2" thickTop="1" thickBot="1">
      <c r="A2" s="56" t="s">
        <v>54</v>
      </c>
      <c r="B2" s="56" t="s">
        <v>55</v>
      </c>
      <c r="C2" s="56" t="s">
        <v>60</v>
      </c>
      <c r="D2" s="56" t="s">
        <v>57</v>
      </c>
      <c r="E2" s="56" t="s">
        <v>86</v>
      </c>
      <c r="F2" s="56" t="s">
        <v>87</v>
      </c>
      <c r="G2" s="56" t="s">
        <v>214</v>
      </c>
      <c r="H2" s="93" t="s">
        <v>215</v>
      </c>
      <c r="I2" s="82" t="s">
        <v>248</v>
      </c>
      <c r="J2" s="82" t="s">
        <v>249</v>
      </c>
      <c r="K2" s="82" t="s">
        <v>250</v>
      </c>
      <c r="L2" s="82" t="s">
        <v>251</v>
      </c>
    </row>
    <row r="3" spans="1:15" ht="14.4" thickTop="1">
      <c r="A3" s="16" t="s">
        <v>106</v>
      </c>
      <c r="B3" s="16" t="s">
        <v>221</v>
      </c>
      <c r="C3" s="16" t="s">
        <v>213</v>
      </c>
      <c r="D3" s="16">
        <v>1</v>
      </c>
      <c r="E3" s="123">
        <v>-0.3359509</v>
      </c>
      <c r="F3" s="123">
        <v>0.13512150000000001</v>
      </c>
      <c r="G3" s="89">
        <f>EXP(E3)</f>
        <v>0.71465819467197722</v>
      </c>
      <c r="H3" s="89" t="s">
        <v>259</v>
      </c>
      <c r="I3" s="90">
        <v>1.2908370000000001E-2</v>
      </c>
      <c r="J3" s="17" t="s">
        <v>235</v>
      </c>
      <c r="K3" s="17" t="s">
        <v>235</v>
      </c>
      <c r="L3" s="17" t="s">
        <v>235</v>
      </c>
    </row>
    <row r="4" spans="1:15" ht="14.4" thickBot="1">
      <c r="A4" s="64" t="s">
        <v>95</v>
      </c>
      <c r="B4" s="64" t="s">
        <v>68</v>
      </c>
      <c r="C4" s="64" t="s">
        <v>213</v>
      </c>
      <c r="D4" s="64">
        <v>1</v>
      </c>
      <c r="E4" s="124">
        <v>0.35296490000000003</v>
      </c>
      <c r="F4" s="124">
        <v>0.1816683</v>
      </c>
      <c r="G4" s="91">
        <f>EXP(E4)</f>
        <v>1.4232811853872362</v>
      </c>
      <c r="H4" s="91" t="s">
        <v>260</v>
      </c>
      <c r="I4" s="92">
        <v>5.2027150000000001E-2</v>
      </c>
      <c r="J4" s="50" t="s">
        <v>235</v>
      </c>
      <c r="K4" s="50" t="s">
        <v>235</v>
      </c>
      <c r="L4" s="50" t="s">
        <v>235</v>
      </c>
    </row>
    <row r="5" spans="1:15" ht="14.4" thickTop="1"/>
  </sheetData>
  <mergeCells count="1">
    <mergeCell ref="A1:L1"/>
  </mergeCells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4195E-BC7F-42B8-8E4C-1A2B6164E56A}">
  <dimension ref="A1:E8"/>
  <sheetViews>
    <sheetView workbookViewId="0">
      <selection activeCell="F21" sqref="F21"/>
    </sheetView>
  </sheetViews>
  <sheetFormatPr defaultRowHeight="13.8"/>
  <cols>
    <col min="1" max="4" width="19.5546875" customWidth="1"/>
    <col min="5" max="5" width="15.77734375" customWidth="1"/>
  </cols>
  <sheetData>
    <row r="1" spans="1:5" ht="16.2" thickBot="1">
      <c r="A1" s="131" t="s">
        <v>253</v>
      </c>
      <c r="B1" s="131"/>
      <c r="C1" s="131"/>
      <c r="D1" s="131"/>
      <c r="E1" s="131"/>
    </row>
    <row r="2" spans="1:5" ht="16.8" thickTop="1" thickBot="1">
      <c r="A2" s="69" t="s">
        <v>54</v>
      </c>
      <c r="B2" s="69" t="s">
        <v>60</v>
      </c>
      <c r="C2" s="69" t="s">
        <v>86</v>
      </c>
      <c r="D2" s="69" t="s">
        <v>87</v>
      </c>
      <c r="E2" s="82" t="s">
        <v>248</v>
      </c>
    </row>
    <row r="3" spans="1:5" ht="16.2" thickTop="1">
      <c r="A3" s="2" t="s">
        <v>51</v>
      </c>
      <c r="B3" s="16" t="s">
        <v>58</v>
      </c>
      <c r="C3" s="14">
        <v>4.1509049999999999E-2</v>
      </c>
      <c r="D3" s="14">
        <v>2.0081160000000001E-2</v>
      </c>
      <c r="E3" s="15">
        <v>3.8728119999999998E-2</v>
      </c>
    </row>
    <row r="4" spans="1:5" ht="15.6">
      <c r="A4" s="8" t="s">
        <v>52</v>
      </c>
      <c r="B4" s="16" t="s">
        <v>61</v>
      </c>
      <c r="C4" s="14">
        <v>1.5815530000000001E-2</v>
      </c>
      <c r="D4" s="14">
        <v>3.3700920000000002E-2</v>
      </c>
      <c r="E4" s="15">
        <v>0.63886180000000004</v>
      </c>
    </row>
    <row r="5" spans="1:5" ht="16.2" thickBot="1">
      <c r="A5" s="62" t="s">
        <v>106</v>
      </c>
      <c r="B5" s="64" t="s">
        <v>61</v>
      </c>
      <c r="C5" s="94">
        <v>-2.9046490000000001E-2</v>
      </c>
      <c r="D5" s="94">
        <v>4.8713149999999997E-2</v>
      </c>
      <c r="E5" s="95">
        <v>0.5509908</v>
      </c>
    </row>
    <row r="6" spans="1:5" ht="14.4" thickTop="1"/>
    <row r="8" spans="1:5" ht="14.4" thickBot="1">
      <c r="C8" s="7"/>
      <c r="D8" s="7"/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4CD74-4C2C-4391-AC43-EF44E2EDBFA5}">
  <dimension ref="A1:L6"/>
  <sheetViews>
    <sheetView workbookViewId="0">
      <selection activeCell="F19" sqref="F19"/>
    </sheetView>
  </sheetViews>
  <sheetFormatPr defaultRowHeight="13.8"/>
  <cols>
    <col min="1" max="1" width="15.21875" customWidth="1"/>
    <col min="2" max="2" width="22.77734375" customWidth="1"/>
    <col min="3" max="4" width="8.77734375"/>
    <col min="5" max="5" width="9.77734375" bestFit="1" customWidth="1"/>
  </cols>
  <sheetData>
    <row r="1" spans="1:12" ht="16.2" thickBot="1">
      <c r="A1" s="132" t="s">
        <v>238</v>
      </c>
      <c r="B1" s="132"/>
      <c r="C1" s="132"/>
      <c r="D1" s="132"/>
      <c r="E1" s="132"/>
    </row>
    <row r="2" spans="1:12" ht="16.8" thickTop="1" thickBot="1">
      <c r="A2" s="133" t="s">
        <v>62</v>
      </c>
      <c r="B2" s="133" t="s">
        <v>63</v>
      </c>
      <c r="C2" s="66" t="s">
        <v>86</v>
      </c>
      <c r="D2" s="66" t="s">
        <v>87</v>
      </c>
      <c r="E2" s="82" t="s">
        <v>248</v>
      </c>
      <c r="L2" s="2"/>
    </row>
    <row r="3" spans="1:12" ht="16.2" thickTop="1">
      <c r="A3" s="10" t="s">
        <v>64</v>
      </c>
      <c r="B3" s="10" t="s">
        <v>65</v>
      </c>
      <c r="C3" s="14">
        <v>-1.468326E-2</v>
      </c>
      <c r="D3" s="14">
        <v>4.8927550000000004E-3</v>
      </c>
      <c r="E3" s="15">
        <v>2.6907540000000001E-3</v>
      </c>
    </row>
    <row r="4" spans="1:12" ht="15.6">
      <c r="A4" s="10" t="s">
        <v>67</v>
      </c>
      <c r="B4" s="10" t="s">
        <v>66</v>
      </c>
      <c r="C4" s="14">
        <v>4.8827130000000003E-3</v>
      </c>
      <c r="D4" s="14">
        <v>1.8489890000000001E-3</v>
      </c>
      <c r="E4" s="15">
        <v>8.2723380000000006E-3</v>
      </c>
    </row>
    <row r="5" spans="1:12" ht="16.2" thickBot="1">
      <c r="A5" s="96" t="s">
        <v>10</v>
      </c>
      <c r="B5" s="96" t="s">
        <v>11</v>
      </c>
      <c r="C5" s="94">
        <v>4.1509049999999999E-2</v>
      </c>
      <c r="D5" s="94">
        <v>2.0081160000000001E-2</v>
      </c>
      <c r="E5" s="95">
        <v>3.8728119999999998E-2</v>
      </c>
    </row>
    <row r="6" spans="1:12" ht="14.4" thickTop="1"/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Legend</vt:lpstr>
      <vt:lpstr>Table1</vt:lpstr>
      <vt:lpstr>Table2</vt:lpstr>
      <vt:lpstr>Table3</vt:lpstr>
      <vt:lpstr>Table4</vt:lpstr>
      <vt:lpstr>Table5</vt:lpstr>
      <vt:lpstr>Table6</vt:lpstr>
      <vt:lpstr>Table7</vt:lpstr>
      <vt:lpstr>Table8</vt:lpstr>
      <vt:lpstr>Table9</vt:lpstr>
      <vt:lpstr>Table10</vt:lpstr>
      <vt:lpstr>Table11</vt:lpstr>
      <vt:lpstr>Table12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泰育 史</cp:lastModifiedBy>
  <dcterms:created xsi:type="dcterms:W3CDTF">2015-06-05T18:19:34Z</dcterms:created>
  <dcterms:modified xsi:type="dcterms:W3CDTF">2024-02-24T08:39:04Z</dcterms:modified>
</cp:coreProperties>
</file>