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ÖĞRENCİ DOSYALARI\Amjad\"/>
    </mc:Choice>
  </mc:AlternateContent>
  <xr:revisionPtr revIDLastSave="0" documentId="13_ncr:1_{E3E4A02B-023E-41FD-A1BA-FB141741533A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CaCO3" sheetId="3" r:id="rId1"/>
    <sheet name="Organic Matter" sheetId="1" r:id="rId2"/>
    <sheet name="Texture" sheetId="2" r:id="rId3"/>
    <sheet name="ph" sheetId="4" r:id="rId4"/>
    <sheet name="All Analys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E4" i="1"/>
  <c r="H4" i="1" s="1"/>
  <c r="I4" i="1" s="1"/>
  <c r="G4" i="1" s="1"/>
  <c r="J4" i="1" s="1"/>
  <c r="E5" i="1"/>
  <c r="H5" i="1" s="1"/>
  <c r="I5" i="1" s="1"/>
  <c r="G5" i="1" s="1"/>
  <c r="J3" i="2"/>
  <c r="L3" i="2" s="1"/>
  <c r="O3" i="2" s="1"/>
  <c r="J4" i="2"/>
  <c r="L4" i="2" s="1"/>
  <c r="O4" i="2" s="1"/>
  <c r="J5" i="2"/>
  <c r="L5" i="2" s="1"/>
  <c r="O5" i="2" s="1"/>
  <c r="J6" i="2"/>
  <c r="L6" i="2" s="1"/>
  <c r="O6" i="2" s="1"/>
  <c r="J7" i="2"/>
  <c r="L7" i="2" s="1"/>
  <c r="O7" i="2" s="1"/>
  <c r="J8" i="2"/>
  <c r="L8" i="2" s="1"/>
  <c r="O8" i="2" s="1"/>
  <c r="J9" i="2"/>
  <c r="L9" i="2" s="1"/>
  <c r="O9" i="2" s="1"/>
  <c r="J10" i="2"/>
  <c r="L10" i="2" s="1"/>
  <c r="O10" i="2" s="1"/>
  <c r="J11" i="2"/>
  <c r="L11" i="2" s="1"/>
  <c r="O11" i="2" s="1"/>
  <c r="J12" i="2"/>
  <c r="L12" i="2" s="1"/>
  <c r="O12" i="2" s="1"/>
  <c r="J13" i="2"/>
  <c r="L13" i="2" s="1"/>
  <c r="O13" i="2" s="1"/>
  <c r="J14" i="2"/>
  <c r="L14" i="2" s="1"/>
  <c r="O14" i="2" s="1"/>
  <c r="J15" i="2"/>
  <c r="L15" i="2" s="1"/>
  <c r="O15" i="2" s="1"/>
  <c r="J16" i="2"/>
  <c r="L16" i="2" s="1"/>
  <c r="O16" i="2" s="1"/>
  <c r="J17" i="2"/>
  <c r="L17" i="2" s="1"/>
  <c r="O17" i="2" s="1"/>
  <c r="J18" i="2"/>
  <c r="L18" i="2" s="1"/>
  <c r="O18" i="2" s="1"/>
  <c r="J19" i="2"/>
  <c r="L19" i="2" s="1"/>
  <c r="O19" i="2" s="1"/>
  <c r="J20" i="2"/>
  <c r="L20" i="2" s="1"/>
  <c r="O20" i="2" s="1"/>
  <c r="J21" i="2"/>
  <c r="L21" i="2" s="1"/>
  <c r="O21" i="2" s="1"/>
  <c r="J22" i="2"/>
  <c r="L22" i="2" s="1"/>
  <c r="O22" i="2" s="1"/>
  <c r="J23" i="2"/>
  <c r="L23" i="2" s="1"/>
  <c r="O23" i="2" s="1"/>
  <c r="J24" i="2"/>
  <c r="L24" i="2" s="1"/>
  <c r="O24" i="2" s="1"/>
  <c r="J25" i="2"/>
  <c r="L25" i="2" s="1"/>
  <c r="O25" i="2" s="1"/>
  <c r="J26" i="2"/>
  <c r="L26" i="2" s="1"/>
  <c r="O26" i="2" s="1"/>
  <c r="J27" i="2"/>
  <c r="L27" i="2" s="1"/>
  <c r="O27" i="2" s="1"/>
  <c r="J28" i="2"/>
  <c r="L28" i="2" s="1"/>
  <c r="O28" i="2" s="1"/>
  <c r="J29" i="2"/>
  <c r="L29" i="2" s="1"/>
  <c r="O29" i="2" s="1"/>
  <c r="J30" i="2"/>
  <c r="L30" i="2" s="1"/>
  <c r="O30" i="2" s="1"/>
  <c r="J31" i="2"/>
  <c r="L31" i="2" s="1"/>
  <c r="O31" i="2" s="1"/>
  <c r="J32" i="2"/>
  <c r="L32" i="2" s="1"/>
  <c r="O32" i="2" s="1"/>
  <c r="J33" i="2"/>
  <c r="L33" i="2" s="1"/>
  <c r="O33" i="2" s="1"/>
  <c r="J34" i="2"/>
  <c r="L34" i="2" s="1"/>
  <c r="O34" i="2" s="1"/>
  <c r="J35" i="2"/>
  <c r="L35" i="2" s="1"/>
  <c r="O35" i="2" s="1"/>
  <c r="J36" i="2"/>
  <c r="L36" i="2" s="1"/>
  <c r="O36" i="2" s="1"/>
  <c r="J37" i="2"/>
  <c r="L37" i="2" s="1"/>
  <c r="O37" i="2" s="1"/>
  <c r="J38" i="2"/>
  <c r="L38" i="2" s="1"/>
  <c r="O38" i="2" s="1"/>
  <c r="J39" i="2"/>
  <c r="L39" i="2" s="1"/>
  <c r="O39" i="2" s="1"/>
  <c r="J40" i="2"/>
  <c r="L40" i="2" s="1"/>
  <c r="O40" i="2" s="1"/>
  <c r="J41" i="2"/>
  <c r="L41" i="2" s="1"/>
  <c r="O41" i="2" s="1"/>
  <c r="J42" i="2"/>
  <c r="L42" i="2" s="1"/>
  <c r="O42" i="2" s="1"/>
  <c r="J43" i="2"/>
  <c r="L43" i="2" s="1"/>
  <c r="O43" i="2" s="1"/>
  <c r="J44" i="2"/>
  <c r="L44" i="2" s="1"/>
  <c r="O44" i="2" s="1"/>
  <c r="J45" i="2"/>
  <c r="L45" i="2" s="1"/>
  <c r="O45" i="2" s="1"/>
  <c r="J46" i="2"/>
  <c r="L46" i="2" s="1"/>
  <c r="O46" i="2" s="1"/>
  <c r="J47" i="2"/>
  <c r="L47" i="2" s="1"/>
  <c r="O47" i="2" s="1"/>
  <c r="J48" i="2"/>
  <c r="L48" i="2" s="1"/>
  <c r="O48" i="2" s="1"/>
  <c r="J49" i="2"/>
  <c r="L49" i="2" s="1"/>
  <c r="O49" i="2" s="1"/>
  <c r="J50" i="2"/>
  <c r="L50" i="2" s="1"/>
  <c r="O50" i="2" s="1"/>
  <c r="J51" i="2"/>
  <c r="L51" i="2" s="1"/>
  <c r="O51" i="2" s="1"/>
  <c r="J52" i="2"/>
  <c r="L52" i="2" s="1"/>
  <c r="O52" i="2" s="1"/>
  <c r="J53" i="2"/>
  <c r="L53" i="2" s="1"/>
  <c r="O53" i="2" s="1"/>
  <c r="J54" i="2"/>
  <c r="L54" i="2" s="1"/>
  <c r="O54" i="2" s="1"/>
  <c r="J55" i="2"/>
  <c r="L55" i="2" s="1"/>
  <c r="O55" i="2" s="1"/>
  <c r="J56" i="2"/>
  <c r="L56" i="2" s="1"/>
  <c r="O56" i="2" s="1"/>
  <c r="J57" i="2"/>
  <c r="L57" i="2" s="1"/>
  <c r="O57" i="2" s="1"/>
  <c r="J58" i="2"/>
  <c r="L58" i="2" s="1"/>
  <c r="O58" i="2" s="1"/>
  <c r="J59" i="2"/>
  <c r="L59" i="2" s="1"/>
  <c r="O59" i="2" s="1"/>
  <c r="J60" i="2"/>
  <c r="L60" i="2" s="1"/>
  <c r="O60" i="2" s="1"/>
  <c r="J61" i="2"/>
  <c r="L61" i="2" s="1"/>
  <c r="O61" i="2" s="1"/>
  <c r="J62" i="2"/>
  <c r="L62" i="2" s="1"/>
  <c r="O62" i="2" s="1"/>
  <c r="J63" i="2"/>
  <c r="L63" i="2" s="1"/>
  <c r="O63" i="2" s="1"/>
  <c r="J64" i="2"/>
  <c r="L64" i="2" s="1"/>
  <c r="O64" i="2" s="1"/>
  <c r="J65" i="2"/>
  <c r="L65" i="2" s="1"/>
  <c r="O65" i="2" s="1"/>
  <c r="J66" i="2"/>
  <c r="L66" i="2" s="1"/>
  <c r="O66" i="2" s="1"/>
  <c r="J67" i="2"/>
  <c r="L67" i="2" s="1"/>
  <c r="O67" i="2" s="1"/>
  <c r="J68" i="2"/>
  <c r="L68" i="2" s="1"/>
  <c r="O68" i="2" s="1"/>
  <c r="J69" i="2"/>
  <c r="L69" i="2" s="1"/>
  <c r="O69" i="2" s="1"/>
  <c r="J70" i="2"/>
  <c r="L70" i="2" s="1"/>
  <c r="O70" i="2" s="1"/>
  <c r="J71" i="2"/>
  <c r="L71" i="2" s="1"/>
  <c r="O71" i="2" s="1"/>
  <c r="J72" i="2"/>
  <c r="L72" i="2" s="1"/>
  <c r="O72" i="2" s="1"/>
  <c r="J73" i="2"/>
  <c r="L73" i="2" s="1"/>
  <c r="O73" i="2" s="1"/>
  <c r="J74" i="2"/>
  <c r="L74" i="2" s="1"/>
  <c r="O74" i="2" s="1"/>
  <c r="J75" i="2"/>
  <c r="L75" i="2" s="1"/>
  <c r="O75" i="2" s="1"/>
  <c r="J76" i="2"/>
  <c r="L76" i="2" s="1"/>
  <c r="O76" i="2" s="1"/>
  <c r="J77" i="2"/>
  <c r="L77" i="2" s="1"/>
  <c r="O77" i="2" s="1"/>
  <c r="J78" i="2"/>
  <c r="L78" i="2" s="1"/>
  <c r="O78" i="2" s="1"/>
  <c r="J79" i="2"/>
  <c r="L79" i="2" s="1"/>
  <c r="O79" i="2" s="1"/>
  <c r="J80" i="2"/>
  <c r="L80" i="2" s="1"/>
  <c r="O80" i="2" s="1"/>
  <c r="J81" i="2"/>
  <c r="L81" i="2" s="1"/>
  <c r="O81" i="2" s="1"/>
  <c r="J2" i="2"/>
  <c r="L2" i="2" s="1"/>
  <c r="O2" i="2" s="1"/>
  <c r="I3" i="2"/>
  <c r="K3" i="2" s="1"/>
  <c r="M3" i="2" s="1"/>
  <c r="I4" i="2"/>
  <c r="K4" i="2" s="1"/>
  <c r="M4" i="2" s="1"/>
  <c r="I5" i="2"/>
  <c r="K5" i="2" s="1"/>
  <c r="M5" i="2" s="1"/>
  <c r="I6" i="2"/>
  <c r="K6" i="2" s="1"/>
  <c r="M6" i="2" s="1"/>
  <c r="I7" i="2"/>
  <c r="K7" i="2" s="1"/>
  <c r="M7" i="2" s="1"/>
  <c r="I8" i="2"/>
  <c r="K8" i="2" s="1"/>
  <c r="M8" i="2" s="1"/>
  <c r="I9" i="2"/>
  <c r="K9" i="2" s="1"/>
  <c r="M9" i="2" s="1"/>
  <c r="I10" i="2"/>
  <c r="K10" i="2" s="1"/>
  <c r="M10" i="2" s="1"/>
  <c r="I11" i="2"/>
  <c r="K11" i="2" s="1"/>
  <c r="M11" i="2" s="1"/>
  <c r="I12" i="2"/>
  <c r="K12" i="2" s="1"/>
  <c r="M12" i="2" s="1"/>
  <c r="I13" i="2"/>
  <c r="K13" i="2" s="1"/>
  <c r="M13" i="2" s="1"/>
  <c r="I14" i="2"/>
  <c r="K14" i="2" s="1"/>
  <c r="M14" i="2" s="1"/>
  <c r="I15" i="2"/>
  <c r="K15" i="2" s="1"/>
  <c r="M15" i="2" s="1"/>
  <c r="I16" i="2"/>
  <c r="K16" i="2" s="1"/>
  <c r="M16" i="2" s="1"/>
  <c r="I17" i="2"/>
  <c r="K17" i="2" s="1"/>
  <c r="M17" i="2" s="1"/>
  <c r="I18" i="2"/>
  <c r="K18" i="2" s="1"/>
  <c r="M18" i="2" s="1"/>
  <c r="I19" i="2"/>
  <c r="K19" i="2" s="1"/>
  <c r="M19" i="2" s="1"/>
  <c r="I20" i="2"/>
  <c r="K20" i="2" s="1"/>
  <c r="M20" i="2" s="1"/>
  <c r="I21" i="2"/>
  <c r="K21" i="2" s="1"/>
  <c r="M21" i="2" s="1"/>
  <c r="I22" i="2"/>
  <c r="K22" i="2" s="1"/>
  <c r="M22" i="2" s="1"/>
  <c r="I23" i="2"/>
  <c r="K23" i="2" s="1"/>
  <c r="M23" i="2" s="1"/>
  <c r="I24" i="2"/>
  <c r="K24" i="2" s="1"/>
  <c r="M24" i="2" s="1"/>
  <c r="I25" i="2"/>
  <c r="K25" i="2" s="1"/>
  <c r="M25" i="2" s="1"/>
  <c r="I26" i="2"/>
  <c r="K26" i="2" s="1"/>
  <c r="M26" i="2" s="1"/>
  <c r="I27" i="2"/>
  <c r="K27" i="2" s="1"/>
  <c r="M27" i="2" s="1"/>
  <c r="I28" i="2"/>
  <c r="K28" i="2" s="1"/>
  <c r="M28" i="2" s="1"/>
  <c r="I29" i="2"/>
  <c r="K29" i="2" s="1"/>
  <c r="M29" i="2" s="1"/>
  <c r="I30" i="2"/>
  <c r="K30" i="2" s="1"/>
  <c r="M30" i="2" s="1"/>
  <c r="I31" i="2"/>
  <c r="K31" i="2" s="1"/>
  <c r="M31" i="2" s="1"/>
  <c r="I32" i="2"/>
  <c r="K32" i="2" s="1"/>
  <c r="M32" i="2" s="1"/>
  <c r="I33" i="2"/>
  <c r="K33" i="2" s="1"/>
  <c r="M33" i="2" s="1"/>
  <c r="I34" i="2"/>
  <c r="K34" i="2" s="1"/>
  <c r="M34" i="2" s="1"/>
  <c r="I35" i="2"/>
  <c r="K35" i="2" s="1"/>
  <c r="M35" i="2" s="1"/>
  <c r="I36" i="2"/>
  <c r="K36" i="2" s="1"/>
  <c r="M36" i="2" s="1"/>
  <c r="I37" i="2"/>
  <c r="K37" i="2" s="1"/>
  <c r="M37" i="2" s="1"/>
  <c r="I38" i="2"/>
  <c r="K38" i="2" s="1"/>
  <c r="M38" i="2" s="1"/>
  <c r="I39" i="2"/>
  <c r="K39" i="2" s="1"/>
  <c r="M39" i="2" s="1"/>
  <c r="I40" i="2"/>
  <c r="K40" i="2" s="1"/>
  <c r="M40" i="2" s="1"/>
  <c r="I41" i="2"/>
  <c r="K41" i="2" s="1"/>
  <c r="M41" i="2" s="1"/>
  <c r="I42" i="2"/>
  <c r="K42" i="2" s="1"/>
  <c r="M42" i="2" s="1"/>
  <c r="I43" i="2"/>
  <c r="K43" i="2" s="1"/>
  <c r="M43" i="2" s="1"/>
  <c r="I44" i="2"/>
  <c r="K44" i="2" s="1"/>
  <c r="M44" i="2" s="1"/>
  <c r="I45" i="2"/>
  <c r="K45" i="2" s="1"/>
  <c r="M45" i="2" s="1"/>
  <c r="I46" i="2"/>
  <c r="K46" i="2" s="1"/>
  <c r="M46" i="2" s="1"/>
  <c r="I47" i="2"/>
  <c r="K47" i="2" s="1"/>
  <c r="M47" i="2" s="1"/>
  <c r="I48" i="2"/>
  <c r="K48" i="2" s="1"/>
  <c r="M48" i="2" s="1"/>
  <c r="I49" i="2"/>
  <c r="K49" i="2" s="1"/>
  <c r="M49" i="2" s="1"/>
  <c r="I50" i="2"/>
  <c r="K50" i="2" s="1"/>
  <c r="M50" i="2" s="1"/>
  <c r="I51" i="2"/>
  <c r="K51" i="2" s="1"/>
  <c r="M51" i="2" s="1"/>
  <c r="I52" i="2"/>
  <c r="K52" i="2" s="1"/>
  <c r="M52" i="2" s="1"/>
  <c r="I53" i="2"/>
  <c r="K53" i="2" s="1"/>
  <c r="M53" i="2" s="1"/>
  <c r="I54" i="2"/>
  <c r="K54" i="2" s="1"/>
  <c r="M54" i="2" s="1"/>
  <c r="I55" i="2"/>
  <c r="K55" i="2" s="1"/>
  <c r="M55" i="2" s="1"/>
  <c r="I56" i="2"/>
  <c r="K56" i="2" s="1"/>
  <c r="M56" i="2" s="1"/>
  <c r="I57" i="2"/>
  <c r="K57" i="2" s="1"/>
  <c r="M57" i="2" s="1"/>
  <c r="I58" i="2"/>
  <c r="K58" i="2" s="1"/>
  <c r="M58" i="2" s="1"/>
  <c r="I59" i="2"/>
  <c r="K59" i="2" s="1"/>
  <c r="M59" i="2" s="1"/>
  <c r="I60" i="2"/>
  <c r="K60" i="2" s="1"/>
  <c r="M60" i="2" s="1"/>
  <c r="I61" i="2"/>
  <c r="K61" i="2" s="1"/>
  <c r="M61" i="2" s="1"/>
  <c r="I62" i="2"/>
  <c r="K62" i="2" s="1"/>
  <c r="M62" i="2" s="1"/>
  <c r="I63" i="2"/>
  <c r="K63" i="2" s="1"/>
  <c r="M63" i="2" s="1"/>
  <c r="I64" i="2"/>
  <c r="K64" i="2" s="1"/>
  <c r="M64" i="2" s="1"/>
  <c r="I65" i="2"/>
  <c r="K65" i="2" s="1"/>
  <c r="M65" i="2" s="1"/>
  <c r="I66" i="2"/>
  <c r="K66" i="2" s="1"/>
  <c r="M66" i="2" s="1"/>
  <c r="I67" i="2"/>
  <c r="K67" i="2" s="1"/>
  <c r="M67" i="2" s="1"/>
  <c r="I68" i="2"/>
  <c r="K68" i="2" s="1"/>
  <c r="M68" i="2" s="1"/>
  <c r="I69" i="2"/>
  <c r="K69" i="2" s="1"/>
  <c r="M69" i="2" s="1"/>
  <c r="I70" i="2"/>
  <c r="K70" i="2" s="1"/>
  <c r="M70" i="2" s="1"/>
  <c r="I71" i="2"/>
  <c r="K71" i="2" s="1"/>
  <c r="M71" i="2" s="1"/>
  <c r="I72" i="2"/>
  <c r="K72" i="2" s="1"/>
  <c r="M72" i="2" s="1"/>
  <c r="I73" i="2"/>
  <c r="K73" i="2" s="1"/>
  <c r="M73" i="2" s="1"/>
  <c r="I74" i="2"/>
  <c r="K74" i="2" s="1"/>
  <c r="M74" i="2" s="1"/>
  <c r="I75" i="2"/>
  <c r="K75" i="2" s="1"/>
  <c r="M75" i="2" s="1"/>
  <c r="I76" i="2"/>
  <c r="K76" i="2" s="1"/>
  <c r="M76" i="2" s="1"/>
  <c r="I77" i="2"/>
  <c r="K77" i="2" s="1"/>
  <c r="M77" i="2" s="1"/>
  <c r="I78" i="2"/>
  <c r="K78" i="2" s="1"/>
  <c r="M78" i="2" s="1"/>
  <c r="I79" i="2"/>
  <c r="K79" i="2" s="1"/>
  <c r="M79" i="2" s="1"/>
  <c r="I80" i="2"/>
  <c r="K80" i="2" s="1"/>
  <c r="M80" i="2" s="1"/>
  <c r="I81" i="2"/>
  <c r="K81" i="2" s="1"/>
  <c r="M81" i="2" s="1"/>
  <c r="I2" i="2"/>
  <c r="K2" i="2" s="1"/>
  <c r="M2" i="2" s="1"/>
  <c r="F81" i="3"/>
  <c r="G81" i="3" s="1"/>
  <c r="F80" i="3"/>
  <c r="G80" i="3" s="1"/>
  <c r="F79" i="3"/>
  <c r="G79" i="3" s="1"/>
  <c r="F78" i="3"/>
  <c r="G78" i="3" s="1"/>
  <c r="F77" i="3"/>
  <c r="G77" i="3" s="1"/>
  <c r="F76" i="3"/>
  <c r="G76" i="3" s="1"/>
  <c r="F75" i="3"/>
  <c r="G75" i="3" s="1"/>
  <c r="F74" i="3"/>
  <c r="G74" i="3" s="1"/>
  <c r="F73" i="3"/>
  <c r="G73" i="3" s="1"/>
  <c r="F72" i="3"/>
  <c r="G72" i="3" s="1"/>
  <c r="F71" i="3"/>
  <c r="G71" i="3" s="1"/>
  <c r="F70" i="3"/>
  <c r="G70" i="3" s="1"/>
  <c r="F69" i="3"/>
  <c r="G69" i="3" s="1"/>
  <c r="F68" i="3"/>
  <c r="G68" i="3" s="1"/>
  <c r="G67" i="3"/>
  <c r="F67" i="3"/>
  <c r="F66" i="3"/>
  <c r="G66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9" i="3"/>
  <c r="G59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G43" i="3"/>
  <c r="F43" i="3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G32" i="3"/>
  <c r="F32" i="3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G4" i="3"/>
  <c r="F4" i="3"/>
  <c r="F3" i="3"/>
  <c r="G3" i="3" s="1"/>
  <c r="F2" i="3"/>
  <c r="G2" i="3" s="1"/>
  <c r="P7" i="2" l="1"/>
  <c r="N7" i="2"/>
  <c r="P47" i="2"/>
  <c r="N47" i="2"/>
  <c r="P39" i="2"/>
  <c r="N39" i="2"/>
  <c r="P79" i="2"/>
  <c r="N79" i="2"/>
  <c r="P31" i="2"/>
  <c r="N31" i="2"/>
  <c r="P71" i="2"/>
  <c r="N71" i="2"/>
  <c r="P63" i="2"/>
  <c r="N63" i="2"/>
  <c r="P55" i="2"/>
  <c r="N55" i="2"/>
  <c r="P15" i="2"/>
  <c r="N15" i="2"/>
  <c r="P23" i="2"/>
  <c r="N23" i="2"/>
  <c r="P51" i="2"/>
  <c r="N51" i="2"/>
  <c r="P19" i="2"/>
  <c r="N19" i="2"/>
  <c r="P2" i="2"/>
  <c r="N2" i="2"/>
  <c r="P74" i="2"/>
  <c r="N74" i="2"/>
  <c r="P66" i="2"/>
  <c r="N66" i="2"/>
  <c r="P58" i="2"/>
  <c r="N58" i="2"/>
  <c r="P50" i="2"/>
  <c r="N50" i="2"/>
  <c r="P42" i="2"/>
  <c r="N42" i="2"/>
  <c r="P34" i="2"/>
  <c r="N34" i="2"/>
  <c r="P26" i="2"/>
  <c r="N26" i="2"/>
  <c r="P18" i="2"/>
  <c r="N18" i="2"/>
  <c r="P10" i="2"/>
  <c r="N10" i="2"/>
  <c r="P36" i="2"/>
  <c r="N36" i="2"/>
  <c r="P27" i="2"/>
  <c r="N27" i="2"/>
  <c r="P81" i="2"/>
  <c r="N81" i="2"/>
  <c r="P73" i="2"/>
  <c r="N73" i="2"/>
  <c r="P65" i="2"/>
  <c r="N65" i="2"/>
  <c r="P57" i="2"/>
  <c r="N57" i="2"/>
  <c r="P49" i="2"/>
  <c r="N49" i="2"/>
  <c r="P41" i="2"/>
  <c r="N41" i="2"/>
  <c r="P33" i="2"/>
  <c r="N33" i="2"/>
  <c r="P25" i="2"/>
  <c r="N25" i="2"/>
  <c r="P17" i="2"/>
  <c r="N17" i="2"/>
  <c r="P9" i="2"/>
  <c r="N9" i="2"/>
  <c r="P52" i="2"/>
  <c r="N52" i="2"/>
  <c r="P12" i="2"/>
  <c r="N12" i="2"/>
  <c r="P67" i="2"/>
  <c r="N67" i="2"/>
  <c r="P43" i="2"/>
  <c r="N43" i="2"/>
  <c r="P11" i="2"/>
  <c r="N11" i="2"/>
  <c r="P80" i="2"/>
  <c r="N80" i="2"/>
  <c r="P72" i="2"/>
  <c r="N72" i="2"/>
  <c r="P64" i="2"/>
  <c r="N64" i="2"/>
  <c r="P56" i="2"/>
  <c r="N56" i="2"/>
  <c r="P48" i="2"/>
  <c r="N48" i="2"/>
  <c r="P40" i="2"/>
  <c r="N40" i="2"/>
  <c r="P32" i="2"/>
  <c r="N32" i="2"/>
  <c r="P24" i="2"/>
  <c r="N24" i="2"/>
  <c r="P16" i="2"/>
  <c r="N16" i="2"/>
  <c r="P8" i="2"/>
  <c r="N8" i="2"/>
  <c r="P68" i="2"/>
  <c r="N68" i="2"/>
  <c r="P28" i="2"/>
  <c r="N28" i="2"/>
  <c r="P75" i="2"/>
  <c r="N75" i="2"/>
  <c r="P59" i="2"/>
  <c r="N59" i="2"/>
  <c r="P35" i="2"/>
  <c r="N35" i="2"/>
  <c r="P3" i="2"/>
  <c r="N3" i="2"/>
  <c r="P76" i="2"/>
  <c r="N76" i="2"/>
  <c r="P44" i="2"/>
  <c r="N44" i="2"/>
  <c r="P4" i="2"/>
  <c r="N4" i="2"/>
  <c r="P78" i="2"/>
  <c r="N78" i="2"/>
  <c r="P70" i="2"/>
  <c r="N70" i="2"/>
  <c r="P62" i="2"/>
  <c r="N62" i="2"/>
  <c r="P54" i="2"/>
  <c r="N54" i="2"/>
  <c r="P46" i="2"/>
  <c r="N46" i="2"/>
  <c r="P38" i="2"/>
  <c r="N38" i="2"/>
  <c r="P30" i="2"/>
  <c r="N30" i="2"/>
  <c r="P22" i="2"/>
  <c r="N22" i="2"/>
  <c r="P14" i="2"/>
  <c r="N14" i="2"/>
  <c r="P6" i="2"/>
  <c r="N6" i="2"/>
  <c r="P60" i="2"/>
  <c r="N60" i="2"/>
  <c r="P20" i="2"/>
  <c r="N20" i="2"/>
  <c r="P77" i="2"/>
  <c r="N77" i="2"/>
  <c r="P69" i="2"/>
  <c r="N69" i="2"/>
  <c r="P61" i="2"/>
  <c r="N61" i="2"/>
  <c r="P53" i="2"/>
  <c r="N53" i="2"/>
  <c r="P45" i="2"/>
  <c r="N45" i="2"/>
  <c r="P37" i="2"/>
  <c r="N37" i="2"/>
  <c r="P29" i="2"/>
  <c r="N29" i="2"/>
  <c r="P21" i="2"/>
  <c r="N21" i="2"/>
  <c r="P13" i="2"/>
  <c r="N13" i="2"/>
  <c r="P5" i="2"/>
  <c r="N5" i="2"/>
  <c r="E21" i="1"/>
  <c r="H21" i="1" s="1"/>
  <c r="I21" i="1" s="1"/>
  <c r="G21" i="1" s="1"/>
  <c r="J21" i="1" s="1"/>
  <c r="E40" i="1"/>
  <c r="H40" i="1" s="1"/>
  <c r="I40" i="1" s="1"/>
  <c r="G40" i="1" s="1"/>
  <c r="J40" i="1" s="1"/>
  <c r="E73" i="1"/>
  <c r="H73" i="1" s="1"/>
  <c r="I73" i="1" s="1"/>
  <c r="G73" i="1" s="1"/>
  <c r="J73" i="1" s="1"/>
  <c r="E35" i="1"/>
  <c r="H35" i="1" s="1"/>
  <c r="I35" i="1" s="1"/>
  <c r="G35" i="1" s="1"/>
  <c r="J35" i="1" s="1"/>
  <c r="E26" i="1"/>
  <c r="H26" i="1" s="1"/>
  <c r="I26" i="1" s="1"/>
  <c r="G26" i="1" s="1"/>
  <c r="J26" i="1" s="1"/>
  <c r="E49" i="1"/>
  <c r="H49" i="1" s="1"/>
  <c r="I49" i="1" s="1"/>
  <c r="G49" i="1" s="1"/>
  <c r="J49" i="1" s="1"/>
  <c r="E14" i="1"/>
  <c r="H14" i="1" s="1"/>
  <c r="I14" i="1" s="1"/>
  <c r="G14" i="1" s="1"/>
  <c r="J14" i="1" s="1"/>
  <c r="E77" i="1"/>
  <c r="H77" i="1" s="1"/>
  <c r="I77" i="1" s="1"/>
  <c r="G77" i="1" s="1"/>
  <c r="J77" i="1" s="1"/>
  <c r="E11" i="1"/>
  <c r="H11" i="1" s="1"/>
  <c r="I11" i="1" s="1"/>
  <c r="G11" i="1" s="1"/>
  <c r="J11" i="1" s="1"/>
  <c r="E29" i="1"/>
  <c r="H29" i="1" s="1"/>
  <c r="I29" i="1" s="1"/>
  <c r="G29" i="1" s="1"/>
  <c r="J29" i="1" s="1"/>
  <c r="E22" i="1"/>
  <c r="H22" i="1" s="1"/>
  <c r="I22" i="1" s="1"/>
  <c r="G22" i="1" s="1"/>
  <c r="J22" i="1" s="1"/>
  <c r="E30" i="1"/>
  <c r="H30" i="1" s="1"/>
  <c r="I30" i="1" s="1"/>
  <c r="G30" i="1" s="1"/>
  <c r="J30" i="1" s="1"/>
  <c r="E25" i="1"/>
  <c r="H25" i="1" s="1"/>
  <c r="I25" i="1" s="1"/>
  <c r="G25" i="1" s="1"/>
  <c r="J25" i="1" s="1"/>
  <c r="E75" i="1"/>
  <c r="H75" i="1" s="1"/>
  <c r="I75" i="1" s="1"/>
  <c r="G75" i="1" s="1"/>
  <c r="J75" i="1" s="1"/>
  <c r="E61" i="1"/>
  <c r="H61" i="1" s="1"/>
  <c r="I61" i="1" s="1"/>
  <c r="G61" i="1" s="1"/>
  <c r="J61" i="1" s="1"/>
  <c r="E68" i="1"/>
  <c r="H68" i="1" s="1"/>
  <c r="I68" i="1" s="1"/>
  <c r="G68" i="1" s="1"/>
  <c r="J68" i="1" s="1"/>
  <c r="H28" i="1"/>
  <c r="I28" i="1" s="1"/>
  <c r="G28" i="1" s="1"/>
  <c r="J28" i="1" s="1"/>
  <c r="E36" i="1"/>
  <c r="H36" i="1" s="1"/>
  <c r="I36" i="1" s="1"/>
  <c r="G36" i="1" s="1"/>
  <c r="J36" i="1" s="1"/>
  <c r="E65" i="1"/>
  <c r="H65" i="1" s="1"/>
  <c r="I65" i="1" s="1"/>
  <c r="G65" i="1" s="1"/>
  <c r="J65" i="1" s="1"/>
  <c r="E28" i="1"/>
  <c r="E62" i="1"/>
  <c r="H62" i="1" s="1"/>
  <c r="I62" i="1" s="1"/>
  <c r="G62" i="1" s="1"/>
  <c r="J62" i="1" s="1"/>
  <c r="E60" i="1"/>
  <c r="H60" i="1" s="1"/>
  <c r="I60" i="1" s="1"/>
  <c r="G60" i="1" s="1"/>
  <c r="J60" i="1" s="1"/>
  <c r="E18" i="1"/>
  <c r="H18" i="1" s="1"/>
  <c r="I18" i="1" s="1"/>
  <c r="G18" i="1" s="1"/>
  <c r="J18" i="1" s="1"/>
  <c r="E45" i="1"/>
  <c r="H45" i="1" s="1"/>
  <c r="I45" i="1" s="1"/>
  <c r="G45" i="1" s="1"/>
  <c r="J45" i="1" s="1"/>
  <c r="E39" i="1"/>
  <c r="H39" i="1" s="1"/>
  <c r="I39" i="1" s="1"/>
  <c r="G39" i="1" s="1"/>
  <c r="J39" i="1" s="1"/>
  <c r="E3" i="1"/>
  <c r="H3" i="1" s="1"/>
  <c r="I3" i="1" s="1"/>
  <c r="G3" i="1" s="1"/>
  <c r="J3" i="1" s="1"/>
  <c r="E43" i="1"/>
  <c r="H43" i="1" s="1"/>
  <c r="I43" i="1" s="1"/>
  <c r="G43" i="1" s="1"/>
  <c r="J43" i="1" s="1"/>
  <c r="E44" i="1"/>
  <c r="H44" i="1" s="1"/>
  <c r="I44" i="1" s="1"/>
  <c r="G44" i="1" s="1"/>
  <c r="J44" i="1" s="1"/>
  <c r="E46" i="1"/>
  <c r="H46" i="1" s="1"/>
  <c r="I46" i="1" s="1"/>
  <c r="G46" i="1" s="1"/>
  <c r="J46" i="1" s="1"/>
  <c r="E47" i="1"/>
  <c r="H47" i="1" s="1"/>
  <c r="I47" i="1" s="1"/>
  <c r="G47" i="1" s="1"/>
  <c r="J47" i="1" s="1"/>
  <c r="E48" i="1"/>
  <c r="H48" i="1" s="1"/>
  <c r="I48" i="1" s="1"/>
  <c r="G48" i="1" s="1"/>
  <c r="J48" i="1" s="1"/>
  <c r="E50" i="1"/>
  <c r="H50" i="1" s="1"/>
  <c r="I50" i="1" s="1"/>
  <c r="G50" i="1" s="1"/>
  <c r="J50" i="1" s="1"/>
  <c r="E51" i="1"/>
  <c r="H51" i="1" s="1"/>
  <c r="I51" i="1" s="1"/>
  <c r="G51" i="1" s="1"/>
  <c r="J51" i="1" s="1"/>
  <c r="E52" i="1"/>
  <c r="H52" i="1" s="1"/>
  <c r="I52" i="1" s="1"/>
  <c r="G52" i="1" s="1"/>
  <c r="J52" i="1" s="1"/>
  <c r="E53" i="1"/>
  <c r="H53" i="1" s="1"/>
  <c r="I53" i="1" s="1"/>
  <c r="G53" i="1" s="1"/>
  <c r="J53" i="1" s="1"/>
  <c r="E54" i="1"/>
  <c r="H54" i="1" s="1"/>
  <c r="I54" i="1" s="1"/>
  <c r="G54" i="1" s="1"/>
  <c r="J54" i="1" s="1"/>
  <c r="E55" i="1"/>
  <c r="H55" i="1" s="1"/>
  <c r="I55" i="1" s="1"/>
  <c r="G55" i="1" s="1"/>
  <c r="J55" i="1" s="1"/>
  <c r="E56" i="1"/>
  <c r="H56" i="1" s="1"/>
  <c r="I56" i="1" s="1"/>
  <c r="G56" i="1" s="1"/>
  <c r="J56" i="1" s="1"/>
  <c r="E57" i="1"/>
  <c r="H57" i="1" s="1"/>
  <c r="I57" i="1" s="1"/>
  <c r="G57" i="1" s="1"/>
  <c r="J57" i="1" s="1"/>
  <c r="E58" i="1"/>
  <c r="H58" i="1" s="1"/>
  <c r="I58" i="1" s="1"/>
  <c r="G58" i="1" s="1"/>
  <c r="J58" i="1" s="1"/>
  <c r="E59" i="1"/>
  <c r="H59" i="1" s="1"/>
  <c r="I59" i="1" s="1"/>
  <c r="G59" i="1" s="1"/>
  <c r="J59" i="1" s="1"/>
  <c r="E63" i="1"/>
  <c r="H63" i="1" s="1"/>
  <c r="I63" i="1" s="1"/>
  <c r="G63" i="1" s="1"/>
  <c r="J63" i="1" s="1"/>
  <c r="E64" i="1"/>
  <c r="H64" i="1" s="1"/>
  <c r="I64" i="1" s="1"/>
  <c r="G64" i="1" s="1"/>
  <c r="J64" i="1" s="1"/>
  <c r="E66" i="1"/>
  <c r="H66" i="1" s="1"/>
  <c r="I66" i="1" s="1"/>
  <c r="G66" i="1" s="1"/>
  <c r="J66" i="1" s="1"/>
  <c r="E67" i="1"/>
  <c r="H67" i="1" s="1"/>
  <c r="I67" i="1" s="1"/>
  <c r="G67" i="1" s="1"/>
  <c r="J67" i="1" s="1"/>
  <c r="E69" i="1"/>
  <c r="H69" i="1" s="1"/>
  <c r="I69" i="1" s="1"/>
  <c r="G69" i="1" s="1"/>
  <c r="J69" i="1" s="1"/>
  <c r="E70" i="1"/>
  <c r="H70" i="1" s="1"/>
  <c r="I70" i="1" s="1"/>
  <c r="G70" i="1" s="1"/>
  <c r="J70" i="1" s="1"/>
  <c r="E71" i="1"/>
  <c r="H71" i="1" s="1"/>
  <c r="I71" i="1" s="1"/>
  <c r="G71" i="1" s="1"/>
  <c r="J71" i="1" s="1"/>
  <c r="E72" i="1"/>
  <c r="H72" i="1" s="1"/>
  <c r="I72" i="1" s="1"/>
  <c r="G72" i="1" s="1"/>
  <c r="J72" i="1" s="1"/>
  <c r="E74" i="1"/>
  <c r="H74" i="1" s="1"/>
  <c r="I74" i="1" s="1"/>
  <c r="G74" i="1" s="1"/>
  <c r="J74" i="1" s="1"/>
  <c r="E76" i="1"/>
  <c r="H76" i="1" s="1"/>
  <c r="I76" i="1" s="1"/>
  <c r="G76" i="1" s="1"/>
  <c r="J76" i="1" s="1"/>
  <c r="E78" i="1"/>
  <c r="H78" i="1" s="1"/>
  <c r="I78" i="1" s="1"/>
  <c r="G78" i="1" s="1"/>
  <c r="J78" i="1" s="1"/>
  <c r="E79" i="1"/>
  <c r="H79" i="1" s="1"/>
  <c r="I79" i="1" s="1"/>
  <c r="G79" i="1" s="1"/>
  <c r="J79" i="1" s="1"/>
  <c r="E80" i="1"/>
  <c r="H80" i="1" s="1"/>
  <c r="I80" i="1" s="1"/>
  <c r="G80" i="1" s="1"/>
  <c r="J80" i="1" s="1"/>
  <c r="E81" i="1"/>
  <c r="H81" i="1" s="1"/>
  <c r="I81" i="1" s="1"/>
  <c r="G81" i="1" s="1"/>
  <c r="J81" i="1" s="1"/>
  <c r="E42" i="1"/>
  <c r="H42" i="1" s="1"/>
  <c r="I42" i="1" s="1"/>
  <c r="G42" i="1" s="1"/>
  <c r="J42" i="1" s="1"/>
  <c r="E6" i="1"/>
  <c r="H6" i="1" s="1"/>
  <c r="I6" i="1" s="1"/>
  <c r="G6" i="1" s="1"/>
  <c r="J6" i="1" s="1"/>
  <c r="E7" i="1"/>
  <c r="H7" i="1" s="1"/>
  <c r="I7" i="1" s="1"/>
  <c r="G7" i="1" s="1"/>
  <c r="J7" i="1" s="1"/>
  <c r="E8" i="1"/>
  <c r="H8" i="1" s="1"/>
  <c r="I8" i="1" s="1"/>
  <c r="G8" i="1" s="1"/>
  <c r="J8" i="1" s="1"/>
  <c r="E9" i="1"/>
  <c r="H9" i="1" s="1"/>
  <c r="I9" i="1" s="1"/>
  <c r="G9" i="1" s="1"/>
  <c r="J9" i="1" s="1"/>
  <c r="E10" i="1"/>
  <c r="H10" i="1" s="1"/>
  <c r="I10" i="1" s="1"/>
  <c r="G10" i="1" s="1"/>
  <c r="J10" i="1" s="1"/>
  <c r="E12" i="1"/>
  <c r="H12" i="1" s="1"/>
  <c r="I12" i="1" s="1"/>
  <c r="G12" i="1" s="1"/>
  <c r="J12" i="1" s="1"/>
  <c r="E13" i="1"/>
  <c r="H13" i="1" s="1"/>
  <c r="I13" i="1" s="1"/>
  <c r="G13" i="1" s="1"/>
  <c r="J13" i="1" s="1"/>
  <c r="E15" i="1"/>
  <c r="H15" i="1" s="1"/>
  <c r="I15" i="1" s="1"/>
  <c r="G15" i="1" s="1"/>
  <c r="J15" i="1" s="1"/>
  <c r="E16" i="1"/>
  <c r="H16" i="1" s="1"/>
  <c r="I16" i="1" s="1"/>
  <c r="G16" i="1" s="1"/>
  <c r="J16" i="1" s="1"/>
  <c r="E17" i="1"/>
  <c r="H17" i="1" s="1"/>
  <c r="I17" i="1" s="1"/>
  <c r="G17" i="1" s="1"/>
  <c r="J17" i="1" s="1"/>
  <c r="E19" i="1"/>
  <c r="H19" i="1" s="1"/>
  <c r="I19" i="1" s="1"/>
  <c r="G19" i="1" s="1"/>
  <c r="J19" i="1" s="1"/>
  <c r="E20" i="1"/>
  <c r="H20" i="1" s="1"/>
  <c r="I20" i="1" s="1"/>
  <c r="G20" i="1" s="1"/>
  <c r="J20" i="1" s="1"/>
  <c r="E23" i="1"/>
  <c r="H23" i="1" s="1"/>
  <c r="I23" i="1" s="1"/>
  <c r="G23" i="1" s="1"/>
  <c r="J23" i="1" s="1"/>
  <c r="E24" i="1"/>
  <c r="H24" i="1" s="1"/>
  <c r="I24" i="1" s="1"/>
  <c r="G24" i="1" s="1"/>
  <c r="J24" i="1" s="1"/>
  <c r="E27" i="1"/>
  <c r="H27" i="1" s="1"/>
  <c r="I27" i="1" s="1"/>
  <c r="G27" i="1" s="1"/>
  <c r="J27" i="1" s="1"/>
  <c r="E31" i="1"/>
  <c r="H31" i="1" s="1"/>
  <c r="I31" i="1" s="1"/>
  <c r="G31" i="1" s="1"/>
  <c r="J31" i="1" s="1"/>
  <c r="E32" i="1"/>
  <c r="H32" i="1" s="1"/>
  <c r="I32" i="1" s="1"/>
  <c r="G32" i="1" s="1"/>
  <c r="J32" i="1" s="1"/>
  <c r="E33" i="1"/>
  <c r="H33" i="1" s="1"/>
  <c r="I33" i="1" s="1"/>
  <c r="G33" i="1" s="1"/>
  <c r="J33" i="1" s="1"/>
  <c r="E34" i="1"/>
  <c r="H34" i="1" s="1"/>
  <c r="I34" i="1" s="1"/>
  <c r="G34" i="1" s="1"/>
  <c r="J34" i="1" s="1"/>
  <c r="E37" i="1"/>
  <c r="H37" i="1" s="1"/>
  <c r="I37" i="1" s="1"/>
  <c r="G37" i="1" s="1"/>
  <c r="J37" i="1" s="1"/>
  <c r="E38" i="1"/>
  <c r="H38" i="1" s="1"/>
  <c r="I38" i="1" s="1"/>
  <c r="G38" i="1" s="1"/>
  <c r="J38" i="1" s="1"/>
  <c r="E41" i="1"/>
  <c r="H41" i="1" s="1"/>
  <c r="I41" i="1" s="1"/>
  <c r="G41" i="1" s="1"/>
  <c r="J41" i="1" s="1"/>
  <c r="E2" i="1"/>
  <c r="H2" i="1" s="1"/>
  <c r="I2" i="1" s="1"/>
  <c r="G2" i="1" s="1"/>
  <c r="J2" i="1" s="1"/>
</calcChain>
</file>

<file path=xl/sharedStrings.xml><?xml version="1.0" encoding="utf-8"?>
<sst xmlns="http://schemas.openxmlformats.org/spreadsheetml/2006/main" count="609" uniqueCount="128">
  <si>
    <t>potasyum</t>
  </si>
  <si>
    <t>Nk</t>
  </si>
  <si>
    <t>%O.M</t>
  </si>
  <si>
    <t>% kil</t>
  </si>
  <si>
    <t>% kum</t>
  </si>
  <si>
    <t>Tekstür sınıf</t>
  </si>
  <si>
    <t>tın</t>
  </si>
  <si>
    <t>vt (cm³)</t>
  </si>
  <si>
    <t>40s t düzeltme değeri</t>
  </si>
  <si>
    <t>2.st düzeltme değeri</t>
  </si>
  <si>
    <t>20 derecedeki F değeri</t>
  </si>
  <si>
    <t>40 sn F düzeltme</t>
  </si>
  <si>
    <t xml:space="preserve"> 2s F düzeltme</t>
  </si>
  <si>
    <t>40.sn düzeltilmiş</t>
  </si>
  <si>
    <t>2 saat düzeltilmiş</t>
  </si>
  <si>
    <t>% kil+Silt</t>
  </si>
  <si>
    <t>%silt</t>
  </si>
  <si>
    <t>killi tın</t>
  </si>
  <si>
    <t xml:space="preserve">kumlu killi </t>
  </si>
  <si>
    <t>kumlu killi tın</t>
  </si>
  <si>
    <t>kumlu tın</t>
  </si>
  <si>
    <t>tınlı</t>
  </si>
  <si>
    <t>killi</t>
  </si>
  <si>
    <t>kumlu  tın</t>
  </si>
  <si>
    <t>kili tın</t>
  </si>
  <si>
    <t>killi  tın</t>
  </si>
  <si>
    <t>tınlı kum</t>
  </si>
  <si>
    <t>kumlu killi</t>
  </si>
  <si>
    <t>kiilli tın</t>
  </si>
  <si>
    <t>A-(B*NK)</t>
  </si>
  <si>
    <t>Nk*B</t>
  </si>
  <si>
    <t>Line11-Point1</t>
  </si>
  <si>
    <t>Line2-Point5</t>
  </si>
  <si>
    <t>Line10-Point4</t>
  </si>
  <si>
    <t>Line5-Point2</t>
  </si>
  <si>
    <t>Line9-Point1</t>
  </si>
  <si>
    <t>Line1-Point2</t>
  </si>
  <si>
    <t>Line10-Point3</t>
  </si>
  <si>
    <t>Line4-Point5</t>
  </si>
  <si>
    <t>Line2-Point4</t>
  </si>
  <si>
    <t>Line9-Point4</t>
  </si>
  <si>
    <t>Line2-Point6</t>
  </si>
  <si>
    <t>Line7-Point1</t>
  </si>
  <si>
    <t>Line10-Point1</t>
  </si>
  <si>
    <t>Line3-Point1</t>
  </si>
  <si>
    <t>Line5-Point4</t>
  </si>
  <si>
    <t>Line2-Point7</t>
  </si>
  <si>
    <t>Line4-Point2</t>
  </si>
  <si>
    <t>Line1-Point5</t>
  </si>
  <si>
    <t>Line5-Point1</t>
  </si>
  <si>
    <t>Line11-Point2</t>
  </si>
  <si>
    <t>Line3-Point4</t>
  </si>
  <si>
    <t>Line1-Point4</t>
  </si>
  <si>
    <t>Line10-Point2</t>
  </si>
  <si>
    <t>Line11-Point3</t>
  </si>
  <si>
    <t>Line11-Point4</t>
  </si>
  <si>
    <t>Line9-Point3</t>
  </si>
  <si>
    <t>Line9-Point2</t>
  </si>
  <si>
    <t>Line6-Point4</t>
  </si>
  <si>
    <t>Line4-Point1</t>
  </si>
  <si>
    <t>Line10-Point6</t>
  </si>
  <si>
    <t>Line10-Point7</t>
  </si>
  <si>
    <t>Line3-Point3</t>
  </si>
  <si>
    <t>Line6-Point7</t>
  </si>
  <si>
    <t>Line7-Point7</t>
  </si>
  <si>
    <t>Line4-Point4</t>
  </si>
  <si>
    <t>Line8-Point2</t>
  </si>
  <si>
    <t>Line5-Point9</t>
  </si>
  <si>
    <t>Line7-Point5</t>
  </si>
  <si>
    <t>Line7-Point8</t>
  </si>
  <si>
    <t>Line11-Point7</t>
  </si>
  <si>
    <t>Line1-Point1</t>
  </si>
  <si>
    <t>Line6-Point3</t>
  </si>
  <si>
    <t>Line5-Point8</t>
  </si>
  <si>
    <t>Line7-Point4</t>
  </si>
  <si>
    <t>Line3-Point8</t>
  </si>
  <si>
    <t>Line3-Point7</t>
  </si>
  <si>
    <t>Line8-Point3</t>
  </si>
  <si>
    <t>Line8-Point4</t>
  </si>
  <si>
    <t>Line4-Point11</t>
  </si>
  <si>
    <t>Line8-Point5</t>
  </si>
  <si>
    <t>Line9-Point5</t>
  </si>
  <si>
    <t>Line3-Point6</t>
  </si>
  <si>
    <t>Line11-Point8</t>
  </si>
  <si>
    <t>Line8-Point1</t>
  </si>
  <si>
    <t>Line6-Point1</t>
  </si>
  <si>
    <t>Line2-Point3</t>
  </si>
  <si>
    <t>Line9-Point6</t>
  </si>
  <si>
    <t>Line10-Point5</t>
  </si>
  <si>
    <t>Line6-Point6</t>
  </si>
  <si>
    <t>Line6-Point2</t>
  </si>
  <si>
    <t>Line11-Point6</t>
  </si>
  <si>
    <t>Line5-Point3</t>
  </si>
  <si>
    <t>Line7-Point2</t>
  </si>
  <si>
    <t>Line6-Point5</t>
  </si>
  <si>
    <t>Line2-Point2</t>
  </si>
  <si>
    <t>Line1-Point3</t>
  </si>
  <si>
    <t>Line7-Point3</t>
  </si>
  <si>
    <t>Line10-Point8</t>
  </si>
  <si>
    <t>Line2-Point1</t>
  </si>
  <si>
    <t>Line4-Point10</t>
  </si>
  <si>
    <t>Line3-Point2</t>
  </si>
  <si>
    <t>p H</t>
  </si>
  <si>
    <t>CaCO3</t>
  </si>
  <si>
    <t>Organic Carbon</t>
  </si>
  <si>
    <t>Org Karbon</t>
  </si>
  <si>
    <t>No</t>
  </si>
  <si>
    <t>Name</t>
  </si>
  <si>
    <t>% Sand</t>
  </si>
  <si>
    <t>% Clay</t>
  </si>
  <si>
    <t>Texture Class</t>
  </si>
  <si>
    <t>FeSO4</t>
  </si>
  <si>
    <t>Constant</t>
  </si>
  <si>
    <t>Temp</t>
  </si>
  <si>
    <t>Const</t>
  </si>
  <si>
    <t>Valuex Const</t>
  </si>
  <si>
    <t>Oven Dry Weight</t>
  </si>
  <si>
    <t xml:space="preserve">40.s Hydrometer Reqading </t>
  </si>
  <si>
    <t>2 H Hydr Reading</t>
  </si>
  <si>
    <t>Point X</t>
  </si>
  <si>
    <t>Point Y</t>
  </si>
  <si>
    <t>Clay Loam</t>
  </si>
  <si>
    <t>Sandy Clay</t>
  </si>
  <si>
    <t>Sandy Clay Loam</t>
  </si>
  <si>
    <t>Sandy Loam</t>
  </si>
  <si>
    <t>Candy Clay Loam</t>
  </si>
  <si>
    <t>Loam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</si>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</sst>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164" fontId="0" fillId="0" borderId="0" xfId="0" applyNumberFormat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D7AD-2B4C-45BB-BADC-78B864EC5CBB}">
  <dimension ref="A1:G81"/>
  <sheetViews>
    <sheetView zoomScaleNormal="100" workbookViewId="0">
      <selection activeCell="F2" sqref="F2"/>
    </sheetView>
  </sheetViews>
  <sheetFormatPr defaultColWidth="9.109375" defaultRowHeight="14.4" x14ac:dyDescent="0.3"/>
  <cols>
    <col min="1" max="1" width="19.6640625" style="2" customWidth="1"/>
    <col min="2" max="2" width="9.109375" style="2"/>
    <col min="3" max="3" width="11.44140625" style="2" customWidth="1"/>
    <col min="4" max="4" width="9.109375" style="2"/>
    <col min="5" max="5" width="9.5546875" style="2" bestFit="1" customWidth="1"/>
    <col min="6" max="6" width="22.6640625" style="2" customWidth="1"/>
    <col min="7" max="7" width="18.44140625" style="4" customWidth="1"/>
    <col min="8" max="16384" width="9.109375" style="2"/>
  </cols>
  <sheetData>
    <row r="1" spans="1:7" s="1" customFormat="1" x14ac:dyDescent="0.3">
      <c r="A1" s="1" t="s">
        <v>107</v>
      </c>
      <c r="B1" s="1" t="s">
        <v>106</v>
      </c>
      <c r="C1" s="1" t="s">
        <v>7</v>
      </c>
      <c r="D1" s="1" t="s">
        <v>113</v>
      </c>
      <c r="E1" s="1" t="s">
        <v>114</v>
      </c>
      <c r="F1" s="1" t="s">
        <v>115</v>
      </c>
      <c r="G1" s="5" t="s">
        <v>103</v>
      </c>
    </row>
    <row r="2" spans="1:7" x14ac:dyDescent="0.3">
      <c r="A2" s="2" t="s">
        <v>31</v>
      </c>
      <c r="B2" s="2">
        <v>1</v>
      </c>
      <c r="C2" s="2">
        <v>44</v>
      </c>
      <c r="D2" s="2">
        <v>25</v>
      </c>
      <c r="E2" s="6">
        <v>0.39</v>
      </c>
      <c r="F2" s="2">
        <f>C2*E2</f>
        <v>17.16</v>
      </c>
      <c r="G2" s="15">
        <f>(F2*0.4464)/0.5</f>
        <v>15.320448000000001</v>
      </c>
    </row>
    <row r="3" spans="1:7" x14ac:dyDescent="0.3">
      <c r="A3" s="2" t="s">
        <v>32</v>
      </c>
      <c r="B3" s="2">
        <v>2</v>
      </c>
      <c r="C3" s="2">
        <v>30</v>
      </c>
      <c r="D3" s="2">
        <v>25</v>
      </c>
      <c r="E3" s="6">
        <v>0.39</v>
      </c>
      <c r="F3" s="2">
        <f t="shared" ref="F3:F66" si="0">C3*E3</f>
        <v>11.700000000000001</v>
      </c>
      <c r="G3" s="15">
        <f t="shared" ref="G3:G66" si="1">(F3*0.4464)/0.5</f>
        <v>10.445760000000002</v>
      </c>
    </row>
    <row r="4" spans="1:7" x14ac:dyDescent="0.3">
      <c r="A4" s="2" t="s">
        <v>33</v>
      </c>
      <c r="B4" s="2">
        <v>3</v>
      </c>
      <c r="C4" s="2">
        <v>42</v>
      </c>
      <c r="D4" s="2">
        <v>25</v>
      </c>
      <c r="E4" s="6">
        <v>0.39</v>
      </c>
      <c r="F4" s="2">
        <f t="shared" si="0"/>
        <v>16.38</v>
      </c>
      <c r="G4" s="15">
        <f t="shared" si="1"/>
        <v>14.624064000000001</v>
      </c>
    </row>
    <row r="5" spans="1:7" x14ac:dyDescent="0.3">
      <c r="A5" s="2" t="s">
        <v>34</v>
      </c>
      <c r="B5" s="2">
        <v>4</v>
      </c>
      <c r="C5" s="2">
        <v>43</v>
      </c>
      <c r="D5" s="2">
        <v>25</v>
      </c>
      <c r="E5" s="6">
        <v>0.39</v>
      </c>
      <c r="F5" s="2">
        <f t="shared" si="0"/>
        <v>16.77</v>
      </c>
      <c r="G5" s="15">
        <f t="shared" si="1"/>
        <v>14.972256</v>
      </c>
    </row>
    <row r="6" spans="1:7" x14ac:dyDescent="0.3">
      <c r="A6" s="2" t="s">
        <v>35</v>
      </c>
      <c r="B6" s="2">
        <v>5</v>
      </c>
      <c r="C6" s="2">
        <v>45</v>
      </c>
      <c r="D6" s="2">
        <v>25</v>
      </c>
      <c r="E6" s="6">
        <v>0.39</v>
      </c>
      <c r="F6" s="2">
        <f t="shared" si="0"/>
        <v>17.55</v>
      </c>
      <c r="G6" s="15">
        <f t="shared" si="1"/>
        <v>15.668640000000002</v>
      </c>
    </row>
    <row r="7" spans="1:7" x14ac:dyDescent="0.3">
      <c r="A7" s="2" t="s">
        <v>36</v>
      </c>
      <c r="B7" s="2">
        <v>6</v>
      </c>
      <c r="C7" s="2">
        <v>48</v>
      </c>
      <c r="D7" s="2">
        <v>25</v>
      </c>
      <c r="E7" s="6">
        <v>0.39</v>
      </c>
      <c r="F7" s="2">
        <f t="shared" si="0"/>
        <v>18.72</v>
      </c>
      <c r="G7" s="15">
        <f t="shared" si="1"/>
        <v>16.713215999999999</v>
      </c>
    </row>
    <row r="8" spans="1:7" x14ac:dyDescent="0.3">
      <c r="A8" s="2" t="s">
        <v>37</v>
      </c>
      <c r="B8" s="2">
        <v>7</v>
      </c>
      <c r="C8" s="2">
        <v>38</v>
      </c>
      <c r="D8" s="2">
        <v>25</v>
      </c>
      <c r="E8" s="6">
        <v>0.39</v>
      </c>
      <c r="F8" s="2">
        <f t="shared" si="0"/>
        <v>14.82</v>
      </c>
      <c r="G8" s="15">
        <f t="shared" si="1"/>
        <v>13.231296</v>
      </c>
    </row>
    <row r="9" spans="1:7" x14ac:dyDescent="0.3">
      <c r="A9" s="2" t="s">
        <v>38</v>
      </c>
      <c r="B9" s="2">
        <v>8</v>
      </c>
      <c r="C9" s="2">
        <v>28</v>
      </c>
      <c r="D9" s="2">
        <v>25</v>
      </c>
      <c r="E9" s="6">
        <v>0.39</v>
      </c>
      <c r="F9" s="2">
        <f t="shared" si="0"/>
        <v>10.92</v>
      </c>
      <c r="G9" s="15">
        <f t="shared" si="1"/>
        <v>9.7493759999999998</v>
      </c>
    </row>
    <row r="10" spans="1:7" x14ac:dyDescent="0.3">
      <c r="A10" s="2" t="s">
        <v>39</v>
      </c>
      <c r="B10" s="2">
        <v>9</v>
      </c>
      <c r="C10" s="2">
        <v>14</v>
      </c>
      <c r="D10" s="2">
        <v>25</v>
      </c>
      <c r="E10" s="6">
        <v>0.39</v>
      </c>
      <c r="F10" s="2">
        <f t="shared" si="0"/>
        <v>5.46</v>
      </c>
      <c r="G10" s="15">
        <f t="shared" si="1"/>
        <v>4.8746879999999999</v>
      </c>
    </row>
    <row r="11" spans="1:7" x14ac:dyDescent="0.3">
      <c r="A11" s="2" t="s">
        <v>40</v>
      </c>
      <c r="B11" s="2">
        <v>10</v>
      </c>
      <c r="C11" s="2">
        <v>56</v>
      </c>
      <c r="D11" s="2">
        <v>25</v>
      </c>
      <c r="E11" s="6">
        <v>0.39</v>
      </c>
      <c r="F11" s="2">
        <f t="shared" si="0"/>
        <v>21.84</v>
      </c>
      <c r="G11" s="15">
        <f t="shared" si="1"/>
        <v>19.498752</v>
      </c>
    </row>
    <row r="12" spans="1:7" x14ac:dyDescent="0.3">
      <c r="A12" s="2" t="s">
        <v>41</v>
      </c>
      <c r="B12" s="2">
        <v>11</v>
      </c>
      <c r="C12" s="2">
        <v>40</v>
      </c>
      <c r="D12" s="2">
        <v>25</v>
      </c>
      <c r="E12" s="6">
        <v>0.39</v>
      </c>
      <c r="F12" s="2">
        <f t="shared" si="0"/>
        <v>15.600000000000001</v>
      </c>
      <c r="G12" s="15">
        <f t="shared" si="1"/>
        <v>13.927680000000002</v>
      </c>
    </row>
    <row r="13" spans="1:7" x14ac:dyDescent="0.3">
      <c r="A13" s="2" t="s">
        <v>42</v>
      </c>
      <c r="B13" s="2">
        <v>12</v>
      </c>
      <c r="C13" s="2">
        <v>28</v>
      </c>
      <c r="D13" s="2">
        <v>25</v>
      </c>
      <c r="E13" s="6">
        <v>0.39</v>
      </c>
      <c r="F13" s="2">
        <f t="shared" si="0"/>
        <v>10.92</v>
      </c>
      <c r="G13" s="15">
        <f t="shared" si="1"/>
        <v>9.7493759999999998</v>
      </c>
    </row>
    <row r="14" spans="1:7" x14ac:dyDescent="0.3">
      <c r="A14" s="2" t="s">
        <v>43</v>
      </c>
      <c r="B14" s="2">
        <v>13</v>
      </c>
      <c r="C14" s="2">
        <v>40</v>
      </c>
      <c r="D14" s="2">
        <v>25</v>
      </c>
      <c r="E14" s="6">
        <v>0.39</v>
      </c>
      <c r="F14" s="2">
        <f t="shared" si="0"/>
        <v>15.600000000000001</v>
      </c>
      <c r="G14" s="15">
        <f t="shared" si="1"/>
        <v>13.927680000000002</v>
      </c>
    </row>
    <row r="15" spans="1:7" x14ac:dyDescent="0.3">
      <c r="A15" s="2" t="s">
        <v>44</v>
      </c>
      <c r="B15" s="2">
        <v>14</v>
      </c>
      <c r="C15" s="2">
        <v>30</v>
      </c>
      <c r="D15" s="2">
        <v>25</v>
      </c>
      <c r="E15" s="6">
        <v>0.39</v>
      </c>
      <c r="F15" s="2">
        <f t="shared" si="0"/>
        <v>11.700000000000001</v>
      </c>
      <c r="G15" s="15">
        <f t="shared" si="1"/>
        <v>10.445760000000002</v>
      </c>
    </row>
    <row r="16" spans="1:7" x14ac:dyDescent="0.3">
      <c r="A16" s="2" t="s">
        <v>39</v>
      </c>
      <c r="B16" s="2">
        <v>15</v>
      </c>
      <c r="C16" s="2">
        <v>35</v>
      </c>
      <c r="D16" s="2">
        <v>25</v>
      </c>
      <c r="E16" s="6">
        <v>0.39</v>
      </c>
      <c r="F16" s="2">
        <f t="shared" si="0"/>
        <v>13.65</v>
      </c>
      <c r="G16" s="15">
        <f t="shared" si="1"/>
        <v>12.186720000000001</v>
      </c>
    </row>
    <row r="17" spans="1:7" x14ac:dyDescent="0.3">
      <c r="A17" s="2" t="s">
        <v>45</v>
      </c>
      <c r="B17" s="2">
        <v>16</v>
      </c>
      <c r="C17" s="2">
        <v>42</v>
      </c>
      <c r="D17" s="2">
        <v>25</v>
      </c>
      <c r="E17" s="6">
        <v>0.39</v>
      </c>
      <c r="F17" s="2">
        <f t="shared" si="0"/>
        <v>16.38</v>
      </c>
      <c r="G17" s="15">
        <f t="shared" si="1"/>
        <v>14.624064000000001</v>
      </c>
    </row>
    <row r="18" spans="1:7" x14ac:dyDescent="0.3">
      <c r="A18" s="2" t="s">
        <v>46</v>
      </c>
      <c r="B18" s="2">
        <v>17</v>
      </c>
      <c r="C18" s="2">
        <v>56</v>
      </c>
      <c r="D18" s="2">
        <v>25</v>
      </c>
      <c r="E18" s="6">
        <v>0.39</v>
      </c>
      <c r="F18" s="2">
        <f t="shared" si="0"/>
        <v>21.84</v>
      </c>
      <c r="G18" s="15">
        <f t="shared" si="1"/>
        <v>19.498752</v>
      </c>
    </row>
    <row r="19" spans="1:7" x14ac:dyDescent="0.3">
      <c r="A19" s="2" t="s">
        <v>47</v>
      </c>
      <c r="B19" s="2">
        <v>18</v>
      </c>
      <c r="C19" s="2">
        <v>44</v>
      </c>
      <c r="D19" s="2">
        <v>25</v>
      </c>
      <c r="E19" s="6">
        <v>0.39</v>
      </c>
      <c r="F19" s="2">
        <f t="shared" si="0"/>
        <v>17.16</v>
      </c>
      <c r="G19" s="15">
        <f t="shared" si="1"/>
        <v>15.320448000000001</v>
      </c>
    </row>
    <row r="20" spans="1:7" x14ac:dyDescent="0.3">
      <c r="A20" s="2" t="s">
        <v>48</v>
      </c>
      <c r="B20" s="2">
        <v>19</v>
      </c>
      <c r="C20" s="2">
        <v>30</v>
      </c>
      <c r="D20" s="2">
        <v>25</v>
      </c>
      <c r="E20" s="6">
        <v>0.39</v>
      </c>
      <c r="F20" s="2">
        <f t="shared" si="0"/>
        <v>11.700000000000001</v>
      </c>
      <c r="G20" s="15">
        <f t="shared" si="1"/>
        <v>10.445760000000002</v>
      </c>
    </row>
    <row r="21" spans="1:7" x14ac:dyDescent="0.3">
      <c r="A21" s="2" t="s">
        <v>49</v>
      </c>
      <c r="B21" s="2">
        <v>20</v>
      </c>
      <c r="C21" s="2">
        <v>28</v>
      </c>
      <c r="D21" s="2">
        <v>25</v>
      </c>
      <c r="E21" s="6">
        <v>0.39</v>
      </c>
      <c r="F21" s="2">
        <f t="shared" si="0"/>
        <v>10.92</v>
      </c>
      <c r="G21" s="15">
        <f t="shared" si="1"/>
        <v>9.7493759999999998</v>
      </c>
    </row>
    <row r="22" spans="1:7" x14ac:dyDescent="0.3">
      <c r="A22" s="2" t="s">
        <v>50</v>
      </c>
      <c r="B22" s="2">
        <v>21</v>
      </c>
      <c r="C22" s="2">
        <v>42</v>
      </c>
      <c r="D22" s="2">
        <v>25</v>
      </c>
      <c r="E22" s="6">
        <v>0.39</v>
      </c>
      <c r="F22" s="2">
        <f t="shared" si="0"/>
        <v>16.38</v>
      </c>
      <c r="G22" s="15">
        <f t="shared" si="1"/>
        <v>14.624064000000001</v>
      </c>
    </row>
    <row r="23" spans="1:7" x14ac:dyDescent="0.3">
      <c r="A23" s="2" t="s">
        <v>51</v>
      </c>
      <c r="B23" s="2">
        <v>22</v>
      </c>
      <c r="C23" s="2">
        <v>40</v>
      </c>
      <c r="D23" s="2">
        <v>25</v>
      </c>
      <c r="E23" s="6">
        <v>0.39</v>
      </c>
      <c r="F23" s="2">
        <f t="shared" si="0"/>
        <v>15.600000000000001</v>
      </c>
      <c r="G23" s="15">
        <f t="shared" si="1"/>
        <v>13.927680000000002</v>
      </c>
    </row>
    <row r="24" spans="1:7" x14ac:dyDescent="0.3">
      <c r="A24" s="2" t="s">
        <v>31</v>
      </c>
      <c r="B24" s="2">
        <v>23</v>
      </c>
      <c r="C24" s="2">
        <v>35</v>
      </c>
      <c r="D24" s="2">
        <v>25</v>
      </c>
      <c r="E24" s="6">
        <v>0.39</v>
      </c>
      <c r="F24" s="2">
        <f t="shared" si="0"/>
        <v>13.65</v>
      </c>
      <c r="G24" s="15">
        <f t="shared" si="1"/>
        <v>12.186720000000001</v>
      </c>
    </row>
    <row r="25" spans="1:7" x14ac:dyDescent="0.3">
      <c r="A25" s="2" t="s">
        <v>52</v>
      </c>
      <c r="B25" s="2">
        <v>24</v>
      </c>
      <c r="C25" s="2">
        <v>32</v>
      </c>
      <c r="D25" s="2">
        <v>25</v>
      </c>
      <c r="E25" s="6">
        <v>0.39</v>
      </c>
      <c r="F25" s="2">
        <f t="shared" si="0"/>
        <v>12.48</v>
      </c>
      <c r="G25" s="15">
        <f t="shared" si="1"/>
        <v>11.142144</v>
      </c>
    </row>
    <row r="26" spans="1:7" x14ac:dyDescent="0.3">
      <c r="A26" s="2" t="s">
        <v>53</v>
      </c>
      <c r="B26" s="2">
        <v>25</v>
      </c>
      <c r="C26" s="2">
        <v>22</v>
      </c>
      <c r="D26" s="2">
        <v>25</v>
      </c>
      <c r="E26" s="6">
        <v>0.39</v>
      </c>
      <c r="F26" s="2">
        <f t="shared" si="0"/>
        <v>8.58</v>
      </c>
      <c r="G26" s="15">
        <f t="shared" si="1"/>
        <v>7.6602240000000004</v>
      </c>
    </row>
    <row r="27" spans="1:7" x14ac:dyDescent="0.3">
      <c r="A27" s="2" t="s">
        <v>54</v>
      </c>
      <c r="B27" s="2">
        <v>26</v>
      </c>
      <c r="C27" s="2">
        <v>36</v>
      </c>
      <c r="D27" s="2">
        <v>25</v>
      </c>
      <c r="E27" s="6">
        <v>0.39</v>
      </c>
      <c r="F27" s="2">
        <f t="shared" si="0"/>
        <v>14.040000000000001</v>
      </c>
      <c r="G27" s="15">
        <f t="shared" si="1"/>
        <v>12.534912000000002</v>
      </c>
    </row>
    <row r="28" spans="1:7" x14ac:dyDescent="0.3">
      <c r="A28" s="2" t="s">
        <v>55</v>
      </c>
      <c r="B28" s="2">
        <v>27</v>
      </c>
      <c r="C28" s="2">
        <v>42</v>
      </c>
      <c r="D28" s="2">
        <v>25</v>
      </c>
      <c r="E28" s="6">
        <v>0.39</v>
      </c>
      <c r="F28" s="2">
        <f t="shared" si="0"/>
        <v>16.38</v>
      </c>
      <c r="G28" s="15">
        <f t="shared" si="1"/>
        <v>14.624064000000001</v>
      </c>
    </row>
    <row r="29" spans="1:7" x14ac:dyDescent="0.3">
      <c r="A29" s="2" t="s">
        <v>56</v>
      </c>
      <c r="B29" s="2">
        <v>28</v>
      </c>
      <c r="C29" s="2">
        <v>30</v>
      </c>
      <c r="D29" s="2">
        <v>25</v>
      </c>
      <c r="E29" s="6">
        <v>0.39</v>
      </c>
      <c r="F29" s="2">
        <f t="shared" si="0"/>
        <v>11.700000000000001</v>
      </c>
      <c r="G29" s="15">
        <f t="shared" si="1"/>
        <v>10.445760000000002</v>
      </c>
    </row>
    <row r="30" spans="1:7" x14ac:dyDescent="0.3">
      <c r="A30" s="2" t="s">
        <v>57</v>
      </c>
      <c r="B30" s="2">
        <v>29</v>
      </c>
      <c r="C30" s="2">
        <v>40</v>
      </c>
      <c r="D30" s="2">
        <v>25</v>
      </c>
      <c r="E30" s="6">
        <v>0.39</v>
      </c>
      <c r="F30" s="2">
        <f t="shared" si="0"/>
        <v>15.600000000000001</v>
      </c>
      <c r="G30" s="15">
        <f t="shared" si="1"/>
        <v>13.927680000000002</v>
      </c>
    </row>
    <row r="31" spans="1:7" x14ac:dyDescent="0.3">
      <c r="A31" s="2" t="s">
        <v>34</v>
      </c>
      <c r="B31" s="2">
        <v>30</v>
      </c>
      <c r="C31" s="2">
        <v>34</v>
      </c>
      <c r="D31" s="2">
        <v>25</v>
      </c>
      <c r="E31" s="6">
        <v>0.39</v>
      </c>
      <c r="F31" s="2">
        <f t="shared" si="0"/>
        <v>13.26</v>
      </c>
      <c r="G31" s="15">
        <f t="shared" si="1"/>
        <v>11.838528</v>
      </c>
    </row>
    <row r="32" spans="1:7" x14ac:dyDescent="0.3">
      <c r="A32" s="2" t="s">
        <v>58</v>
      </c>
      <c r="B32" s="2">
        <v>31</v>
      </c>
      <c r="C32" s="2">
        <v>42</v>
      </c>
      <c r="D32" s="2">
        <v>25</v>
      </c>
      <c r="E32" s="6">
        <v>0.39</v>
      </c>
      <c r="F32" s="2">
        <f t="shared" si="0"/>
        <v>16.38</v>
      </c>
      <c r="G32" s="15">
        <f t="shared" si="1"/>
        <v>14.624064000000001</v>
      </c>
    </row>
    <row r="33" spans="1:7" x14ac:dyDescent="0.3">
      <c r="A33" s="2" t="s">
        <v>59</v>
      </c>
      <c r="B33" s="2">
        <v>32</v>
      </c>
      <c r="C33" s="2">
        <v>44</v>
      </c>
      <c r="D33" s="2">
        <v>25</v>
      </c>
      <c r="E33" s="6">
        <v>0.39</v>
      </c>
      <c r="F33" s="2">
        <f t="shared" si="0"/>
        <v>17.16</v>
      </c>
      <c r="G33" s="15">
        <f t="shared" si="1"/>
        <v>15.320448000000001</v>
      </c>
    </row>
    <row r="34" spans="1:7" x14ac:dyDescent="0.3">
      <c r="A34" s="2" t="s">
        <v>60</v>
      </c>
      <c r="B34" s="2">
        <v>33</v>
      </c>
      <c r="C34" s="2">
        <v>34</v>
      </c>
      <c r="D34" s="2">
        <v>25</v>
      </c>
      <c r="E34" s="6">
        <v>0.39</v>
      </c>
      <c r="F34" s="2">
        <f t="shared" si="0"/>
        <v>13.26</v>
      </c>
      <c r="G34" s="15">
        <f t="shared" si="1"/>
        <v>11.838528</v>
      </c>
    </row>
    <row r="35" spans="1:7" x14ac:dyDescent="0.3">
      <c r="A35" s="2" t="s">
        <v>61</v>
      </c>
      <c r="B35" s="2">
        <v>34</v>
      </c>
      <c r="C35" s="2">
        <v>46</v>
      </c>
      <c r="D35" s="2">
        <v>25</v>
      </c>
      <c r="E35" s="6">
        <v>0.39</v>
      </c>
      <c r="F35" s="2">
        <f t="shared" si="0"/>
        <v>17.940000000000001</v>
      </c>
      <c r="G35" s="15">
        <f t="shared" si="1"/>
        <v>16.016832000000001</v>
      </c>
    </row>
    <row r="36" spans="1:7" x14ac:dyDescent="0.3">
      <c r="A36" s="2" t="s">
        <v>33</v>
      </c>
      <c r="B36" s="2">
        <v>35</v>
      </c>
      <c r="C36" s="2">
        <v>40</v>
      </c>
      <c r="D36" s="2">
        <v>25</v>
      </c>
      <c r="E36" s="6">
        <v>0.39</v>
      </c>
      <c r="F36" s="2">
        <f t="shared" si="0"/>
        <v>15.600000000000001</v>
      </c>
      <c r="G36" s="15">
        <f t="shared" si="1"/>
        <v>13.927680000000002</v>
      </c>
    </row>
    <row r="37" spans="1:7" x14ac:dyDescent="0.3">
      <c r="A37" s="2" t="s">
        <v>62</v>
      </c>
      <c r="B37" s="2">
        <v>36</v>
      </c>
      <c r="C37" s="2">
        <v>30</v>
      </c>
      <c r="D37" s="2">
        <v>25</v>
      </c>
      <c r="E37" s="6">
        <v>0.39</v>
      </c>
      <c r="F37" s="2">
        <f t="shared" si="0"/>
        <v>11.700000000000001</v>
      </c>
      <c r="G37" s="15">
        <f t="shared" si="1"/>
        <v>10.445760000000002</v>
      </c>
    </row>
    <row r="38" spans="1:7" x14ac:dyDescent="0.3">
      <c r="A38" s="2" t="s">
        <v>38</v>
      </c>
      <c r="B38" s="2">
        <v>37</v>
      </c>
      <c r="C38" s="2">
        <v>48</v>
      </c>
      <c r="D38" s="2">
        <v>25</v>
      </c>
      <c r="E38" s="6">
        <v>0.39</v>
      </c>
      <c r="F38" s="2">
        <f t="shared" si="0"/>
        <v>18.72</v>
      </c>
      <c r="G38" s="15">
        <f t="shared" si="1"/>
        <v>16.713215999999999</v>
      </c>
    </row>
    <row r="39" spans="1:7" x14ac:dyDescent="0.3">
      <c r="A39" s="2" t="s">
        <v>63</v>
      </c>
      <c r="B39" s="2">
        <v>38</v>
      </c>
      <c r="C39" s="2">
        <v>42</v>
      </c>
      <c r="D39" s="2">
        <v>25</v>
      </c>
      <c r="E39" s="6">
        <v>0.39</v>
      </c>
      <c r="F39" s="2">
        <f t="shared" si="0"/>
        <v>16.38</v>
      </c>
      <c r="G39" s="15">
        <f t="shared" si="1"/>
        <v>14.624064000000001</v>
      </c>
    </row>
    <row r="40" spans="1:7" x14ac:dyDescent="0.3">
      <c r="A40" s="2" t="s">
        <v>64</v>
      </c>
      <c r="B40" s="2">
        <v>39</v>
      </c>
      <c r="C40" s="2">
        <v>40</v>
      </c>
      <c r="D40" s="2">
        <v>25</v>
      </c>
      <c r="E40" s="6">
        <v>0.39</v>
      </c>
      <c r="F40" s="2">
        <f t="shared" si="0"/>
        <v>15.600000000000001</v>
      </c>
      <c r="G40" s="15">
        <f t="shared" si="1"/>
        <v>13.927680000000002</v>
      </c>
    </row>
    <row r="41" spans="1:7" x14ac:dyDescent="0.3">
      <c r="A41" s="2" t="s">
        <v>65</v>
      </c>
      <c r="B41" s="2">
        <v>40</v>
      </c>
      <c r="C41" s="2">
        <v>42</v>
      </c>
      <c r="D41" s="2">
        <v>25</v>
      </c>
      <c r="E41" s="6">
        <v>0.39</v>
      </c>
      <c r="F41" s="2">
        <f t="shared" si="0"/>
        <v>16.38</v>
      </c>
      <c r="G41" s="15">
        <f t="shared" si="1"/>
        <v>14.624064000000001</v>
      </c>
    </row>
    <row r="42" spans="1:7" x14ac:dyDescent="0.3">
      <c r="A42" s="2" t="s">
        <v>50</v>
      </c>
      <c r="B42" s="2">
        <v>41</v>
      </c>
      <c r="C42" s="2">
        <v>38</v>
      </c>
      <c r="D42" s="2">
        <v>25</v>
      </c>
      <c r="E42" s="6">
        <v>0.39</v>
      </c>
      <c r="F42" s="2">
        <f t="shared" si="0"/>
        <v>14.82</v>
      </c>
      <c r="G42" s="15">
        <f t="shared" si="1"/>
        <v>13.231296</v>
      </c>
    </row>
    <row r="43" spans="1:7" x14ac:dyDescent="0.3">
      <c r="A43" s="2" t="s">
        <v>66</v>
      </c>
      <c r="B43" s="2">
        <v>42</v>
      </c>
      <c r="C43" s="2">
        <v>32</v>
      </c>
      <c r="D43" s="2">
        <v>25</v>
      </c>
      <c r="E43" s="6">
        <v>0.39</v>
      </c>
      <c r="F43" s="2">
        <f t="shared" si="0"/>
        <v>12.48</v>
      </c>
      <c r="G43" s="15">
        <f t="shared" si="1"/>
        <v>11.142144</v>
      </c>
    </row>
    <row r="44" spans="1:7" x14ac:dyDescent="0.3">
      <c r="A44" s="2" t="s">
        <v>67</v>
      </c>
      <c r="B44" s="2">
        <v>43</v>
      </c>
      <c r="C44" s="2">
        <v>33</v>
      </c>
      <c r="D44" s="2">
        <v>25</v>
      </c>
      <c r="E44" s="6">
        <v>0.39</v>
      </c>
      <c r="F44" s="2">
        <f t="shared" si="0"/>
        <v>12.870000000000001</v>
      </c>
      <c r="G44" s="15">
        <f t="shared" si="1"/>
        <v>11.490336000000001</v>
      </c>
    </row>
    <row r="45" spans="1:7" x14ac:dyDescent="0.3">
      <c r="A45" s="2" t="s">
        <v>68</v>
      </c>
      <c r="B45" s="2">
        <v>44</v>
      </c>
      <c r="C45" s="2">
        <v>36</v>
      </c>
      <c r="D45" s="2">
        <v>25</v>
      </c>
      <c r="E45" s="6">
        <v>0.39</v>
      </c>
      <c r="F45" s="2">
        <f t="shared" si="0"/>
        <v>14.040000000000001</v>
      </c>
      <c r="G45" s="15">
        <f t="shared" si="1"/>
        <v>12.534912000000002</v>
      </c>
    </row>
    <row r="46" spans="1:7" x14ac:dyDescent="0.3">
      <c r="A46" s="2" t="s">
        <v>69</v>
      </c>
      <c r="B46" s="2">
        <v>45</v>
      </c>
      <c r="C46" s="2">
        <v>42</v>
      </c>
      <c r="D46" s="2">
        <v>25</v>
      </c>
      <c r="E46" s="6">
        <v>0.39</v>
      </c>
      <c r="F46" s="2">
        <f t="shared" si="0"/>
        <v>16.38</v>
      </c>
      <c r="G46" s="15">
        <f t="shared" si="1"/>
        <v>14.624064000000001</v>
      </c>
    </row>
    <row r="47" spans="1:7" x14ac:dyDescent="0.3">
      <c r="A47" s="2" t="s">
        <v>70</v>
      </c>
      <c r="B47" s="2">
        <v>46</v>
      </c>
      <c r="C47" s="2">
        <v>36</v>
      </c>
      <c r="D47" s="2">
        <v>25</v>
      </c>
      <c r="E47" s="6">
        <v>0.39</v>
      </c>
      <c r="F47" s="2">
        <f t="shared" si="0"/>
        <v>14.040000000000001</v>
      </c>
      <c r="G47" s="15">
        <f t="shared" si="1"/>
        <v>12.534912000000002</v>
      </c>
    </row>
    <row r="48" spans="1:7" x14ac:dyDescent="0.3">
      <c r="A48" s="2" t="s">
        <v>71</v>
      </c>
      <c r="B48" s="2">
        <v>47</v>
      </c>
      <c r="C48" s="2">
        <v>54</v>
      </c>
      <c r="D48" s="2">
        <v>25</v>
      </c>
      <c r="E48" s="6">
        <v>0.39</v>
      </c>
      <c r="F48" s="2">
        <f t="shared" si="0"/>
        <v>21.060000000000002</v>
      </c>
      <c r="G48" s="15">
        <f t="shared" si="1"/>
        <v>18.802368000000001</v>
      </c>
    </row>
    <row r="49" spans="1:7" x14ac:dyDescent="0.3">
      <c r="A49" s="2" t="s">
        <v>72</v>
      </c>
      <c r="B49" s="2">
        <v>48</v>
      </c>
      <c r="C49" s="2">
        <v>46</v>
      </c>
      <c r="D49" s="2">
        <v>25</v>
      </c>
      <c r="E49" s="6">
        <v>0.39</v>
      </c>
      <c r="F49" s="2">
        <f t="shared" si="0"/>
        <v>17.940000000000001</v>
      </c>
      <c r="G49" s="15">
        <f t="shared" si="1"/>
        <v>16.016832000000001</v>
      </c>
    </row>
    <row r="50" spans="1:7" x14ac:dyDescent="0.3">
      <c r="A50" s="2" t="s">
        <v>73</v>
      </c>
      <c r="B50" s="2">
        <v>49</v>
      </c>
      <c r="C50" s="2">
        <v>39</v>
      </c>
      <c r="D50" s="2">
        <v>25</v>
      </c>
      <c r="E50" s="6">
        <v>0.39</v>
      </c>
      <c r="F50" s="2">
        <f t="shared" si="0"/>
        <v>15.21</v>
      </c>
      <c r="G50" s="15">
        <f t="shared" si="1"/>
        <v>13.579488000000001</v>
      </c>
    </row>
    <row r="51" spans="1:7" x14ac:dyDescent="0.3">
      <c r="A51" s="2" t="s">
        <v>54</v>
      </c>
      <c r="B51" s="2">
        <v>50</v>
      </c>
      <c r="C51" s="2">
        <v>16</v>
      </c>
      <c r="D51" s="2">
        <v>25</v>
      </c>
      <c r="E51" s="6">
        <v>0.39</v>
      </c>
      <c r="F51" s="2">
        <f t="shared" si="0"/>
        <v>6.24</v>
      </c>
      <c r="G51" s="15">
        <f t="shared" si="1"/>
        <v>5.571072</v>
      </c>
    </row>
    <row r="52" spans="1:7" x14ac:dyDescent="0.3">
      <c r="A52" s="2" t="s">
        <v>74</v>
      </c>
      <c r="B52" s="2">
        <v>51</v>
      </c>
      <c r="C52" s="2">
        <v>46</v>
      </c>
      <c r="D52" s="2">
        <v>25</v>
      </c>
      <c r="E52" s="6">
        <v>0.39</v>
      </c>
      <c r="F52" s="2">
        <f t="shared" si="0"/>
        <v>17.940000000000001</v>
      </c>
      <c r="G52" s="15">
        <f t="shared" si="1"/>
        <v>16.016832000000001</v>
      </c>
    </row>
    <row r="53" spans="1:7" x14ac:dyDescent="0.3">
      <c r="A53" s="2" t="s">
        <v>75</v>
      </c>
      <c r="B53" s="2">
        <v>52</v>
      </c>
      <c r="C53" s="2">
        <v>48</v>
      </c>
      <c r="D53" s="2">
        <v>25</v>
      </c>
      <c r="E53" s="6">
        <v>0.39</v>
      </c>
      <c r="F53" s="2">
        <f t="shared" si="0"/>
        <v>18.72</v>
      </c>
      <c r="G53" s="15">
        <f t="shared" si="1"/>
        <v>16.713215999999999</v>
      </c>
    </row>
    <row r="54" spans="1:7" x14ac:dyDescent="0.3">
      <c r="A54" s="2" t="s">
        <v>76</v>
      </c>
      <c r="B54" s="2">
        <v>53</v>
      </c>
      <c r="C54" s="2">
        <v>32</v>
      </c>
      <c r="D54" s="2">
        <v>25</v>
      </c>
      <c r="E54" s="6">
        <v>0.39</v>
      </c>
      <c r="F54" s="2">
        <f t="shared" si="0"/>
        <v>12.48</v>
      </c>
      <c r="G54" s="15">
        <f t="shared" si="1"/>
        <v>11.142144</v>
      </c>
    </row>
    <row r="55" spans="1:7" x14ac:dyDescent="0.3">
      <c r="A55" s="2" t="s">
        <v>77</v>
      </c>
      <c r="B55" s="2">
        <v>54</v>
      </c>
      <c r="C55" s="2">
        <v>36</v>
      </c>
      <c r="D55" s="2">
        <v>25</v>
      </c>
      <c r="E55" s="6">
        <v>0.39</v>
      </c>
      <c r="F55" s="2">
        <f t="shared" si="0"/>
        <v>14.040000000000001</v>
      </c>
      <c r="G55" s="15">
        <f t="shared" si="1"/>
        <v>12.534912000000002</v>
      </c>
    </row>
    <row r="56" spans="1:7" x14ac:dyDescent="0.3">
      <c r="A56" s="2" t="s">
        <v>78</v>
      </c>
      <c r="B56" s="2">
        <v>55</v>
      </c>
      <c r="C56" s="2">
        <v>45</v>
      </c>
      <c r="D56" s="2">
        <v>25</v>
      </c>
      <c r="E56" s="6">
        <v>0.39</v>
      </c>
      <c r="F56" s="2">
        <f t="shared" si="0"/>
        <v>17.55</v>
      </c>
      <c r="G56" s="15">
        <f t="shared" si="1"/>
        <v>15.668640000000002</v>
      </c>
    </row>
    <row r="57" spans="1:7" x14ac:dyDescent="0.3">
      <c r="A57" s="2" t="s">
        <v>79</v>
      </c>
      <c r="B57" s="2">
        <v>56</v>
      </c>
      <c r="C57" s="2">
        <v>42</v>
      </c>
      <c r="D57" s="2">
        <v>25</v>
      </c>
      <c r="E57" s="6">
        <v>0.39</v>
      </c>
      <c r="F57" s="2">
        <f t="shared" si="0"/>
        <v>16.38</v>
      </c>
      <c r="G57" s="15">
        <f t="shared" si="1"/>
        <v>14.624064000000001</v>
      </c>
    </row>
    <row r="58" spans="1:7" x14ac:dyDescent="0.3">
      <c r="A58" s="2" t="s">
        <v>80</v>
      </c>
      <c r="B58" s="2">
        <v>57</v>
      </c>
      <c r="C58" s="2">
        <v>38</v>
      </c>
      <c r="D58" s="2">
        <v>25</v>
      </c>
      <c r="E58" s="6">
        <v>0.39</v>
      </c>
      <c r="F58" s="2">
        <f t="shared" si="0"/>
        <v>14.82</v>
      </c>
      <c r="G58" s="15">
        <f t="shared" si="1"/>
        <v>13.231296</v>
      </c>
    </row>
    <row r="59" spans="1:7" x14ac:dyDescent="0.3">
      <c r="A59" s="2" t="s">
        <v>81</v>
      </c>
      <c r="B59" s="2">
        <v>58</v>
      </c>
      <c r="C59" s="2">
        <v>34</v>
      </c>
      <c r="D59" s="2">
        <v>25</v>
      </c>
      <c r="E59" s="6">
        <v>0.39</v>
      </c>
      <c r="F59" s="2">
        <f t="shared" si="0"/>
        <v>13.26</v>
      </c>
      <c r="G59" s="15">
        <f t="shared" si="1"/>
        <v>11.838528</v>
      </c>
    </row>
    <row r="60" spans="1:7" x14ac:dyDescent="0.3">
      <c r="A60" s="2" t="s">
        <v>82</v>
      </c>
      <c r="B60" s="2">
        <v>59</v>
      </c>
      <c r="C60" s="2">
        <v>46</v>
      </c>
      <c r="D60" s="2">
        <v>25</v>
      </c>
      <c r="E60" s="6">
        <v>0.39</v>
      </c>
      <c r="F60" s="2">
        <f t="shared" si="0"/>
        <v>17.940000000000001</v>
      </c>
      <c r="G60" s="15">
        <f t="shared" si="1"/>
        <v>16.016832000000001</v>
      </c>
    </row>
    <row r="61" spans="1:7" x14ac:dyDescent="0.3">
      <c r="A61" s="2" t="s">
        <v>83</v>
      </c>
      <c r="B61" s="2">
        <v>60</v>
      </c>
      <c r="C61" s="2">
        <v>45</v>
      </c>
      <c r="D61" s="2">
        <v>25</v>
      </c>
      <c r="E61" s="6">
        <v>0.39</v>
      </c>
      <c r="F61" s="2">
        <f t="shared" si="0"/>
        <v>17.55</v>
      </c>
      <c r="G61" s="15">
        <f t="shared" si="1"/>
        <v>15.668640000000002</v>
      </c>
    </row>
    <row r="62" spans="1:7" x14ac:dyDescent="0.3">
      <c r="A62" s="2" t="s">
        <v>84</v>
      </c>
      <c r="B62" s="2">
        <v>61</v>
      </c>
      <c r="C62" s="2">
        <v>38</v>
      </c>
      <c r="D62" s="2">
        <v>25</v>
      </c>
      <c r="E62" s="6">
        <v>0.39</v>
      </c>
      <c r="F62" s="2">
        <f t="shared" si="0"/>
        <v>14.82</v>
      </c>
      <c r="G62" s="15">
        <f t="shared" si="1"/>
        <v>13.231296</v>
      </c>
    </row>
    <row r="63" spans="1:7" x14ac:dyDescent="0.3">
      <c r="A63" s="2" t="s">
        <v>85</v>
      </c>
      <c r="B63" s="2">
        <v>62</v>
      </c>
      <c r="C63" s="2">
        <v>38</v>
      </c>
      <c r="D63" s="2">
        <v>25</v>
      </c>
      <c r="E63" s="6">
        <v>0.39</v>
      </c>
      <c r="F63" s="2">
        <f t="shared" si="0"/>
        <v>14.82</v>
      </c>
      <c r="G63" s="15">
        <f t="shared" si="1"/>
        <v>13.231296</v>
      </c>
    </row>
    <row r="64" spans="1:7" x14ac:dyDescent="0.3">
      <c r="A64" s="2" t="s">
        <v>86</v>
      </c>
      <c r="B64" s="2">
        <v>63</v>
      </c>
      <c r="C64" s="2">
        <v>49</v>
      </c>
      <c r="D64" s="2">
        <v>25</v>
      </c>
      <c r="E64" s="6">
        <v>0.39</v>
      </c>
      <c r="F64" s="2">
        <f t="shared" si="0"/>
        <v>19.11</v>
      </c>
      <c r="G64" s="15">
        <f t="shared" si="1"/>
        <v>17.061408</v>
      </c>
    </row>
    <row r="65" spans="1:7" x14ac:dyDescent="0.3">
      <c r="A65" s="2" t="s">
        <v>87</v>
      </c>
      <c r="B65" s="2">
        <v>64</v>
      </c>
      <c r="C65" s="2">
        <v>46</v>
      </c>
      <c r="D65" s="2">
        <v>25</v>
      </c>
      <c r="E65" s="6">
        <v>0.39</v>
      </c>
      <c r="F65" s="2">
        <f t="shared" si="0"/>
        <v>17.940000000000001</v>
      </c>
      <c r="G65" s="15">
        <f t="shared" si="1"/>
        <v>16.016832000000001</v>
      </c>
    </row>
    <row r="66" spans="1:7" x14ac:dyDescent="0.3">
      <c r="A66" s="2" t="s">
        <v>88</v>
      </c>
      <c r="B66" s="2">
        <v>65</v>
      </c>
      <c r="C66" s="2">
        <v>40</v>
      </c>
      <c r="D66" s="2">
        <v>25</v>
      </c>
      <c r="E66" s="6">
        <v>0.39</v>
      </c>
      <c r="F66" s="2">
        <f t="shared" si="0"/>
        <v>15.600000000000001</v>
      </c>
      <c r="G66" s="15">
        <f t="shared" si="1"/>
        <v>13.927680000000002</v>
      </c>
    </row>
    <row r="67" spans="1:7" x14ac:dyDescent="0.3">
      <c r="A67" s="2" t="s">
        <v>65</v>
      </c>
      <c r="B67" s="2">
        <v>66</v>
      </c>
      <c r="C67" s="2">
        <v>32</v>
      </c>
      <c r="D67" s="2">
        <v>25</v>
      </c>
      <c r="E67" s="6">
        <v>0.39</v>
      </c>
      <c r="F67" s="2">
        <f t="shared" ref="F67:F81" si="2">C67*E67</f>
        <v>12.48</v>
      </c>
      <c r="G67" s="15">
        <f t="shared" ref="G67:G81" si="3">(F67*0.4464)/0.5</f>
        <v>11.142144</v>
      </c>
    </row>
    <row r="68" spans="1:7" x14ac:dyDescent="0.3">
      <c r="A68" s="2" t="s">
        <v>89</v>
      </c>
      <c r="B68" s="2">
        <v>67</v>
      </c>
      <c r="C68" s="2">
        <v>35</v>
      </c>
      <c r="D68" s="2">
        <v>25</v>
      </c>
      <c r="E68" s="6">
        <v>0.39</v>
      </c>
      <c r="F68" s="2">
        <f t="shared" si="2"/>
        <v>13.65</v>
      </c>
      <c r="G68" s="15">
        <f t="shared" si="3"/>
        <v>12.186720000000001</v>
      </c>
    </row>
    <row r="69" spans="1:7" x14ac:dyDescent="0.3">
      <c r="A69" s="2" t="s">
        <v>90</v>
      </c>
      <c r="B69" s="2">
        <v>68</v>
      </c>
      <c r="C69" s="2">
        <v>40</v>
      </c>
      <c r="D69" s="2">
        <v>25</v>
      </c>
      <c r="E69" s="6">
        <v>0.39</v>
      </c>
      <c r="F69" s="2">
        <f t="shared" si="2"/>
        <v>15.600000000000001</v>
      </c>
      <c r="G69" s="15">
        <f t="shared" si="3"/>
        <v>13.927680000000002</v>
      </c>
    </row>
    <row r="70" spans="1:7" x14ac:dyDescent="0.3">
      <c r="A70" s="2" t="s">
        <v>38</v>
      </c>
      <c r="B70" s="2">
        <v>69</v>
      </c>
      <c r="C70" s="2">
        <v>44</v>
      </c>
      <c r="D70" s="2">
        <v>25</v>
      </c>
      <c r="E70" s="6">
        <v>0.39</v>
      </c>
      <c r="F70" s="2">
        <f t="shared" si="2"/>
        <v>17.16</v>
      </c>
      <c r="G70" s="15">
        <f t="shared" si="3"/>
        <v>15.320448000000001</v>
      </c>
    </row>
    <row r="71" spans="1:7" x14ac:dyDescent="0.3">
      <c r="A71" s="2" t="s">
        <v>91</v>
      </c>
      <c r="B71" s="2">
        <v>70</v>
      </c>
      <c r="C71" s="2">
        <v>48</v>
      </c>
      <c r="D71" s="2">
        <v>25</v>
      </c>
      <c r="E71" s="6">
        <v>0.39</v>
      </c>
      <c r="F71" s="2">
        <f t="shared" si="2"/>
        <v>18.72</v>
      </c>
      <c r="G71" s="15">
        <f t="shared" si="3"/>
        <v>16.713215999999999</v>
      </c>
    </row>
    <row r="72" spans="1:7" x14ac:dyDescent="0.3">
      <c r="A72" s="2" t="s">
        <v>92</v>
      </c>
      <c r="B72" s="2">
        <v>71</v>
      </c>
      <c r="C72" s="2">
        <v>46</v>
      </c>
      <c r="D72" s="2">
        <v>25</v>
      </c>
      <c r="E72" s="6">
        <v>0.39</v>
      </c>
      <c r="F72" s="2">
        <f t="shared" si="2"/>
        <v>17.940000000000001</v>
      </c>
      <c r="G72" s="15">
        <f t="shared" si="3"/>
        <v>16.016832000000001</v>
      </c>
    </row>
    <row r="73" spans="1:7" x14ac:dyDescent="0.3">
      <c r="A73" s="2" t="s">
        <v>93</v>
      </c>
      <c r="B73" s="2">
        <v>72</v>
      </c>
      <c r="C73" s="2">
        <v>32</v>
      </c>
      <c r="D73" s="2">
        <v>25</v>
      </c>
      <c r="E73" s="6">
        <v>0.39</v>
      </c>
      <c r="F73" s="2">
        <f t="shared" si="2"/>
        <v>12.48</v>
      </c>
      <c r="G73" s="15">
        <f t="shared" si="3"/>
        <v>11.142144</v>
      </c>
    </row>
    <row r="74" spans="1:7" x14ac:dyDescent="0.3">
      <c r="A74" s="2" t="s">
        <v>94</v>
      </c>
      <c r="B74" s="2">
        <v>73</v>
      </c>
      <c r="C74" s="2">
        <v>38</v>
      </c>
      <c r="D74" s="2">
        <v>25</v>
      </c>
      <c r="E74" s="6">
        <v>0.39</v>
      </c>
      <c r="F74" s="2">
        <f t="shared" si="2"/>
        <v>14.82</v>
      </c>
      <c r="G74" s="15">
        <f t="shared" si="3"/>
        <v>13.231296</v>
      </c>
    </row>
    <row r="75" spans="1:7" x14ac:dyDescent="0.3">
      <c r="A75" s="2" t="s">
        <v>95</v>
      </c>
      <c r="B75" s="2">
        <v>74</v>
      </c>
      <c r="C75" s="2">
        <v>34</v>
      </c>
      <c r="D75" s="2">
        <v>25</v>
      </c>
      <c r="E75" s="6">
        <v>0.39</v>
      </c>
      <c r="F75" s="2">
        <f t="shared" si="2"/>
        <v>13.26</v>
      </c>
      <c r="G75" s="15">
        <f t="shared" si="3"/>
        <v>11.838528</v>
      </c>
    </row>
    <row r="76" spans="1:7" x14ac:dyDescent="0.3">
      <c r="A76" s="2" t="s">
        <v>96</v>
      </c>
      <c r="B76" s="2">
        <v>75</v>
      </c>
      <c r="C76" s="2">
        <v>40</v>
      </c>
      <c r="D76" s="2">
        <v>25</v>
      </c>
      <c r="E76" s="6">
        <v>0.39</v>
      </c>
      <c r="F76" s="2">
        <f t="shared" si="2"/>
        <v>15.600000000000001</v>
      </c>
      <c r="G76" s="15">
        <f t="shared" si="3"/>
        <v>13.927680000000002</v>
      </c>
    </row>
    <row r="77" spans="1:7" x14ac:dyDescent="0.3">
      <c r="A77" s="2" t="s">
        <v>97</v>
      </c>
      <c r="B77" s="2">
        <v>76</v>
      </c>
      <c r="C77" s="2">
        <v>56</v>
      </c>
      <c r="D77" s="2">
        <v>25</v>
      </c>
      <c r="E77" s="6">
        <v>0.39</v>
      </c>
      <c r="F77" s="2">
        <f t="shared" si="2"/>
        <v>21.84</v>
      </c>
      <c r="G77" s="15">
        <f t="shared" si="3"/>
        <v>19.498752</v>
      </c>
    </row>
    <row r="78" spans="1:7" x14ac:dyDescent="0.3">
      <c r="A78" s="2" t="s">
        <v>98</v>
      </c>
      <c r="B78" s="2">
        <v>77</v>
      </c>
      <c r="C78" s="2">
        <v>38</v>
      </c>
      <c r="D78" s="2">
        <v>25</v>
      </c>
      <c r="E78" s="6">
        <v>0.39</v>
      </c>
      <c r="F78" s="2">
        <f t="shared" si="2"/>
        <v>14.82</v>
      </c>
      <c r="G78" s="15">
        <f t="shared" si="3"/>
        <v>13.231296</v>
      </c>
    </row>
    <row r="79" spans="1:7" x14ac:dyDescent="0.3">
      <c r="A79" s="2" t="s">
        <v>99</v>
      </c>
      <c r="B79" s="2">
        <v>78</v>
      </c>
      <c r="C79" s="2">
        <v>44</v>
      </c>
      <c r="D79" s="2">
        <v>25</v>
      </c>
      <c r="E79" s="6">
        <v>0.39</v>
      </c>
      <c r="F79" s="2">
        <f t="shared" si="2"/>
        <v>17.16</v>
      </c>
      <c r="G79" s="15">
        <f t="shared" si="3"/>
        <v>15.320448000000001</v>
      </c>
    </row>
    <row r="80" spans="1:7" x14ac:dyDescent="0.3">
      <c r="A80" s="2" t="s">
        <v>100</v>
      </c>
      <c r="B80" s="2">
        <v>79</v>
      </c>
      <c r="C80" s="2">
        <v>48</v>
      </c>
      <c r="D80" s="2">
        <v>25</v>
      </c>
      <c r="E80" s="6">
        <v>0.39</v>
      </c>
      <c r="F80" s="2">
        <f t="shared" si="2"/>
        <v>18.72</v>
      </c>
      <c r="G80" s="15">
        <f t="shared" si="3"/>
        <v>16.713215999999999</v>
      </c>
    </row>
    <row r="81" spans="1:7" x14ac:dyDescent="0.3">
      <c r="A81" s="2" t="s">
        <v>101</v>
      </c>
      <c r="B81" s="2">
        <v>80</v>
      </c>
      <c r="C81" s="2">
        <v>38</v>
      </c>
      <c r="D81" s="2">
        <v>25</v>
      </c>
      <c r="E81" s="6">
        <v>0.39</v>
      </c>
      <c r="F81" s="2">
        <f t="shared" si="2"/>
        <v>14.82</v>
      </c>
      <c r="G81" s="15">
        <f t="shared" si="3"/>
        <v>13.231296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workbookViewId="0">
      <selection activeCell="K1" sqref="K1"/>
    </sheetView>
  </sheetViews>
  <sheetFormatPr defaultColWidth="9.109375" defaultRowHeight="14.4" x14ac:dyDescent="0.3"/>
  <cols>
    <col min="1" max="1" width="19.6640625" style="2" customWidth="1"/>
    <col min="2" max="3" width="9.109375" style="2"/>
    <col min="4" max="4" width="16.109375" style="2" customWidth="1"/>
    <col min="5" max="5" width="9.109375" style="2"/>
    <col min="6" max="6" width="15.33203125" style="2" customWidth="1"/>
    <col min="7" max="7" width="9.109375" style="4"/>
    <col min="8" max="9" width="9.109375" style="2"/>
    <col min="10" max="10" width="13.21875" style="2" customWidth="1"/>
    <col min="11" max="16384" width="9.109375" style="2"/>
  </cols>
  <sheetData>
    <row r="1" spans="1:10" s="1" customFormat="1" x14ac:dyDescent="0.3">
      <c r="A1" s="1" t="s">
        <v>107</v>
      </c>
      <c r="B1" s="1" t="s">
        <v>106</v>
      </c>
      <c r="C1" s="1" t="s">
        <v>0</v>
      </c>
      <c r="D1" s="1" t="s">
        <v>111</v>
      </c>
      <c r="E1" s="1" t="s">
        <v>1</v>
      </c>
      <c r="F1" s="1" t="s">
        <v>112</v>
      </c>
      <c r="G1" s="5" t="s">
        <v>2</v>
      </c>
      <c r="H1" s="1" t="s">
        <v>30</v>
      </c>
      <c r="I1" s="1" t="s">
        <v>29</v>
      </c>
      <c r="J1" s="1" t="s">
        <v>105</v>
      </c>
    </row>
    <row r="2" spans="1:10" x14ac:dyDescent="0.3">
      <c r="A2" s="2" t="s">
        <v>31</v>
      </c>
      <c r="B2" s="2">
        <v>1</v>
      </c>
      <c r="C2" s="2">
        <v>10</v>
      </c>
      <c r="D2" s="2">
        <v>20.329999999999998</v>
      </c>
      <c r="E2" s="2">
        <f>10/22.87</f>
        <v>0.43725404459991252</v>
      </c>
      <c r="F2" s="2">
        <v>0.33700000000000002</v>
      </c>
      <c r="G2" s="14">
        <f t="shared" ref="G2:G33" si="0">I2*F2</f>
        <v>0.37428071709663335</v>
      </c>
      <c r="H2" s="2">
        <f t="shared" ref="H2:H33" si="1">D2*E2</f>
        <v>8.8893747267162215</v>
      </c>
      <c r="I2" s="2">
        <f t="shared" ref="I2:I33" si="2">C2-H2</f>
        <v>1.1106252732837785</v>
      </c>
      <c r="J2" s="6">
        <f>G2/1.72</f>
        <v>0.217605068079438</v>
      </c>
    </row>
    <row r="3" spans="1:10" x14ac:dyDescent="0.3">
      <c r="A3" s="2" t="s">
        <v>32</v>
      </c>
      <c r="B3" s="2">
        <v>2</v>
      </c>
      <c r="C3" s="2">
        <v>20</v>
      </c>
      <c r="D3" s="2">
        <v>22.88</v>
      </c>
      <c r="E3" s="2">
        <f>10/19.78</f>
        <v>0.50556117290192115</v>
      </c>
      <c r="F3" s="2">
        <v>0.33700000000000002</v>
      </c>
      <c r="G3" s="14">
        <f t="shared" si="0"/>
        <v>2.8418402426693632</v>
      </c>
      <c r="H3" s="2">
        <f t="shared" si="1"/>
        <v>11.567239635995955</v>
      </c>
      <c r="I3" s="2">
        <f t="shared" si="2"/>
        <v>8.4327603640040447</v>
      </c>
      <c r="J3" s="6">
        <f t="shared" ref="J3:J66" si="3">G3/1.72</f>
        <v>1.6522326992263741</v>
      </c>
    </row>
    <row r="4" spans="1:10" x14ac:dyDescent="0.3">
      <c r="A4" s="2" t="s">
        <v>33</v>
      </c>
      <c r="B4" s="2">
        <v>3</v>
      </c>
      <c r="C4" s="2">
        <v>20</v>
      </c>
      <c r="D4" s="2">
        <v>24.42</v>
      </c>
      <c r="E4" s="2">
        <f>10/19.78</f>
        <v>0.50556117290192115</v>
      </c>
      <c r="F4" s="2">
        <v>0.33700000000000002</v>
      </c>
      <c r="G4" s="14">
        <f t="shared" si="0"/>
        <v>2.5794641051567235</v>
      </c>
      <c r="H4" s="2">
        <f t="shared" si="1"/>
        <v>12.345803842264916</v>
      </c>
      <c r="I4" s="2">
        <f t="shared" si="2"/>
        <v>7.6541961577350843</v>
      </c>
      <c r="J4" s="6">
        <f t="shared" si="3"/>
        <v>1.4996884332306533</v>
      </c>
    </row>
    <row r="5" spans="1:10" x14ac:dyDescent="0.3">
      <c r="A5" s="2" t="s">
        <v>34</v>
      </c>
      <c r="B5" s="2">
        <v>4</v>
      </c>
      <c r="C5" s="2">
        <v>10</v>
      </c>
      <c r="D5" s="2">
        <v>15.58</v>
      </c>
      <c r="E5" s="2">
        <f>10/19.78</f>
        <v>0.50556117290192115</v>
      </c>
      <c r="F5" s="2">
        <v>0.33700000000000002</v>
      </c>
      <c r="G5" s="14">
        <f t="shared" si="0"/>
        <v>0.71557128412537918</v>
      </c>
      <c r="H5" s="2">
        <f t="shared" si="1"/>
        <v>7.8766430738119313</v>
      </c>
      <c r="I5" s="2">
        <f t="shared" si="2"/>
        <v>2.1233569261880687</v>
      </c>
      <c r="J5" s="6">
        <f t="shared" si="3"/>
        <v>0.41602981635196462</v>
      </c>
    </row>
    <row r="6" spans="1:10" x14ac:dyDescent="0.3">
      <c r="A6" s="2" t="s">
        <v>35</v>
      </c>
      <c r="B6" s="2">
        <v>5</v>
      </c>
      <c r="C6" s="2">
        <v>10</v>
      </c>
      <c r="D6" s="2">
        <v>19.05</v>
      </c>
      <c r="E6" s="2">
        <f>10/22.87</f>
        <v>0.43725404459991252</v>
      </c>
      <c r="F6" s="2">
        <v>0.33700000000000002</v>
      </c>
      <c r="G6" s="14">
        <f t="shared" si="0"/>
        <v>0.5628946217752514</v>
      </c>
      <c r="H6" s="2">
        <f t="shared" si="1"/>
        <v>8.3296895496283341</v>
      </c>
      <c r="I6" s="2">
        <f t="shared" si="2"/>
        <v>1.6703104503716659</v>
      </c>
      <c r="J6" s="6">
        <f t="shared" si="3"/>
        <v>0.32726431498561126</v>
      </c>
    </row>
    <row r="7" spans="1:10" x14ac:dyDescent="0.3">
      <c r="A7" s="2" t="s">
        <v>36</v>
      </c>
      <c r="B7" s="2">
        <v>6</v>
      </c>
      <c r="C7" s="2">
        <v>10</v>
      </c>
      <c r="D7" s="2">
        <v>15.91</v>
      </c>
      <c r="E7" s="2">
        <f>10/22.87</f>
        <v>0.43725404459991252</v>
      </c>
      <c r="F7" s="2">
        <v>0.33700000000000002</v>
      </c>
      <c r="G7" s="14">
        <f t="shared" si="0"/>
        <v>1.025588106689987</v>
      </c>
      <c r="H7" s="2">
        <f t="shared" si="1"/>
        <v>6.9567118495846083</v>
      </c>
      <c r="I7" s="2">
        <f t="shared" si="2"/>
        <v>3.0432881504153917</v>
      </c>
      <c r="J7" s="6">
        <f t="shared" si="3"/>
        <v>0.59627215505231801</v>
      </c>
    </row>
    <row r="8" spans="1:10" x14ac:dyDescent="0.3">
      <c r="A8" s="2" t="s">
        <v>37</v>
      </c>
      <c r="B8" s="2">
        <v>7</v>
      </c>
      <c r="C8" s="2">
        <v>10</v>
      </c>
      <c r="D8" s="2">
        <v>10.41</v>
      </c>
      <c r="E8" s="2">
        <f>10/22.87</f>
        <v>0.43725404459991252</v>
      </c>
      <c r="F8" s="2">
        <v>0.33700000000000002</v>
      </c>
      <c r="G8" s="14">
        <f t="shared" si="0"/>
        <v>1.8360384783559249</v>
      </c>
      <c r="H8" s="2">
        <f t="shared" si="1"/>
        <v>4.5518146042850898</v>
      </c>
      <c r="I8" s="2">
        <f t="shared" si="2"/>
        <v>5.4481853957149102</v>
      </c>
      <c r="J8" s="6">
        <f t="shared" si="3"/>
        <v>1.067464231602282</v>
      </c>
    </row>
    <row r="9" spans="1:10" x14ac:dyDescent="0.3">
      <c r="A9" s="2" t="s">
        <v>38</v>
      </c>
      <c r="B9" s="2">
        <v>8</v>
      </c>
      <c r="C9" s="2">
        <v>10</v>
      </c>
      <c r="D9" s="2">
        <v>14.92</v>
      </c>
      <c r="E9" s="2">
        <f>10/22.87</f>
        <v>0.43725404459991252</v>
      </c>
      <c r="F9" s="2">
        <v>0.33700000000000002</v>
      </c>
      <c r="G9" s="14">
        <f t="shared" si="0"/>
        <v>1.1714691735898559</v>
      </c>
      <c r="H9" s="2">
        <f t="shared" si="1"/>
        <v>6.523830345430695</v>
      </c>
      <c r="I9" s="2">
        <f t="shared" si="2"/>
        <v>3.476169654569305</v>
      </c>
      <c r="J9" s="6">
        <f t="shared" si="3"/>
        <v>0.68108672883131161</v>
      </c>
    </row>
    <row r="10" spans="1:10" x14ac:dyDescent="0.3">
      <c r="A10" s="2" t="s">
        <v>39</v>
      </c>
      <c r="B10" s="2">
        <v>9</v>
      </c>
      <c r="C10" s="2">
        <v>10</v>
      </c>
      <c r="D10" s="2">
        <v>12.68</v>
      </c>
      <c r="E10" s="2">
        <f>10/22.87</f>
        <v>0.43725404459991252</v>
      </c>
      <c r="F10" s="2">
        <v>0.33700000000000002</v>
      </c>
      <c r="G10" s="14">
        <f t="shared" si="0"/>
        <v>1.5015435067774379</v>
      </c>
      <c r="H10" s="2">
        <f t="shared" si="1"/>
        <v>5.5443812855268906</v>
      </c>
      <c r="I10" s="2">
        <f t="shared" si="2"/>
        <v>4.4556187144731094</v>
      </c>
      <c r="J10" s="6">
        <f t="shared" si="3"/>
        <v>0.87299041091711505</v>
      </c>
    </row>
    <row r="11" spans="1:10" x14ac:dyDescent="0.3">
      <c r="A11" s="2" t="s">
        <v>40</v>
      </c>
      <c r="B11" s="2">
        <v>10</v>
      </c>
      <c r="C11" s="2">
        <v>10</v>
      </c>
      <c r="D11" s="2">
        <v>16.920000000000002</v>
      </c>
      <c r="E11" s="2">
        <f>10/19.78</f>
        <v>0.50556117290192115</v>
      </c>
      <c r="F11" s="2">
        <v>0.33700000000000002</v>
      </c>
      <c r="G11" s="14">
        <f t="shared" si="0"/>
        <v>0.48726996966632929</v>
      </c>
      <c r="H11" s="2">
        <f t="shared" si="1"/>
        <v>8.5540950455005067</v>
      </c>
      <c r="I11" s="2">
        <f t="shared" si="2"/>
        <v>1.4459049544994933</v>
      </c>
      <c r="J11" s="6">
        <f t="shared" si="3"/>
        <v>0.28329649399205192</v>
      </c>
    </row>
    <row r="12" spans="1:10" x14ac:dyDescent="0.3">
      <c r="A12" s="2" t="s">
        <v>41</v>
      </c>
      <c r="B12" s="2">
        <v>11</v>
      </c>
      <c r="C12" s="2">
        <v>10</v>
      </c>
      <c r="D12" s="2">
        <v>19.14</v>
      </c>
      <c r="E12" s="2">
        <f>10/22.87</f>
        <v>0.43725404459991252</v>
      </c>
      <c r="F12" s="2">
        <v>0.33700000000000002</v>
      </c>
      <c r="G12" s="14">
        <f t="shared" si="0"/>
        <v>0.54963270660253616</v>
      </c>
      <c r="H12" s="2">
        <f t="shared" si="1"/>
        <v>8.369042413642326</v>
      </c>
      <c r="I12" s="2">
        <f t="shared" si="2"/>
        <v>1.630957586357674</v>
      </c>
      <c r="J12" s="6">
        <f t="shared" si="3"/>
        <v>0.31955389918752103</v>
      </c>
    </row>
    <row r="13" spans="1:10" x14ac:dyDescent="0.3">
      <c r="A13" s="2" t="s">
        <v>42</v>
      </c>
      <c r="B13" s="2">
        <v>12</v>
      </c>
      <c r="C13" s="2">
        <v>10</v>
      </c>
      <c r="D13" s="2">
        <v>12.37</v>
      </c>
      <c r="E13" s="2">
        <f>10/22.87</f>
        <v>0.43725404459991252</v>
      </c>
      <c r="F13" s="2">
        <v>0.33700000000000002</v>
      </c>
      <c r="G13" s="14">
        <f t="shared" si="0"/>
        <v>1.547223436816791</v>
      </c>
      <c r="H13" s="2">
        <f t="shared" si="1"/>
        <v>5.4088325317009174</v>
      </c>
      <c r="I13" s="2">
        <f t="shared" si="2"/>
        <v>4.5911674682990826</v>
      </c>
      <c r="J13" s="6">
        <f t="shared" si="3"/>
        <v>0.89954850977720402</v>
      </c>
    </row>
    <row r="14" spans="1:10" x14ac:dyDescent="0.3">
      <c r="A14" s="2" t="s">
        <v>43</v>
      </c>
      <c r="B14" s="2">
        <v>13</v>
      </c>
      <c r="C14" s="2">
        <v>10</v>
      </c>
      <c r="D14" s="2">
        <v>17.260000000000002</v>
      </c>
      <c r="E14" s="2">
        <f>10/19.78</f>
        <v>0.50556117290192115</v>
      </c>
      <c r="F14" s="2">
        <v>0.33700000000000002</v>
      </c>
      <c r="G14" s="14">
        <f t="shared" si="0"/>
        <v>0.42934277047522684</v>
      </c>
      <c r="H14" s="2">
        <f t="shared" si="1"/>
        <v>8.7259858442871607</v>
      </c>
      <c r="I14" s="2">
        <f t="shared" si="2"/>
        <v>1.2740141557128393</v>
      </c>
      <c r="J14" s="6">
        <f t="shared" si="3"/>
        <v>0.24961788981117841</v>
      </c>
    </row>
    <row r="15" spans="1:10" x14ac:dyDescent="0.3">
      <c r="A15" s="2" t="s">
        <v>44</v>
      </c>
      <c r="B15" s="2">
        <v>14</v>
      </c>
      <c r="C15" s="2">
        <v>10</v>
      </c>
      <c r="D15" s="2">
        <v>16.13</v>
      </c>
      <c r="E15" s="2">
        <f>10/22.87</f>
        <v>0.43725404459991252</v>
      </c>
      <c r="F15" s="2">
        <v>0.33700000000000002</v>
      </c>
      <c r="G15" s="14">
        <f t="shared" si="0"/>
        <v>0.9931700918233497</v>
      </c>
      <c r="H15" s="2">
        <f t="shared" si="1"/>
        <v>7.0529077393965887</v>
      </c>
      <c r="I15" s="2">
        <f t="shared" si="2"/>
        <v>2.9470922606034113</v>
      </c>
      <c r="J15" s="6">
        <f t="shared" si="3"/>
        <v>0.57742447199031965</v>
      </c>
    </row>
    <row r="16" spans="1:10" x14ac:dyDescent="0.3">
      <c r="A16" s="2" t="s">
        <v>39</v>
      </c>
      <c r="B16" s="2">
        <v>15</v>
      </c>
      <c r="C16" s="2">
        <v>10</v>
      </c>
      <c r="D16" s="2">
        <v>12.58</v>
      </c>
      <c r="E16" s="2">
        <f>10/22.87</f>
        <v>0.43725404459991252</v>
      </c>
      <c r="F16" s="2">
        <v>0.33700000000000002</v>
      </c>
      <c r="G16" s="14">
        <f t="shared" si="0"/>
        <v>1.5162789680804549</v>
      </c>
      <c r="H16" s="2">
        <f t="shared" si="1"/>
        <v>5.5006558810668995</v>
      </c>
      <c r="I16" s="2">
        <f t="shared" si="2"/>
        <v>4.4993441189331005</v>
      </c>
      <c r="J16" s="6">
        <f t="shared" si="3"/>
        <v>0.88155753958165983</v>
      </c>
    </row>
    <row r="17" spans="1:10" x14ac:dyDescent="0.3">
      <c r="A17" s="2" t="s">
        <v>45</v>
      </c>
      <c r="B17" s="2">
        <v>16</v>
      </c>
      <c r="C17" s="2">
        <v>10</v>
      </c>
      <c r="D17" s="2">
        <v>21</v>
      </c>
      <c r="E17" s="2">
        <f>10/22.87</f>
        <v>0.43725404459991252</v>
      </c>
      <c r="F17" s="2">
        <v>0.33700000000000002</v>
      </c>
      <c r="G17" s="14">
        <f t="shared" si="0"/>
        <v>0.27555312636641893</v>
      </c>
      <c r="H17" s="2">
        <f t="shared" si="1"/>
        <v>9.1823349365981635</v>
      </c>
      <c r="I17" s="2">
        <f t="shared" si="2"/>
        <v>0.81766506340183653</v>
      </c>
      <c r="J17" s="6">
        <f t="shared" si="3"/>
        <v>0.16020530602698776</v>
      </c>
    </row>
    <row r="18" spans="1:10" x14ac:dyDescent="0.3">
      <c r="A18" s="2" t="s">
        <v>46</v>
      </c>
      <c r="B18" s="2">
        <v>17</v>
      </c>
      <c r="C18" s="2">
        <v>20</v>
      </c>
      <c r="D18" s="2">
        <v>34.369999999999997</v>
      </c>
      <c r="E18" s="2">
        <f>10/19.78</f>
        <v>0.50556117290192115</v>
      </c>
      <c r="F18" s="2">
        <v>0.33700000000000002</v>
      </c>
      <c r="G18" s="14">
        <f t="shared" si="0"/>
        <v>0.88424165824064704</v>
      </c>
      <c r="H18" s="2">
        <f t="shared" si="1"/>
        <v>17.37613751263903</v>
      </c>
      <c r="I18" s="2">
        <f t="shared" si="2"/>
        <v>2.6238624873609702</v>
      </c>
      <c r="J18" s="6">
        <f t="shared" si="3"/>
        <v>0.51409398734921341</v>
      </c>
    </row>
    <row r="19" spans="1:10" x14ac:dyDescent="0.3">
      <c r="A19" s="2" t="s">
        <v>47</v>
      </c>
      <c r="B19" s="2">
        <v>18</v>
      </c>
      <c r="C19" s="2">
        <v>10</v>
      </c>
      <c r="D19" s="2">
        <v>16.809999999999999</v>
      </c>
      <c r="E19" s="2">
        <f>10/22.87</f>
        <v>0.43725404459991252</v>
      </c>
      <c r="F19" s="2">
        <v>0.33700000000000002</v>
      </c>
      <c r="G19" s="14">
        <f t="shared" si="0"/>
        <v>0.89296895496283379</v>
      </c>
      <c r="H19" s="2">
        <f t="shared" si="1"/>
        <v>7.3502404897245288</v>
      </c>
      <c r="I19" s="2">
        <f t="shared" si="2"/>
        <v>2.6497595102754712</v>
      </c>
      <c r="J19" s="6">
        <f t="shared" si="3"/>
        <v>0.51916799707141503</v>
      </c>
    </row>
    <row r="20" spans="1:10" x14ac:dyDescent="0.3">
      <c r="A20" s="2" t="s">
        <v>48</v>
      </c>
      <c r="B20" s="2">
        <v>19</v>
      </c>
      <c r="C20" s="2">
        <v>10</v>
      </c>
      <c r="D20" s="2">
        <v>12.76</v>
      </c>
      <c r="E20" s="2">
        <f>10/22.87</f>
        <v>0.43725404459991252</v>
      </c>
      <c r="F20" s="2">
        <v>0.33700000000000002</v>
      </c>
      <c r="G20" s="14">
        <f t="shared" si="0"/>
        <v>1.4897551377350244</v>
      </c>
      <c r="H20" s="2">
        <f t="shared" si="1"/>
        <v>5.5793616090948834</v>
      </c>
      <c r="I20" s="2">
        <f t="shared" si="2"/>
        <v>4.4206383909051166</v>
      </c>
      <c r="J20" s="6">
        <f t="shared" si="3"/>
        <v>0.86613670798547937</v>
      </c>
    </row>
    <row r="21" spans="1:10" x14ac:dyDescent="0.3">
      <c r="A21" s="2" t="s">
        <v>49</v>
      </c>
      <c r="B21" s="2">
        <v>20</v>
      </c>
      <c r="C21" s="2">
        <v>10</v>
      </c>
      <c r="D21" s="2">
        <v>14.9</v>
      </c>
      <c r="E21" s="2">
        <f>10/19.78</f>
        <v>0.50556117290192115</v>
      </c>
      <c r="F21" s="2">
        <v>0.33700000000000002</v>
      </c>
      <c r="G21" s="14">
        <f t="shared" si="0"/>
        <v>0.83142568250758342</v>
      </c>
      <c r="H21" s="2">
        <f t="shared" si="1"/>
        <v>7.532861476238625</v>
      </c>
      <c r="I21" s="2">
        <f t="shared" si="2"/>
        <v>2.467138523761375</v>
      </c>
      <c r="J21" s="6">
        <f t="shared" si="3"/>
        <v>0.48338702471371131</v>
      </c>
    </row>
    <row r="22" spans="1:10" x14ac:dyDescent="0.3">
      <c r="A22" s="2" t="s">
        <v>50</v>
      </c>
      <c r="B22" s="2">
        <v>21</v>
      </c>
      <c r="C22" s="2">
        <v>10</v>
      </c>
      <c r="D22" s="2">
        <v>12.69</v>
      </c>
      <c r="E22" s="2">
        <f>10/19.78</f>
        <v>0.50556117290192115</v>
      </c>
      <c r="F22" s="2">
        <v>0.33700000000000002</v>
      </c>
      <c r="G22" s="14">
        <f t="shared" si="0"/>
        <v>1.2079524772497474</v>
      </c>
      <c r="H22" s="2">
        <f t="shared" si="1"/>
        <v>6.4155712841253791</v>
      </c>
      <c r="I22" s="2">
        <f t="shared" si="2"/>
        <v>3.5844287158746209</v>
      </c>
      <c r="J22" s="6">
        <f t="shared" si="3"/>
        <v>0.70229795188938804</v>
      </c>
    </row>
    <row r="23" spans="1:10" x14ac:dyDescent="0.3">
      <c r="A23" s="2" t="s">
        <v>51</v>
      </c>
      <c r="B23" s="2">
        <v>22</v>
      </c>
      <c r="C23" s="2">
        <v>10</v>
      </c>
      <c r="D23" s="2">
        <v>18.22</v>
      </c>
      <c r="E23" s="2">
        <f>10/22.87</f>
        <v>0.43725404459991252</v>
      </c>
      <c r="F23" s="2">
        <v>0.33700000000000002</v>
      </c>
      <c r="G23" s="14">
        <f t="shared" si="0"/>
        <v>0.68519895059029334</v>
      </c>
      <c r="H23" s="2">
        <f t="shared" si="1"/>
        <v>7.9667686926104055</v>
      </c>
      <c r="I23" s="2">
        <f t="shared" si="2"/>
        <v>2.0332313073895945</v>
      </c>
      <c r="J23" s="6">
        <f t="shared" si="3"/>
        <v>0.39837148290133334</v>
      </c>
    </row>
    <row r="24" spans="1:10" x14ac:dyDescent="0.3">
      <c r="A24" s="2" t="s">
        <v>31</v>
      </c>
      <c r="B24" s="2">
        <v>23</v>
      </c>
      <c r="C24" s="2">
        <v>20</v>
      </c>
      <c r="D24" s="2">
        <v>20.9</v>
      </c>
      <c r="E24" s="2">
        <f>10/22.87</f>
        <v>0.43725404459991252</v>
      </c>
      <c r="F24" s="2">
        <v>0.33700000000000002</v>
      </c>
      <c r="G24" s="14">
        <f t="shared" si="0"/>
        <v>3.6602885876694367</v>
      </c>
      <c r="H24" s="2">
        <f t="shared" si="1"/>
        <v>9.1386095321381706</v>
      </c>
      <c r="I24" s="2">
        <f t="shared" si="2"/>
        <v>10.861390467861829</v>
      </c>
      <c r="J24" s="6">
        <f t="shared" si="3"/>
        <v>2.1280747602729284</v>
      </c>
    </row>
    <row r="25" spans="1:10" x14ac:dyDescent="0.3">
      <c r="A25" s="2" t="s">
        <v>52</v>
      </c>
      <c r="B25" s="2">
        <v>24</v>
      </c>
      <c r="C25" s="2">
        <v>10</v>
      </c>
      <c r="D25" s="2">
        <v>15.34</v>
      </c>
      <c r="E25" s="2">
        <f>10/19.78</f>
        <v>0.50556117290192115</v>
      </c>
      <c r="F25" s="2">
        <v>0.33700000000000002</v>
      </c>
      <c r="G25" s="14">
        <f t="shared" si="0"/>
        <v>0.75646107178968658</v>
      </c>
      <c r="H25" s="2">
        <f t="shared" si="1"/>
        <v>7.7553083923154702</v>
      </c>
      <c r="I25" s="2">
        <f t="shared" si="2"/>
        <v>2.2446916076845298</v>
      </c>
      <c r="J25" s="6">
        <f t="shared" si="3"/>
        <v>0.43980294871493408</v>
      </c>
    </row>
    <row r="26" spans="1:10" x14ac:dyDescent="0.3">
      <c r="A26" s="2" t="s">
        <v>53</v>
      </c>
      <c r="B26" s="2">
        <v>25</v>
      </c>
      <c r="C26" s="2">
        <v>10</v>
      </c>
      <c r="D26" s="2">
        <v>14.27</v>
      </c>
      <c r="E26" s="2">
        <f>10/19.78</f>
        <v>0.50556117290192115</v>
      </c>
      <c r="F26" s="2">
        <v>0.33700000000000002</v>
      </c>
      <c r="G26" s="14">
        <f t="shared" si="0"/>
        <v>0.93876137512639024</v>
      </c>
      <c r="H26" s="2">
        <f t="shared" si="1"/>
        <v>7.2143579373104147</v>
      </c>
      <c r="I26" s="2">
        <f t="shared" si="2"/>
        <v>2.7856420626895853</v>
      </c>
      <c r="J26" s="6">
        <f t="shared" si="3"/>
        <v>0.54579149716650599</v>
      </c>
    </row>
    <row r="27" spans="1:10" x14ac:dyDescent="0.3">
      <c r="A27" s="2" t="s">
        <v>54</v>
      </c>
      <c r="B27" s="2">
        <v>26</v>
      </c>
      <c r="C27" s="2">
        <v>10</v>
      </c>
      <c r="D27" s="2">
        <v>16.100000000000001</v>
      </c>
      <c r="E27" s="2">
        <f>10/22.87</f>
        <v>0.43725404459991252</v>
      </c>
      <c r="F27" s="2">
        <v>0.33700000000000002</v>
      </c>
      <c r="G27" s="14">
        <f t="shared" si="0"/>
        <v>0.99759073021425448</v>
      </c>
      <c r="H27" s="2">
        <f t="shared" si="1"/>
        <v>7.0397901180585922</v>
      </c>
      <c r="I27" s="2">
        <f t="shared" si="2"/>
        <v>2.9602098819414078</v>
      </c>
      <c r="J27" s="6">
        <f t="shared" si="3"/>
        <v>0.57999461058968282</v>
      </c>
    </row>
    <row r="28" spans="1:10" x14ac:dyDescent="0.3">
      <c r="A28" s="2" t="s">
        <v>55</v>
      </c>
      <c r="B28" s="2">
        <v>27</v>
      </c>
      <c r="C28" s="2">
        <v>20</v>
      </c>
      <c r="D28" s="2">
        <v>30.35</v>
      </c>
      <c r="E28" s="2">
        <f>10/19.78</f>
        <v>0.50556117290192115</v>
      </c>
      <c r="F28" s="2">
        <v>0.33700000000000002</v>
      </c>
      <c r="G28" s="14">
        <f t="shared" si="0"/>
        <v>1.5691456016177954</v>
      </c>
      <c r="H28" s="2">
        <f t="shared" si="1"/>
        <v>15.343781597573308</v>
      </c>
      <c r="I28" s="2">
        <f t="shared" si="2"/>
        <v>4.6562184024266919</v>
      </c>
      <c r="J28" s="6">
        <f t="shared" si="3"/>
        <v>0.91229395442895078</v>
      </c>
    </row>
    <row r="29" spans="1:10" x14ac:dyDescent="0.3">
      <c r="A29" s="2" t="s">
        <v>56</v>
      </c>
      <c r="B29" s="2">
        <v>28</v>
      </c>
      <c r="C29" s="2">
        <v>20</v>
      </c>
      <c r="D29" s="2">
        <v>24.95</v>
      </c>
      <c r="E29" s="2">
        <f>10/19.78</f>
        <v>0.50556117290192115</v>
      </c>
      <c r="F29" s="2">
        <v>0.33700000000000002</v>
      </c>
      <c r="G29" s="14">
        <f t="shared" si="0"/>
        <v>2.4891658240647119</v>
      </c>
      <c r="H29" s="2">
        <f t="shared" si="1"/>
        <v>12.613751263902932</v>
      </c>
      <c r="I29" s="2">
        <f t="shared" si="2"/>
        <v>7.3862487360970679</v>
      </c>
      <c r="J29" s="6">
        <f t="shared" si="3"/>
        <v>1.4471894325957628</v>
      </c>
    </row>
    <row r="30" spans="1:10" x14ac:dyDescent="0.3">
      <c r="A30" s="2" t="s">
        <v>57</v>
      </c>
      <c r="B30" s="2">
        <v>29</v>
      </c>
      <c r="C30" s="2">
        <v>10</v>
      </c>
      <c r="D30" s="2">
        <v>16.22</v>
      </c>
      <c r="E30" s="2">
        <f>10/19.78</f>
        <v>0.50556117290192115</v>
      </c>
      <c r="F30" s="2">
        <v>0.33700000000000002</v>
      </c>
      <c r="G30" s="14">
        <f t="shared" si="0"/>
        <v>0.6065318503538929</v>
      </c>
      <c r="H30" s="2">
        <f t="shared" si="1"/>
        <v>8.2002022244691606</v>
      </c>
      <c r="I30" s="2">
        <f t="shared" si="2"/>
        <v>1.7997977755308394</v>
      </c>
      <c r="J30" s="6">
        <f t="shared" si="3"/>
        <v>0.35263479671737957</v>
      </c>
    </row>
    <row r="31" spans="1:10" x14ac:dyDescent="0.3">
      <c r="A31" s="2" t="s">
        <v>34</v>
      </c>
      <c r="B31" s="2">
        <v>30</v>
      </c>
      <c r="C31" s="2">
        <v>10</v>
      </c>
      <c r="D31" s="2">
        <v>20.49</v>
      </c>
      <c r="E31" s="2">
        <f>10/22.87</f>
        <v>0.43725404459991252</v>
      </c>
      <c r="F31" s="2">
        <v>0.33700000000000002</v>
      </c>
      <c r="G31" s="14">
        <f t="shared" si="0"/>
        <v>0.35070397901180617</v>
      </c>
      <c r="H31" s="2">
        <f t="shared" si="1"/>
        <v>8.9593353738522072</v>
      </c>
      <c r="I31" s="2">
        <f t="shared" si="2"/>
        <v>1.0406646261477928</v>
      </c>
      <c r="J31" s="6">
        <f t="shared" si="3"/>
        <v>0.20389766221616637</v>
      </c>
    </row>
    <row r="32" spans="1:10" x14ac:dyDescent="0.3">
      <c r="A32" s="2" t="s">
        <v>58</v>
      </c>
      <c r="B32" s="2">
        <v>31</v>
      </c>
      <c r="C32" s="2">
        <v>20</v>
      </c>
      <c r="D32" s="2">
        <v>27.5</v>
      </c>
      <c r="E32" s="2">
        <f>10/22.87</f>
        <v>0.43725404459991252</v>
      </c>
      <c r="F32" s="2">
        <v>0.33700000000000002</v>
      </c>
      <c r="G32" s="14">
        <f t="shared" si="0"/>
        <v>2.6877481416703111</v>
      </c>
      <c r="H32" s="2">
        <f t="shared" si="1"/>
        <v>12.024486226497594</v>
      </c>
      <c r="I32" s="2">
        <f t="shared" si="2"/>
        <v>7.9755137735024064</v>
      </c>
      <c r="J32" s="6">
        <f t="shared" si="3"/>
        <v>1.5626442684129715</v>
      </c>
    </row>
    <row r="33" spans="1:10" x14ac:dyDescent="0.3">
      <c r="A33" s="2" t="s">
        <v>59</v>
      </c>
      <c r="B33" s="2">
        <v>32</v>
      </c>
      <c r="C33" s="2">
        <v>10</v>
      </c>
      <c r="D33" s="2">
        <v>19.43</v>
      </c>
      <c r="E33" s="2">
        <f>10/22.87</f>
        <v>0.43725404459991252</v>
      </c>
      <c r="F33" s="2">
        <v>0.33700000000000002</v>
      </c>
      <c r="G33" s="14">
        <f t="shared" si="0"/>
        <v>0.5068998688237869</v>
      </c>
      <c r="H33" s="2">
        <f t="shared" si="1"/>
        <v>8.4958460865763001</v>
      </c>
      <c r="I33" s="2">
        <f t="shared" si="2"/>
        <v>1.5041539134236999</v>
      </c>
      <c r="J33" s="6">
        <f t="shared" si="3"/>
        <v>0.29470922606034122</v>
      </c>
    </row>
    <row r="34" spans="1:10" x14ac:dyDescent="0.3">
      <c r="A34" s="2" t="s">
        <v>60</v>
      </c>
      <c r="B34" s="2">
        <v>33</v>
      </c>
      <c r="C34" s="2">
        <v>10</v>
      </c>
      <c r="D34" s="2">
        <v>17.52</v>
      </c>
      <c r="E34" s="2">
        <f>10/22.87</f>
        <v>0.43725404459991252</v>
      </c>
      <c r="F34" s="2">
        <v>0.33700000000000002</v>
      </c>
      <c r="G34" s="14">
        <f t="shared" ref="G34:G65" si="4">I34*F34</f>
        <v>0.78834717971141266</v>
      </c>
      <c r="H34" s="2">
        <f t="shared" ref="H34:H65" si="5">D34*E34</f>
        <v>7.6606908613904672</v>
      </c>
      <c r="I34" s="2">
        <f t="shared" ref="I34:I65" si="6">C34-H34</f>
        <v>2.3393091386095328</v>
      </c>
      <c r="J34" s="6">
        <f t="shared" si="3"/>
        <v>0.45834138355314691</v>
      </c>
    </row>
    <row r="35" spans="1:10" x14ac:dyDescent="0.3">
      <c r="A35" s="2" t="s">
        <v>61</v>
      </c>
      <c r="B35" s="2">
        <v>34</v>
      </c>
      <c r="C35" s="2">
        <v>20</v>
      </c>
      <c r="D35" s="2">
        <v>23.88</v>
      </c>
      <c r="E35" s="2">
        <f>10/19.78</f>
        <v>0.50556117290192115</v>
      </c>
      <c r="F35" s="2">
        <v>0.33700000000000002</v>
      </c>
      <c r="G35" s="14">
        <f t="shared" si="4"/>
        <v>2.6714661274014162</v>
      </c>
      <c r="H35" s="2">
        <f t="shared" si="5"/>
        <v>12.072800808897876</v>
      </c>
      <c r="I35" s="2">
        <f t="shared" si="6"/>
        <v>7.9271991911021242</v>
      </c>
      <c r="J35" s="6">
        <f t="shared" si="3"/>
        <v>1.553177981047335</v>
      </c>
    </row>
    <row r="36" spans="1:10" x14ac:dyDescent="0.3">
      <c r="A36" s="2" t="s">
        <v>33</v>
      </c>
      <c r="B36" s="2">
        <v>35</v>
      </c>
      <c r="C36" s="2">
        <v>20</v>
      </c>
      <c r="D36" s="2">
        <v>21.4</v>
      </c>
      <c r="E36" s="2">
        <f>10/19.78</f>
        <v>0.50556117290192115</v>
      </c>
      <c r="F36" s="2">
        <v>0.33700000000000002</v>
      </c>
      <c r="G36" s="14">
        <f t="shared" si="4"/>
        <v>3.0939939332659252</v>
      </c>
      <c r="H36" s="2">
        <f t="shared" si="5"/>
        <v>10.819009100101113</v>
      </c>
      <c r="I36" s="2">
        <f t="shared" si="6"/>
        <v>9.1809908998988874</v>
      </c>
      <c r="J36" s="6">
        <f t="shared" si="3"/>
        <v>1.798833682131352</v>
      </c>
    </row>
    <row r="37" spans="1:10" x14ac:dyDescent="0.3">
      <c r="A37" s="2" t="s">
        <v>62</v>
      </c>
      <c r="B37" s="2">
        <v>36</v>
      </c>
      <c r="C37" s="2">
        <v>10</v>
      </c>
      <c r="D37" s="2">
        <v>16.98</v>
      </c>
      <c r="E37" s="2">
        <f>10/22.87</f>
        <v>0.43725404459991252</v>
      </c>
      <c r="F37" s="2">
        <v>0.33700000000000002</v>
      </c>
      <c r="G37" s="14">
        <f t="shared" si="4"/>
        <v>0.86791867074770468</v>
      </c>
      <c r="H37" s="2">
        <f t="shared" si="5"/>
        <v>7.4245736773065145</v>
      </c>
      <c r="I37" s="2">
        <f t="shared" si="6"/>
        <v>2.5754263226934855</v>
      </c>
      <c r="J37" s="6">
        <f t="shared" si="3"/>
        <v>0.50460387834168874</v>
      </c>
    </row>
    <row r="38" spans="1:10" x14ac:dyDescent="0.3">
      <c r="A38" s="2" t="s">
        <v>38</v>
      </c>
      <c r="B38" s="2">
        <v>37</v>
      </c>
      <c r="C38" s="2">
        <v>10</v>
      </c>
      <c r="D38" s="2">
        <v>18.489999999999998</v>
      </c>
      <c r="E38" s="2">
        <f>10/22.87</f>
        <v>0.43725404459991252</v>
      </c>
      <c r="F38" s="2">
        <v>0.33700000000000002</v>
      </c>
      <c r="G38" s="14">
        <f t="shared" si="4"/>
        <v>0.64541320507214717</v>
      </c>
      <c r="H38" s="2">
        <f t="shared" si="5"/>
        <v>8.0848272846523823</v>
      </c>
      <c r="I38" s="2">
        <f t="shared" si="6"/>
        <v>1.9151727153476177</v>
      </c>
      <c r="J38" s="6">
        <f t="shared" si="3"/>
        <v>0.37524023550706231</v>
      </c>
    </row>
    <row r="39" spans="1:10" x14ac:dyDescent="0.3">
      <c r="A39" s="2" t="s">
        <v>63</v>
      </c>
      <c r="B39" s="2">
        <v>38</v>
      </c>
      <c r="C39" s="2">
        <v>20</v>
      </c>
      <c r="D39" s="2">
        <v>26.25</v>
      </c>
      <c r="E39" s="2">
        <f>10/19.78</f>
        <v>0.50556117290192115</v>
      </c>
      <c r="F39" s="2">
        <v>0.33700000000000002</v>
      </c>
      <c r="G39" s="14">
        <f t="shared" si="4"/>
        <v>2.2676794742163802</v>
      </c>
      <c r="H39" s="2">
        <f t="shared" si="5"/>
        <v>13.270980788675431</v>
      </c>
      <c r="I39" s="2">
        <f t="shared" si="6"/>
        <v>6.7290192113245695</v>
      </c>
      <c r="J39" s="6">
        <f t="shared" si="3"/>
        <v>1.3184182989630118</v>
      </c>
    </row>
    <row r="40" spans="1:10" x14ac:dyDescent="0.3">
      <c r="A40" s="2" t="s">
        <v>64</v>
      </c>
      <c r="B40" s="2">
        <v>39</v>
      </c>
      <c r="C40" s="2">
        <v>20</v>
      </c>
      <c r="D40" s="2">
        <v>30.7</v>
      </c>
      <c r="E40" s="2">
        <f>10/19.78</f>
        <v>0.50556117290192115</v>
      </c>
      <c r="F40" s="2">
        <v>0.33700000000000002</v>
      </c>
      <c r="G40" s="14">
        <f t="shared" si="4"/>
        <v>1.5095146612740145</v>
      </c>
      <c r="H40" s="2">
        <f t="shared" si="5"/>
        <v>15.520728008088978</v>
      </c>
      <c r="I40" s="2">
        <f t="shared" si="6"/>
        <v>4.4792719919110215</v>
      </c>
      <c r="J40" s="6">
        <f t="shared" si="3"/>
        <v>0.87762480306628754</v>
      </c>
    </row>
    <row r="41" spans="1:10" x14ac:dyDescent="0.3">
      <c r="A41" s="2" t="s">
        <v>65</v>
      </c>
      <c r="B41" s="2">
        <v>40</v>
      </c>
      <c r="C41" s="2">
        <v>20</v>
      </c>
      <c r="D41" s="2">
        <v>26.07</v>
      </c>
      <c r="E41" s="2">
        <f>10/22.87</f>
        <v>0.43725404459991252</v>
      </c>
      <c r="F41" s="2">
        <v>0.33700000000000002</v>
      </c>
      <c r="G41" s="14">
        <f t="shared" si="4"/>
        <v>2.8984652383034546</v>
      </c>
      <c r="H41" s="2">
        <f t="shared" si="5"/>
        <v>11.39921294271972</v>
      </c>
      <c r="I41" s="2">
        <f t="shared" si="6"/>
        <v>8.6007870572802805</v>
      </c>
      <c r="J41" s="6">
        <f t="shared" si="3"/>
        <v>1.6851542083159621</v>
      </c>
    </row>
    <row r="42" spans="1:10" x14ac:dyDescent="0.3">
      <c r="A42" s="2" t="s">
        <v>50</v>
      </c>
      <c r="B42" s="2">
        <v>41</v>
      </c>
      <c r="C42" s="2">
        <v>10</v>
      </c>
      <c r="D42" s="2">
        <v>13.11</v>
      </c>
      <c r="E42" s="2">
        <f t="shared" ref="E42:E81" si="7">10/19.78</f>
        <v>0.50556117290192115</v>
      </c>
      <c r="F42" s="2">
        <v>0.33700000000000002</v>
      </c>
      <c r="G42" s="14">
        <f t="shared" si="4"/>
        <v>1.1363953488372094</v>
      </c>
      <c r="H42" s="2">
        <f t="shared" si="5"/>
        <v>6.6279069767441863</v>
      </c>
      <c r="I42" s="2">
        <f t="shared" si="6"/>
        <v>3.3720930232558137</v>
      </c>
      <c r="J42" s="6">
        <f t="shared" si="3"/>
        <v>0.66069497025419155</v>
      </c>
    </row>
    <row r="43" spans="1:10" x14ac:dyDescent="0.3">
      <c r="A43" s="2" t="s">
        <v>66</v>
      </c>
      <c r="B43" s="3">
        <v>42</v>
      </c>
      <c r="C43" s="2">
        <v>20</v>
      </c>
      <c r="D43" s="2">
        <v>33.54</v>
      </c>
      <c r="E43" s="2">
        <f t="shared" si="7"/>
        <v>0.50556117290192115</v>
      </c>
      <c r="F43" s="2">
        <v>0.33700000000000002</v>
      </c>
      <c r="G43" s="14">
        <f t="shared" si="4"/>
        <v>1.025652173913044</v>
      </c>
      <c r="H43" s="2">
        <f t="shared" si="5"/>
        <v>16.956521739130434</v>
      </c>
      <c r="I43" s="2">
        <f t="shared" si="6"/>
        <v>3.0434782608695663</v>
      </c>
      <c r="J43" s="6">
        <f t="shared" si="3"/>
        <v>0.59630940343781624</v>
      </c>
    </row>
    <row r="44" spans="1:10" x14ac:dyDescent="0.3">
      <c r="A44" s="2" t="s">
        <v>67</v>
      </c>
      <c r="B44" s="2">
        <v>43</v>
      </c>
      <c r="C44" s="2">
        <v>10</v>
      </c>
      <c r="D44" s="2">
        <v>11.11</v>
      </c>
      <c r="E44" s="2">
        <f t="shared" si="7"/>
        <v>0.50556117290192115</v>
      </c>
      <c r="F44" s="2">
        <v>0.33700000000000002</v>
      </c>
      <c r="G44" s="14">
        <f t="shared" si="4"/>
        <v>1.4771435793731043</v>
      </c>
      <c r="H44" s="2">
        <f t="shared" si="5"/>
        <v>5.6167846309403435</v>
      </c>
      <c r="I44" s="2">
        <f t="shared" si="6"/>
        <v>4.3832153690596565</v>
      </c>
      <c r="J44" s="6">
        <f t="shared" si="3"/>
        <v>0.85880440661226998</v>
      </c>
    </row>
    <row r="45" spans="1:10" x14ac:dyDescent="0.3">
      <c r="A45" s="2" t="s">
        <v>68</v>
      </c>
      <c r="B45" s="2">
        <v>44</v>
      </c>
      <c r="C45" s="2">
        <v>20</v>
      </c>
      <c r="D45" s="2">
        <v>27.14</v>
      </c>
      <c r="E45" s="2">
        <f t="shared" si="7"/>
        <v>0.50556117290192115</v>
      </c>
      <c r="F45" s="2">
        <v>0.33700000000000002</v>
      </c>
      <c r="G45" s="14">
        <f t="shared" si="4"/>
        <v>2.1160465116279066</v>
      </c>
      <c r="H45" s="2">
        <f t="shared" si="5"/>
        <v>13.720930232558141</v>
      </c>
      <c r="I45" s="2">
        <f t="shared" si="6"/>
        <v>6.2790697674418592</v>
      </c>
      <c r="J45" s="6">
        <f t="shared" si="3"/>
        <v>1.2302595997836667</v>
      </c>
    </row>
    <row r="46" spans="1:10" x14ac:dyDescent="0.3">
      <c r="A46" s="2" t="s">
        <v>69</v>
      </c>
      <c r="B46" s="2">
        <v>45</v>
      </c>
      <c r="C46" s="2">
        <v>10</v>
      </c>
      <c r="D46" s="2">
        <v>11.35</v>
      </c>
      <c r="E46" s="2">
        <f t="shared" si="7"/>
        <v>0.50556117290192115</v>
      </c>
      <c r="F46" s="2">
        <v>0.33700000000000002</v>
      </c>
      <c r="G46" s="14">
        <f t="shared" si="4"/>
        <v>1.436253791708797</v>
      </c>
      <c r="H46" s="2">
        <f t="shared" si="5"/>
        <v>5.7381193124368046</v>
      </c>
      <c r="I46" s="2">
        <f t="shared" si="6"/>
        <v>4.2618806875631954</v>
      </c>
      <c r="J46" s="6">
        <f t="shared" si="3"/>
        <v>0.83503127424930057</v>
      </c>
    </row>
    <row r="47" spans="1:10" x14ac:dyDescent="0.3">
      <c r="A47" s="2" t="s">
        <v>70</v>
      </c>
      <c r="B47" s="2">
        <v>46</v>
      </c>
      <c r="C47" s="2">
        <v>10</v>
      </c>
      <c r="D47" s="2">
        <v>14.76</v>
      </c>
      <c r="E47" s="2">
        <f t="shared" si="7"/>
        <v>0.50556117290192115</v>
      </c>
      <c r="F47" s="2">
        <v>0.33700000000000002</v>
      </c>
      <c r="G47" s="14">
        <f t="shared" si="4"/>
        <v>0.8552780586450961</v>
      </c>
      <c r="H47" s="2">
        <f t="shared" si="5"/>
        <v>7.462082912032356</v>
      </c>
      <c r="I47" s="2">
        <f t="shared" si="6"/>
        <v>2.537917087967644</v>
      </c>
      <c r="J47" s="6">
        <f t="shared" si="3"/>
        <v>0.49725468525877681</v>
      </c>
    </row>
    <row r="48" spans="1:10" x14ac:dyDescent="0.3">
      <c r="A48" s="2" t="s">
        <v>71</v>
      </c>
      <c r="B48" s="2">
        <v>47</v>
      </c>
      <c r="C48" s="2">
        <v>10</v>
      </c>
      <c r="D48" s="2">
        <v>11.94</v>
      </c>
      <c r="E48" s="2">
        <f t="shared" si="7"/>
        <v>0.50556117290192115</v>
      </c>
      <c r="F48" s="2">
        <v>0.33700000000000002</v>
      </c>
      <c r="G48" s="14">
        <f t="shared" si="4"/>
        <v>1.3357330637007081</v>
      </c>
      <c r="H48" s="2">
        <f t="shared" si="5"/>
        <v>6.0364004044489379</v>
      </c>
      <c r="I48" s="2">
        <f t="shared" si="6"/>
        <v>3.9635995955510621</v>
      </c>
      <c r="J48" s="6">
        <f t="shared" si="3"/>
        <v>0.77658899052366748</v>
      </c>
    </row>
    <row r="49" spans="1:10" x14ac:dyDescent="0.3">
      <c r="A49" s="2" t="s">
        <v>72</v>
      </c>
      <c r="B49" s="2">
        <v>48</v>
      </c>
      <c r="C49" s="2">
        <v>20</v>
      </c>
      <c r="D49" s="2">
        <v>36.69</v>
      </c>
      <c r="E49" s="2">
        <f t="shared" si="7"/>
        <v>0.50556117290192115</v>
      </c>
      <c r="F49" s="2">
        <v>0.33700000000000002</v>
      </c>
      <c r="G49" s="14">
        <f t="shared" si="4"/>
        <v>0.48897371081900898</v>
      </c>
      <c r="H49" s="2">
        <f t="shared" si="5"/>
        <v>18.549039433771487</v>
      </c>
      <c r="I49" s="2">
        <f t="shared" si="6"/>
        <v>1.4509605662285132</v>
      </c>
      <c r="J49" s="6">
        <f t="shared" si="3"/>
        <v>0.28428704117384246</v>
      </c>
    </row>
    <row r="50" spans="1:10" x14ac:dyDescent="0.3">
      <c r="A50" s="2" t="s">
        <v>73</v>
      </c>
      <c r="B50" s="2">
        <v>49</v>
      </c>
      <c r="C50" s="2">
        <v>20</v>
      </c>
      <c r="D50" s="2">
        <v>23.3</v>
      </c>
      <c r="E50" s="2">
        <f t="shared" si="7"/>
        <v>0.50556117290192115</v>
      </c>
      <c r="F50" s="2">
        <v>0.33700000000000002</v>
      </c>
      <c r="G50" s="14">
        <f t="shared" si="4"/>
        <v>2.7702831142568249</v>
      </c>
      <c r="H50" s="2">
        <f t="shared" si="5"/>
        <v>11.779575328614763</v>
      </c>
      <c r="I50" s="2">
        <f t="shared" si="6"/>
        <v>8.2204246713852367</v>
      </c>
      <c r="J50" s="6">
        <f t="shared" si="3"/>
        <v>1.6106297175911772</v>
      </c>
    </row>
    <row r="51" spans="1:10" x14ac:dyDescent="0.3">
      <c r="A51" s="2" t="s">
        <v>54</v>
      </c>
      <c r="B51" s="2">
        <v>50</v>
      </c>
      <c r="C51" s="2">
        <v>20</v>
      </c>
      <c r="D51" s="2">
        <v>22.71</v>
      </c>
      <c r="E51" s="2">
        <f t="shared" si="7"/>
        <v>0.50556117290192115</v>
      </c>
      <c r="F51" s="2">
        <v>0.33700000000000002</v>
      </c>
      <c r="G51" s="14">
        <f t="shared" si="4"/>
        <v>2.8708038422649143</v>
      </c>
      <c r="H51" s="2">
        <f t="shared" si="5"/>
        <v>11.481294236602629</v>
      </c>
      <c r="I51" s="2">
        <f t="shared" si="6"/>
        <v>8.5187057633973708</v>
      </c>
      <c r="J51" s="6">
        <f t="shared" si="3"/>
        <v>1.6690720013168105</v>
      </c>
    </row>
    <row r="52" spans="1:10" x14ac:dyDescent="0.3">
      <c r="A52" s="2" t="s">
        <v>74</v>
      </c>
      <c r="B52" s="2">
        <v>51</v>
      </c>
      <c r="C52" s="2">
        <v>20</v>
      </c>
      <c r="D52" s="2">
        <v>22.6</v>
      </c>
      <c r="E52" s="2">
        <f t="shared" si="7"/>
        <v>0.50556117290192115</v>
      </c>
      <c r="F52" s="2">
        <v>0.33700000000000002</v>
      </c>
      <c r="G52" s="14">
        <f t="shared" si="4"/>
        <v>2.8895449949443881</v>
      </c>
      <c r="H52" s="2">
        <f t="shared" si="5"/>
        <v>11.425682507583419</v>
      </c>
      <c r="I52" s="2">
        <f t="shared" si="6"/>
        <v>8.574317492416581</v>
      </c>
      <c r="J52" s="6">
        <f t="shared" si="3"/>
        <v>1.6799680203165048</v>
      </c>
    </row>
    <row r="53" spans="1:10" x14ac:dyDescent="0.3">
      <c r="A53" s="2" t="s">
        <v>75</v>
      </c>
      <c r="B53" s="2">
        <v>52</v>
      </c>
      <c r="C53" s="2">
        <v>10</v>
      </c>
      <c r="D53" s="2">
        <v>11.17</v>
      </c>
      <c r="E53" s="2">
        <f t="shared" si="7"/>
        <v>0.50556117290192115</v>
      </c>
      <c r="F53" s="2">
        <v>0.33700000000000002</v>
      </c>
      <c r="G53" s="14">
        <f t="shared" si="4"/>
        <v>1.4669211324570273</v>
      </c>
      <c r="H53" s="2">
        <f t="shared" si="5"/>
        <v>5.6471183013144595</v>
      </c>
      <c r="I53" s="2">
        <f t="shared" si="6"/>
        <v>4.3528816986855405</v>
      </c>
      <c r="J53" s="6">
        <f t="shared" si="3"/>
        <v>0.85286112352152754</v>
      </c>
    </row>
    <row r="54" spans="1:10" x14ac:dyDescent="0.3">
      <c r="A54" s="2" t="s">
        <v>76</v>
      </c>
      <c r="B54" s="2">
        <v>53</v>
      </c>
      <c r="C54" s="2">
        <v>10</v>
      </c>
      <c r="D54" s="2">
        <v>14.77</v>
      </c>
      <c r="E54" s="2">
        <f t="shared" si="7"/>
        <v>0.50556117290192115</v>
      </c>
      <c r="F54" s="2">
        <v>0.33700000000000002</v>
      </c>
      <c r="G54" s="14">
        <f t="shared" si="4"/>
        <v>0.85357431749241663</v>
      </c>
      <c r="H54" s="2">
        <f t="shared" si="5"/>
        <v>7.467138523761375</v>
      </c>
      <c r="I54" s="2">
        <f t="shared" si="6"/>
        <v>2.532861476238625</v>
      </c>
      <c r="J54" s="6">
        <f t="shared" si="3"/>
        <v>0.49626413807698644</v>
      </c>
    </row>
    <row r="55" spans="1:10" x14ac:dyDescent="0.3">
      <c r="A55" s="2" t="s">
        <v>77</v>
      </c>
      <c r="B55" s="2">
        <v>54</v>
      </c>
      <c r="C55" s="2">
        <v>10</v>
      </c>
      <c r="D55" s="2">
        <v>10.220000000000001</v>
      </c>
      <c r="E55" s="2">
        <f t="shared" si="7"/>
        <v>0.50556117290192115</v>
      </c>
      <c r="F55" s="2">
        <v>0.33700000000000002</v>
      </c>
      <c r="G55" s="14">
        <f t="shared" si="4"/>
        <v>1.6287765419615774</v>
      </c>
      <c r="H55" s="2">
        <f t="shared" si="5"/>
        <v>5.1668351870576341</v>
      </c>
      <c r="I55" s="2">
        <f t="shared" si="6"/>
        <v>4.8331648129423659</v>
      </c>
      <c r="J55" s="6">
        <f t="shared" si="3"/>
        <v>0.9469631057916148</v>
      </c>
    </row>
    <row r="56" spans="1:10" x14ac:dyDescent="0.3">
      <c r="A56" s="2" t="s">
        <v>78</v>
      </c>
      <c r="B56" s="2">
        <v>55</v>
      </c>
      <c r="C56" s="2">
        <v>10</v>
      </c>
      <c r="D56" s="2">
        <v>11.24</v>
      </c>
      <c r="E56" s="2">
        <f t="shared" si="7"/>
        <v>0.50556117290192115</v>
      </c>
      <c r="F56" s="2">
        <v>0.33700000000000002</v>
      </c>
      <c r="G56" s="14">
        <f t="shared" si="4"/>
        <v>1.454994944388271</v>
      </c>
      <c r="H56" s="2">
        <f t="shared" si="5"/>
        <v>5.6825075834175935</v>
      </c>
      <c r="I56" s="2">
        <f t="shared" si="6"/>
        <v>4.3174924165824065</v>
      </c>
      <c r="J56" s="6">
        <f t="shared" si="3"/>
        <v>0.84592729324899485</v>
      </c>
    </row>
    <row r="57" spans="1:10" x14ac:dyDescent="0.3">
      <c r="A57" s="2" t="s">
        <v>79</v>
      </c>
      <c r="B57" s="2">
        <v>56</v>
      </c>
      <c r="C57" s="2">
        <v>10</v>
      </c>
      <c r="D57" s="2">
        <v>11.98</v>
      </c>
      <c r="E57" s="2">
        <f t="shared" si="7"/>
        <v>0.50556117290192115</v>
      </c>
      <c r="F57" s="2">
        <v>0.33700000000000002</v>
      </c>
      <c r="G57" s="14">
        <f t="shared" si="4"/>
        <v>1.3289180990899898</v>
      </c>
      <c r="H57" s="2">
        <f t="shared" si="5"/>
        <v>6.0566228513650158</v>
      </c>
      <c r="I57" s="2">
        <f t="shared" si="6"/>
        <v>3.9433771486349842</v>
      </c>
      <c r="J57" s="6">
        <f t="shared" si="3"/>
        <v>0.77262680179650567</v>
      </c>
    </row>
    <row r="58" spans="1:10" x14ac:dyDescent="0.3">
      <c r="A58" s="2" t="s">
        <v>80</v>
      </c>
      <c r="B58" s="2">
        <v>57</v>
      </c>
      <c r="C58" s="2">
        <v>10</v>
      </c>
      <c r="D58" s="2">
        <v>11.9</v>
      </c>
      <c r="E58" s="2">
        <f t="shared" si="7"/>
        <v>0.50556117290192115</v>
      </c>
      <c r="F58" s="2">
        <v>0.33700000000000002</v>
      </c>
      <c r="G58" s="14">
        <f t="shared" si="4"/>
        <v>1.3425480283114257</v>
      </c>
      <c r="H58" s="2">
        <f t="shared" si="5"/>
        <v>6.0161779575328618</v>
      </c>
      <c r="I58" s="2">
        <f t="shared" si="6"/>
        <v>3.9838220424671382</v>
      </c>
      <c r="J58" s="6">
        <f t="shared" si="3"/>
        <v>0.78055117925082895</v>
      </c>
    </row>
    <row r="59" spans="1:10" x14ac:dyDescent="0.3">
      <c r="A59" s="2" t="s">
        <v>81</v>
      </c>
      <c r="B59" s="2">
        <v>58</v>
      </c>
      <c r="C59" s="2">
        <v>10</v>
      </c>
      <c r="D59" s="2">
        <v>11.16</v>
      </c>
      <c r="E59" s="2">
        <f t="shared" si="7"/>
        <v>0.50556117290192115</v>
      </c>
      <c r="F59" s="2">
        <v>0.33700000000000002</v>
      </c>
      <c r="G59" s="14">
        <f t="shared" si="4"/>
        <v>1.4686248736097067</v>
      </c>
      <c r="H59" s="2">
        <f t="shared" si="5"/>
        <v>5.6420626895854404</v>
      </c>
      <c r="I59" s="2">
        <f t="shared" si="6"/>
        <v>4.3579373104145596</v>
      </c>
      <c r="J59" s="6">
        <f t="shared" si="3"/>
        <v>0.85385167070331791</v>
      </c>
    </row>
    <row r="60" spans="1:10" x14ac:dyDescent="0.3">
      <c r="A60" s="2" t="s">
        <v>82</v>
      </c>
      <c r="B60" s="2">
        <v>59</v>
      </c>
      <c r="C60" s="2">
        <v>20</v>
      </c>
      <c r="D60" s="2">
        <v>19.88</v>
      </c>
      <c r="E60" s="2">
        <f t="shared" si="7"/>
        <v>0.50556117290192115</v>
      </c>
      <c r="F60" s="2">
        <v>0.33700000000000002</v>
      </c>
      <c r="G60" s="14">
        <f t="shared" si="4"/>
        <v>3.3529625884732055</v>
      </c>
      <c r="H60" s="2">
        <f t="shared" si="5"/>
        <v>10.050556117290192</v>
      </c>
      <c r="I60" s="2">
        <f t="shared" si="6"/>
        <v>9.949443882709808</v>
      </c>
      <c r="J60" s="6">
        <f t="shared" si="3"/>
        <v>1.9493968537634916</v>
      </c>
    </row>
    <row r="61" spans="1:10" x14ac:dyDescent="0.3">
      <c r="A61" s="2" t="s">
        <v>83</v>
      </c>
      <c r="B61" s="2">
        <v>60</v>
      </c>
      <c r="C61" s="2">
        <v>10</v>
      </c>
      <c r="D61" s="2">
        <v>15.65</v>
      </c>
      <c r="E61" s="2">
        <f t="shared" si="7"/>
        <v>0.50556117290192115</v>
      </c>
      <c r="F61" s="2">
        <v>0.33700000000000002</v>
      </c>
      <c r="G61" s="14">
        <f t="shared" si="4"/>
        <v>0.70364509605662273</v>
      </c>
      <c r="H61" s="2">
        <f t="shared" si="5"/>
        <v>7.9120323559150663</v>
      </c>
      <c r="I61" s="2">
        <f t="shared" si="6"/>
        <v>2.0879676440849337</v>
      </c>
      <c r="J61" s="6">
        <f t="shared" si="3"/>
        <v>0.40909598607943182</v>
      </c>
    </row>
    <row r="62" spans="1:10" x14ac:dyDescent="0.3">
      <c r="A62" s="2" t="s">
        <v>84</v>
      </c>
      <c r="B62" s="2">
        <v>61</v>
      </c>
      <c r="C62" s="2">
        <v>20</v>
      </c>
      <c r="D62" s="2">
        <v>27.91</v>
      </c>
      <c r="E62" s="2">
        <f t="shared" si="7"/>
        <v>0.50556117290192115</v>
      </c>
      <c r="F62" s="2">
        <v>0.33700000000000002</v>
      </c>
      <c r="G62" s="14">
        <f t="shared" si="4"/>
        <v>1.9848584428715874</v>
      </c>
      <c r="H62" s="2">
        <f t="shared" si="5"/>
        <v>14.110212335692619</v>
      </c>
      <c r="I62" s="2">
        <f t="shared" si="6"/>
        <v>5.8897876643073808</v>
      </c>
      <c r="J62" s="6">
        <f t="shared" si="3"/>
        <v>1.1539874667858065</v>
      </c>
    </row>
    <row r="63" spans="1:10" x14ac:dyDescent="0.3">
      <c r="A63" s="2" t="s">
        <v>85</v>
      </c>
      <c r="B63" s="2">
        <v>62</v>
      </c>
      <c r="C63" s="2">
        <v>10</v>
      </c>
      <c r="D63" s="2">
        <v>16.32</v>
      </c>
      <c r="E63" s="2">
        <f t="shared" si="7"/>
        <v>0.50556117290192115</v>
      </c>
      <c r="F63" s="2">
        <v>0.33700000000000002</v>
      </c>
      <c r="G63" s="14">
        <f t="shared" si="4"/>
        <v>0.58949443882709818</v>
      </c>
      <c r="H63" s="2">
        <f t="shared" si="5"/>
        <v>8.2507583417593526</v>
      </c>
      <c r="I63" s="2">
        <f t="shared" si="6"/>
        <v>1.7492416582406474</v>
      </c>
      <c r="J63" s="6">
        <f t="shared" si="3"/>
        <v>0.34272932489947566</v>
      </c>
    </row>
    <row r="64" spans="1:10" x14ac:dyDescent="0.3">
      <c r="A64" s="2" t="s">
        <v>86</v>
      </c>
      <c r="B64" s="2">
        <v>63</v>
      </c>
      <c r="C64" s="2">
        <v>10</v>
      </c>
      <c r="D64" s="2">
        <v>16.41</v>
      </c>
      <c r="E64" s="2">
        <f t="shared" si="7"/>
        <v>0.50556117290192115</v>
      </c>
      <c r="F64" s="2">
        <v>0.33700000000000002</v>
      </c>
      <c r="G64" s="14">
        <f t="shared" si="4"/>
        <v>0.57416076845298258</v>
      </c>
      <c r="H64" s="2">
        <f t="shared" si="5"/>
        <v>8.2962588473205265</v>
      </c>
      <c r="I64" s="2">
        <f t="shared" si="6"/>
        <v>1.7037411526794735</v>
      </c>
      <c r="J64" s="6">
        <f t="shared" si="3"/>
        <v>0.33381440026336195</v>
      </c>
    </row>
    <row r="65" spans="1:10" x14ac:dyDescent="0.3">
      <c r="A65" s="2" t="s">
        <v>87</v>
      </c>
      <c r="B65" s="2">
        <v>64</v>
      </c>
      <c r="C65" s="2">
        <v>20</v>
      </c>
      <c r="D65" s="2">
        <v>33.79</v>
      </c>
      <c r="E65" s="2">
        <f t="shared" si="7"/>
        <v>0.50556117290192115</v>
      </c>
      <c r="F65" s="2">
        <v>0.33700000000000002</v>
      </c>
      <c r="G65" s="14">
        <f t="shared" si="4"/>
        <v>0.98305864509605712</v>
      </c>
      <c r="H65" s="2">
        <f t="shared" si="5"/>
        <v>17.082912032355914</v>
      </c>
      <c r="I65" s="2">
        <f t="shared" si="6"/>
        <v>2.9170879676440862</v>
      </c>
      <c r="J65" s="6">
        <f t="shared" si="3"/>
        <v>0.57154572389305647</v>
      </c>
    </row>
    <row r="66" spans="1:10" x14ac:dyDescent="0.3">
      <c r="A66" s="2" t="s">
        <v>88</v>
      </c>
      <c r="B66" s="2">
        <v>65</v>
      </c>
      <c r="C66" s="2">
        <v>10</v>
      </c>
      <c r="D66" s="2">
        <v>13.57</v>
      </c>
      <c r="E66" s="2">
        <f t="shared" si="7"/>
        <v>0.50556117290192115</v>
      </c>
      <c r="F66" s="2">
        <v>0.33700000000000002</v>
      </c>
      <c r="G66" s="14">
        <f t="shared" ref="G66:G81" si="8">I66*F66</f>
        <v>1.0580232558139533</v>
      </c>
      <c r="H66" s="2">
        <f t="shared" ref="H66:H81" si="9">D66*E66</f>
        <v>6.8604651162790704</v>
      </c>
      <c r="I66" s="2">
        <f t="shared" ref="I66:I81" si="10">C66-H66</f>
        <v>3.1395348837209296</v>
      </c>
      <c r="J66" s="6">
        <f t="shared" si="3"/>
        <v>0.61512979989183336</v>
      </c>
    </row>
    <row r="67" spans="1:10" x14ac:dyDescent="0.3">
      <c r="A67" s="2" t="s">
        <v>65</v>
      </c>
      <c r="B67" s="2">
        <v>66</v>
      </c>
      <c r="C67" s="2">
        <v>10</v>
      </c>
      <c r="D67" s="2">
        <v>16.16</v>
      </c>
      <c r="E67" s="2">
        <f t="shared" si="7"/>
        <v>0.50556117290192115</v>
      </c>
      <c r="F67" s="2">
        <v>0.33700000000000002</v>
      </c>
      <c r="G67" s="14">
        <f t="shared" si="8"/>
        <v>0.61675429726996944</v>
      </c>
      <c r="H67" s="2">
        <f t="shared" si="9"/>
        <v>8.1698685540950464</v>
      </c>
      <c r="I67" s="2">
        <f t="shared" si="10"/>
        <v>1.8301314459049536</v>
      </c>
      <c r="J67" s="6">
        <f t="shared" ref="J67:J81" si="11">G67/1.72</f>
        <v>0.35857807980812179</v>
      </c>
    </row>
    <row r="68" spans="1:10" x14ac:dyDescent="0.3">
      <c r="A68" s="2" t="s">
        <v>89</v>
      </c>
      <c r="B68" s="2">
        <v>67</v>
      </c>
      <c r="C68" s="2">
        <v>20</v>
      </c>
      <c r="D68" s="2">
        <v>22.98</v>
      </c>
      <c r="E68" s="2">
        <f t="shared" si="7"/>
        <v>0.50556117290192115</v>
      </c>
      <c r="F68" s="2">
        <v>0.33700000000000002</v>
      </c>
      <c r="G68" s="14">
        <f t="shared" si="8"/>
        <v>2.8248028311425681</v>
      </c>
      <c r="H68" s="2">
        <f t="shared" si="9"/>
        <v>11.617795753286149</v>
      </c>
      <c r="I68" s="2">
        <f t="shared" si="10"/>
        <v>8.3822042467138509</v>
      </c>
      <c r="J68" s="6">
        <f t="shared" si="11"/>
        <v>1.6423272274084699</v>
      </c>
    </row>
    <row r="69" spans="1:10" x14ac:dyDescent="0.3">
      <c r="A69" s="2" t="s">
        <v>90</v>
      </c>
      <c r="B69" s="2">
        <v>68</v>
      </c>
      <c r="C69" s="2">
        <v>10</v>
      </c>
      <c r="D69" s="2">
        <v>13.76</v>
      </c>
      <c r="E69" s="2">
        <f t="shared" si="7"/>
        <v>0.50556117290192115</v>
      </c>
      <c r="F69" s="2">
        <v>0.33700000000000002</v>
      </c>
      <c r="G69" s="14">
        <f t="shared" si="8"/>
        <v>1.0256521739130435</v>
      </c>
      <c r="H69" s="2">
        <f t="shared" si="9"/>
        <v>6.9565217391304346</v>
      </c>
      <c r="I69" s="2">
        <f t="shared" si="10"/>
        <v>3.0434782608695654</v>
      </c>
      <c r="J69" s="6">
        <f t="shared" si="11"/>
        <v>0.59630940343781602</v>
      </c>
    </row>
    <row r="70" spans="1:10" x14ac:dyDescent="0.3">
      <c r="A70" s="2" t="s">
        <v>38</v>
      </c>
      <c r="B70" s="2">
        <v>69</v>
      </c>
      <c r="C70" s="2">
        <v>20</v>
      </c>
      <c r="D70" s="2">
        <v>37.81</v>
      </c>
      <c r="E70" s="2">
        <f t="shared" si="7"/>
        <v>0.50556117290192115</v>
      </c>
      <c r="F70" s="2">
        <v>0.33700000000000002</v>
      </c>
      <c r="G70" s="14">
        <f t="shared" si="8"/>
        <v>0.29815470171890762</v>
      </c>
      <c r="H70" s="2">
        <f t="shared" si="9"/>
        <v>19.115267947421639</v>
      </c>
      <c r="I70" s="2">
        <f t="shared" si="10"/>
        <v>0.88473205257836085</v>
      </c>
      <c r="J70" s="6">
        <f t="shared" si="11"/>
        <v>0.17334575681331837</v>
      </c>
    </row>
    <row r="71" spans="1:10" x14ac:dyDescent="0.3">
      <c r="A71" s="2" t="s">
        <v>91</v>
      </c>
      <c r="B71" s="2">
        <v>70</v>
      </c>
      <c r="C71" s="2">
        <v>20</v>
      </c>
      <c r="D71" s="2">
        <v>26.75</v>
      </c>
      <c r="E71" s="2">
        <f t="shared" si="7"/>
        <v>0.50556117290192115</v>
      </c>
      <c r="F71" s="2">
        <v>0.33700000000000002</v>
      </c>
      <c r="G71" s="14">
        <f t="shared" si="8"/>
        <v>2.1824924165824067</v>
      </c>
      <c r="H71" s="2">
        <f t="shared" si="9"/>
        <v>13.523761375126391</v>
      </c>
      <c r="I71" s="2">
        <f t="shared" si="10"/>
        <v>6.4762386248736092</v>
      </c>
      <c r="J71" s="6">
        <f t="shared" si="11"/>
        <v>1.2688909398734922</v>
      </c>
    </row>
    <row r="72" spans="1:10" x14ac:dyDescent="0.3">
      <c r="A72" s="2" t="s">
        <v>92</v>
      </c>
      <c r="B72" s="2">
        <v>71</v>
      </c>
      <c r="C72" s="2">
        <v>10</v>
      </c>
      <c r="D72" s="2">
        <v>18.14</v>
      </c>
      <c r="E72" s="2">
        <f t="shared" si="7"/>
        <v>0.50556117290192115</v>
      </c>
      <c r="F72" s="2">
        <v>0.33700000000000002</v>
      </c>
      <c r="G72" s="14">
        <f t="shared" si="8"/>
        <v>0.27941354903943377</v>
      </c>
      <c r="H72" s="2">
        <f t="shared" si="9"/>
        <v>9.1708796764408493</v>
      </c>
      <c r="I72" s="2">
        <f t="shared" si="10"/>
        <v>0.82912032355915066</v>
      </c>
      <c r="J72" s="6">
        <f t="shared" si="11"/>
        <v>0.16244973781362429</v>
      </c>
    </row>
    <row r="73" spans="1:10" x14ac:dyDescent="0.3">
      <c r="A73" s="2" t="s">
        <v>93</v>
      </c>
      <c r="B73" s="2">
        <v>72</v>
      </c>
      <c r="C73" s="2">
        <v>20</v>
      </c>
      <c r="D73" s="2">
        <v>33.549999999999997</v>
      </c>
      <c r="E73" s="2">
        <f t="shared" si="7"/>
        <v>0.50556117290192115</v>
      </c>
      <c r="F73" s="2">
        <v>0.33700000000000002</v>
      </c>
      <c r="G73" s="14">
        <f t="shared" si="8"/>
        <v>1.0239484327603643</v>
      </c>
      <c r="H73" s="2">
        <f t="shared" si="9"/>
        <v>16.961577350859454</v>
      </c>
      <c r="I73" s="2">
        <f t="shared" si="10"/>
        <v>3.0384226491405464</v>
      </c>
      <c r="J73" s="6">
        <f t="shared" si="11"/>
        <v>0.59531885625602576</v>
      </c>
    </row>
    <row r="74" spans="1:10" x14ac:dyDescent="0.3">
      <c r="A74" s="2" t="s">
        <v>94</v>
      </c>
      <c r="B74" s="2">
        <v>73</v>
      </c>
      <c r="C74" s="2">
        <v>10</v>
      </c>
      <c r="D74" s="2">
        <v>14.05</v>
      </c>
      <c r="E74" s="2">
        <f t="shared" si="7"/>
        <v>0.50556117290192115</v>
      </c>
      <c r="F74" s="2">
        <v>0.33700000000000002</v>
      </c>
      <c r="G74" s="14">
        <f t="shared" si="8"/>
        <v>0.97624368048533861</v>
      </c>
      <c r="H74" s="2">
        <f t="shared" si="9"/>
        <v>7.1031344792719926</v>
      </c>
      <c r="I74" s="2">
        <f t="shared" si="10"/>
        <v>2.8968655207280074</v>
      </c>
      <c r="J74" s="6">
        <f t="shared" si="11"/>
        <v>0.56758353516589455</v>
      </c>
    </row>
    <row r="75" spans="1:10" x14ac:dyDescent="0.3">
      <c r="A75" s="2" t="s">
        <v>95</v>
      </c>
      <c r="B75" s="2">
        <v>74</v>
      </c>
      <c r="C75" s="2">
        <v>10</v>
      </c>
      <c r="D75" s="2">
        <v>18.28</v>
      </c>
      <c r="E75" s="2">
        <f t="shared" si="7"/>
        <v>0.50556117290192115</v>
      </c>
      <c r="F75" s="2">
        <v>0.33700000000000002</v>
      </c>
      <c r="G75" s="14">
        <f t="shared" si="8"/>
        <v>0.25556117290192082</v>
      </c>
      <c r="H75" s="2">
        <f t="shared" si="9"/>
        <v>9.2416582406471193</v>
      </c>
      <c r="I75" s="2">
        <f t="shared" si="10"/>
        <v>0.75834175935288073</v>
      </c>
      <c r="J75" s="6">
        <f t="shared" si="11"/>
        <v>0.14858207726855863</v>
      </c>
    </row>
    <row r="76" spans="1:10" x14ac:dyDescent="0.3">
      <c r="A76" s="2" t="s">
        <v>96</v>
      </c>
      <c r="B76" s="2">
        <v>75</v>
      </c>
      <c r="C76" s="2">
        <v>10</v>
      </c>
      <c r="D76" s="2">
        <v>17.22</v>
      </c>
      <c r="E76" s="2">
        <f t="shared" si="7"/>
        <v>0.50556117290192115</v>
      </c>
      <c r="F76" s="2">
        <v>0.33700000000000002</v>
      </c>
      <c r="G76" s="14">
        <f t="shared" si="8"/>
        <v>0.43615773508594569</v>
      </c>
      <c r="H76" s="2">
        <f t="shared" si="9"/>
        <v>8.7057633973710811</v>
      </c>
      <c r="I76" s="2">
        <f t="shared" si="10"/>
        <v>1.2942366026289189</v>
      </c>
      <c r="J76" s="6">
        <f t="shared" si="11"/>
        <v>0.25358007853834053</v>
      </c>
    </row>
    <row r="77" spans="1:10" x14ac:dyDescent="0.3">
      <c r="A77" s="2" t="s">
        <v>97</v>
      </c>
      <c r="B77" s="2">
        <v>76</v>
      </c>
      <c r="C77" s="2">
        <v>20</v>
      </c>
      <c r="D77" s="2">
        <v>17.02</v>
      </c>
      <c r="E77" s="2">
        <f t="shared" si="7"/>
        <v>0.50556117290192115</v>
      </c>
      <c r="F77" s="2">
        <v>0.33700000000000002</v>
      </c>
      <c r="G77" s="14">
        <f t="shared" si="8"/>
        <v>3.8402325581395353</v>
      </c>
      <c r="H77" s="2">
        <f t="shared" si="9"/>
        <v>8.604651162790697</v>
      </c>
      <c r="I77" s="2">
        <f t="shared" si="10"/>
        <v>11.395348837209303</v>
      </c>
      <c r="J77" s="6">
        <f t="shared" si="11"/>
        <v>2.2326933477555437</v>
      </c>
    </row>
    <row r="78" spans="1:10" x14ac:dyDescent="0.3">
      <c r="A78" s="2" t="s">
        <v>98</v>
      </c>
      <c r="B78" s="2">
        <v>77</v>
      </c>
      <c r="C78" s="2">
        <v>10</v>
      </c>
      <c r="D78" s="2">
        <v>14.41</v>
      </c>
      <c r="E78" s="2">
        <f t="shared" si="7"/>
        <v>0.50556117290192115</v>
      </c>
      <c r="F78" s="2">
        <v>0.33700000000000002</v>
      </c>
      <c r="G78" s="14">
        <f t="shared" si="8"/>
        <v>0.91490899898887768</v>
      </c>
      <c r="H78" s="2">
        <f t="shared" si="9"/>
        <v>7.2851365015166838</v>
      </c>
      <c r="I78" s="2">
        <f t="shared" si="10"/>
        <v>2.7148634984833162</v>
      </c>
      <c r="J78" s="6">
        <f t="shared" si="11"/>
        <v>0.53192383662144049</v>
      </c>
    </row>
    <row r="79" spans="1:10" x14ac:dyDescent="0.3">
      <c r="A79" s="2" t="s">
        <v>99</v>
      </c>
      <c r="B79" s="2">
        <v>78</v>
      </c>
      <c r="C79" s="2">
        <v>10</v>
      </c>
      <c r="D79" s="2">
        <v>16.149999999999999</v>
      </c>
      <c r="E79" s="2">
        <f t="shared" si="7"/>
        <v>0.50556117290192115</v>
      </c>
      <c r="F79" s="2">
        <v>0.33700000000000002</v>
      </c>
      <c r="G79" s="14">
        <f t="shared" si="8"/>
        <v>0.61845803842264913</v>
      </c>
      <c r="H79" s="2">
        <f t="shared" si="9"/>
        <v>8.1648129423660265</v>
      </c>
      <c r="I79" s="2">
        <f t="shared" si="10"/>
        <v>1.8351870576339735</v>
      </c>
      <c r="J79" s="6">
        <f t="shared" si="11"/>
        <v>0.35956862698991227</v>
      </c>
    </row>
    <row r="80" spans="1:10" x14ac:dyDescent="0.3">
      <c r="A80" s="2" t="s">
        <v>100</v>
      </c>
      <c r="B80" s="2">
        <v>79</v>
      </c>
      <c r="C80" s="2">
        <v>10</v>
      </c>
      <c r="D80" s="2">
        <v>10.45</v>
      </c>
      <c r="E80" s="2">
        <f t="shared" si="7"/>
        <v>0.50556117290192115</v>
      </c>
      <c r="F80" s="2">
        <v>0.33700000000000002</v>
      </c>
      <c r="G80" s="14">
        <f t="shared" si="8"/>
        <v>1.5895904954499498</v>
      </c>
      <c r="H80" s="2">
        <f t="shared" si="9"/>
        <v>5.2831142568250753</v>
      </c>
      <c r="I80" s="2">
        <f t="shared" si="10"/>
        <v>4.7168857431749247</v>
      </c>
      <c r="J80" s="6">
        <f t="shared" si="11"/>
        <v>0.92418052061043598</v>
      </c>
    </row>
    <row r="81" spans="1:10" x14ac:dyDescent="0.3">
      <c r="A81" s="2" t="s">
        <v>101</v>
      </c>
      <c r="B81" s="2">
        <v>80</v>
      </c>
      <c r="C81" s="2">
        <v>10</v>
      </c>
      <c r="D81" s="2">
        <v>14.95</v>
      </c>
      <c r="E81" s="2">
        <f t="shared" si="7"/>
        <v>0.50556117290192115</v>
      </c>
      <c r="F81" s="2">
        <v>0.33700000000000002</v>
      </c>
      <c r="G81" s="14">
        <f t="shared" si="8"/>
        <v>0.82290697674418611</v>
      </c>
      <c r="H81" s="2">
        <f t="shared" si="9"/>
        <v>7.558139534883721</v>
      </c>
      <c r="I81" s="2">
        <f t="shared" si="10"/>
        <v>2.441860465116279</v>
      </c>
      <c r="J81" s="6">
        <f t="shared" si="11"/>
        <v>0.47843428880475936</v>
      </c>
    </row>
    <row r="82" spans="1:10" s="4" customFormat="1" x14ac:dyDescent="0.3">
      <c r="A82" s="2"/>
      <c r="B82" s="2"/>
      <c r="C82" s="2"/>
      <c r="D82" s="2"/>
      <c r="E82" s="2"/>
      <c r="F82" s="2"/>
      <c r="G82" s="7"/>
      <c r="H82" s="2"/>
      <c r="I82" s="2"/>
    </row>
    <row r="83" spans="1:10" s="4" customFormat="1" x14ac:dyDescent="0.3">
      <c r="A83" s="2"/>
      <c r="B83" s="2"/>
      <c r="C83" s="2"/>
      <c r="D83" s="2"/>
      <c r="E83" s="2"/>
      <c r="F83" s="2"/>
      <c r="G83" s="7"/>
      <c r="H83" s="2"/>
      <c r="I83" s="2"/>
    </row>
    <row r="84" spans="1:10" s="4" customFormat="1" x14ac:dyDescent="0.3">
      <c r="A84" s="2"/>
      <c r="B84" s="2"/>
      <c r="C84" s="2"/>
      <c r="D84" s="2"/>
      <c r="E84" s="2"/>
      <c r="F84" s="2"/>
      <c r="H84" s="2"/>
      <c r="I84" s="2"/>
    </row>
    <row r="85" spans="1:10" s="4" customFormat="1" x14ac:dyDescent="0.3">
      <c r="A85" s="2"/>
      <c r="B85" s="2"/>
      <c r="C85" s="2"/>
      <c r="D85" s="2"/>
      <c r="E85" s="2"/>
      <c r="F85" s="2"/>
      <c r="G85" s="7"/>
      <c r="H85" s="2"/>
      <c r="I85" s="2"/>
    </row>
    <row r="86" spans="1:10" s="4" customFormat="1" x14ac:dyDescent="0.3">
      <c r="A86" s="2"/>
      <c r="B86" s="2"/>
      <c r="C86" s="2"/>
      <c r="D86" s="2"/>
      <c r="E86" s="2"/>
      <c r="F86" s="2"/>
      <c r="H86" s="2"/>
      <c r="I86" s="2"/>
    </row>
    <row r="87" spans="1:10" s="4" customFormat="1" x14ac:dyDescent="0.3">
      <c r="A87" s="2"/>
      <c r="B87" s="2"/>
      <c r="C87" s="2"/>
      <c r="D87" s="2"/>
      <c r="E87" s="2"/>
      <c r="F87" s="2"/>
      <c r="G87" s="7"/>
      <c r="H87" s="2"/>
      <c r="I87" s="2"/>
    </row>
    <row r="88" spans="1:10" s="4" customFormat="1" x14ac:dyDescent="0.3">
      <c r="A88" s="2"/>
      <c r="B88" s="2"/>
      <c r="C88" s="2"/>
      <c r="D88" s="2"/>
      <c r="E88" s="2"/>
      <c r="F88" s="2"/>
      <c r="H88" s="2"/>
      <c r="I88" s="2"/>
    </row>
    <row r="89" spans="1:10" s="4" customFormat="1" x14ac:dyDescent="0.3">
      <c r="A89" s="2"/>
      <c r="B89" s="2"/>
      <c r="C89" s="2"/>
      <c r="D89" s="2"/>
      <c r="E89" s="2"/>
      <c r="F89" s="2"/>
      <c r="G89" s="7"/>
      <c r="H89" s="2"/>
      <c r="I89" s="2"/>
    </row>
    <row r="90" spans="1:10" s="4" customFormat="1" x14ac:dyDescent="0.3">
      <c r="A90" s="2"/>
      <c r="B90" s="2"/>
      <c r="C90" s="2"/>
      <c r="D90" s="2"/>
      <c r="E90" s="2"/>
      <c r="F90" s="2"/>
      <c r="H90" s="2"/>
      <c r="I90" s="2"/>
    </row>
    <row r="91" spans="1:10" s="4" customFormat="1" x14ac:dyDescent="0.3">
      <c r="A91" s="2"/>
      <c r="B91" s="2"/>
      <c r="C91" s="2"/>
      <c r="D91" s="2"/>
      <c r="E91" s="2"/>
      <c r="F91" s="2"/>
      <c r="G91" s="7"/>
      <c r="H91" s="2"/>
      <c r="I91" s="2"/>
    </row>
    <row r="92" spans="1:10" s="4" customFormat="1" x14ac:dyDescent="0.3">
      <c r="A92" s="2"/>
      <c r="B92" s="2"/>
      <c r="C92" s="2"/>
      <c r="D92" s="2"/>
      <c r="E92" s="2"/>
      <c r="F92" s="2"/>
      <c r="G92" s="7"/>
      <c r="H92" s="2"/>
      <c r="I92" s="2"/>
    </row>
    <row r="93" spans="1:10" s="4" customFormat="1" x14ac:dyDescent="0.3">
      <c r="A93" s="2"/>
      <c r="B93" s="2"/>
      <c r="C93" s="2"/>
      <c r="D93" s="2"/>
      <c r="E93" s="2"/>
      <c r="F93" s="2"/>
      <c r="H93" s="2"/>
      <c r="I93" s="2"/>
    </row>
    <row r="94" spans="1:10" s="4" customFormat="1" x14ac:dyDescent="0.3">
      <c r="A94" s="2"/>
      <c r="B94" s="2"/>
      <c r="C94" s="2"/>
      <c r="D94" s="2"/>
      <c r="E94" s="2"/>
      <c r="F94" s="2"/>
      <c r="H94" s="2"/>
      <c r="I94" s="2"/>
    </row>
    <row r="95" spans="1:10" s="4" customFormat="1" x14ac:dyDescent="0.3">
      <c r="A95" s="2"/>
      <c r="B95" s="2"/>
      <c r="C95" s="2"/>
      <c r="D95" s="2"/>
      <c r="E95" s="2"/>
      <c r="F95" s="2"/>
      <c r="G95" s="7"/>
      <c r="H95" s="2"/>
      <c r="I95" s="2"/>
    </row>
    <row r="96" spans="1:10" s="4" customFormat="1" x14ac:dyDescent="0.3">
      <c r="A96" s="2"/>
      <c r="B96" s="2"/>
      <c r="C96" s="2"/>
      <c r="D96" s="2"/>
      <c r="E96" s="2"/>
      <c r="F96" s="2"/>
      <c r="G96" s="7"/>
      <c r="H96" s="2"/>
      <c r="I96" s="2"/>
    </row>
    <row r="97" spans="1:9" s="4" customFormat="1" x14ac:dyDescent="0.3">
      <c r="A97" s="2"/>
      <c r="B97" s="2"/>
      <c r="C97" s="2"/>
      <c r="D97" s="2"/>
      <c r="E97" s="2"/>
      <c r="F97" s="2"/>
      <c r="G97" s="7"/>
      <c r="H97" s="2"/>
      <c r="I97" s="2"/>
    </row>
    <row r="98" spans="1:9" s="4" customFormat="1" x14ac:dyDescent="0.3">
      <c r="A98" s="2"/>
      <c r="B98" s="2"/>
      <c r="C98" s="2"/>
      <c r="D98" s="2"/>
      <c r="E98" s="2"/>
      <c r="F98" s="2"/>
      <c r="G98" s="7"/>
      <c r="H98" s="2"/>
      <c r="I98" s="2"/>
    </row>
    <row r="99" spans="1:9" s="4" customFormat="1" x14ac:dyDescent="0.3">
      <c r="A99" s="2"/>
      <c r="B99" s="2"/>
      <c r="C99" s="2"/>
      <c r="D99" s="2"/>
      <c r="E99" s="2"/>
      <c r="F99" s="2"/>
      <c r="G99" s="7"/>
      <c r="H99" s="2"/>
      <c r="I99" s="2"/>
    </row>
    <row r="100" spans="1:9" s="4" customFormat="1" x14ac:dyDescent="0.3">
      <c r="A100" s="2"/>
      <c r="B100" s="2"/>
      <c r="C100" s="2"/>
      <c r="D100" s="2"/>
      <c r="E100" s="2"/>
      <c r="F100" s="2"/>
      <c r="G100" s="7"/>
      <c r="H100" s="2"/>
      <c r="I100" s="2"/>
    </row>
    <row r="101" spans="1:9" s="4" customFormat="1" x14ac:dyDescent="0.3">
      <c r="A101" s="2"/>
      <c r="B101" s="2"/>
      <c r="C101" s="2"/>
      <c r="D101" s="2"/>
      <c r="E101" s="2"/>
      <c r="F101" s="2"/>
      <c r="G101" s="7"/>
      <c r="H101" s="2"/>
      <c r="I101" s="2"/>
    </row>
    <row r="102" spans="1:9" s="4" customFormat="1" x14ac:dyDescent="0.3">
      <c r="A102" s="2"/>
      <c r="B102" s="2"/>
      <c r="C102" s="2"/>
      <c r="D102" s="2"/>
      <c r="E102" s="2"/>
      <c r="F102" s="2"/>
      <c r="G102" s="7"/>
      <c r="H102" s="2"/>
      <c r="I102" s="2"/>
    </row>
    <row r="103" spans="1:9" s="4" customFormat="1" x14ac:dyDescent="0.3">
      <c r="A103" s="2"/>
      <c r="B103" s="2"/>
      <c r="C103" s="2"/>
      <c r="D103" s="2"/>
      <c r="E103" s="2"/>
      <c r="F103" s="2"/>
      <c r="H103" s="2"/>
      <c r="I103" s="2"/>
    </row>
    <row r="104" spans="1:9" s="4" customFormat="1" x14ac:dyDescent="0.3">
      <c r="A104" s="2"/>
      <c r="B104" s="2"/>
      <c r="C104" s="2"/>
      <c r="D104" s="2"/>
      <c r="E104" s="2"/>
      <c r="F104" s="2"/>
      <c r="H104" s="2"/>
      <c r="I104" s="2"/>
    </row>
    <row r="105" spans="1:9" s="4" customFormat="1" x14ac:dyDescent="0.3">
      <c r="A105" s="2"/>
      <c r="B105" s="2"/>
      <c r="C105" s="2"/>
      <c r="D105" s="2"/>
      <c r="E105" s="2"/>
      <c r="F105" s="2"/>
      <c r="G105" s="7"/>
      <c r="H105" s="2"/>
      <c r="I105" s="2"/>
    </row>
    <row r="106" spans="1:9" s="4" customFormat="1" x14ac:dyDescent="0.3">
      <c r="A106" s="2"/>
      <c r="B106" s="2"/>
      <c r="C106" s="2"/>
      <c r="D106" s="2"/>
      <c r="E106" s="2"/>
      <c r="F106" s="2"/>
      <c r="H106" s="2"/>
      <c r="I106" s="2"/>
    </row>
    <row r="107" spans="1:9" s="4" customFormat="1" x14ac:dyDescent="0.3">
      <c r="A107" s="2"/>
      <c r="B107" s="2"/>
      <c r="C107" s="2"/>
      <c r="D107" s="2"/>
      <c r="E107" s="2"/>
      <c r="F107" s="2"/>
      <c r="G107" s="7"/>
      <c r="H107" s="2"/>
      <c r="I107" s="2"/>
    </row>
    <row r="108" spans="1:9" s="4" customFormat="1" x14ac:dyDescent="0.3">
      <c r="A108" s="2"/>
      <c r="B108" s="2"/>
      <c r="C108" s="2"/>
      <c r="D108" s="2"/>
      <c r="E108" s="2"/>
      <c r="F108" s="2"/>
      <c r="H108" s="2"/>
      <c r="I108" s="2"/>
    </row>
    <row r="109" spans="1:9" s="4" customFormat="1" x14ac:dyDescent="0.3">
      <c r="A109" s="2"/>
      <c r="B109" s="2"/>
      <c r="C109" s="2"/>
      <c r="D109" s="2"/>
      <c r="E109" s="2"/>
      <c r="F109" s="2"/>
      <c r="G109" s="7"/>
      <c r="H109" s="2"/>
      <c r="I109" s="2"/>
    </row>
  </sheetData>
  <sortState xmlns:xlrd2="http://schemas.microsoft.com/office/spreadsheetml/2017/richdata2" ref="B2:I110">
    <sortCondition ref="B1:B110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1CD4-5F05-42CB-9161-57C4AA2E471F}">
  <dimension ref="A1:Q81"/>
  <sheetViews>
    <sheetView workbookViewId="0">
      <selection activeCell="E2" sqref="E2"/>
    </sheetView>
  </sheetViews>
  <sheetFormatPr defaultColWidth="9.109375" defaultRowHeight="14.4" x14ac:dyDescent="0.3"/>
  <cols>
    <col min="1" max="1" width="19.6640625" customWidth="1"/>
    <col min="3" max="3" width="16.109375" customWidth="1"/>
    <col min="4" max="4" width="17.88671875" customWidth="1"/>
    <col min="5" max="5" width="12.88671875" customWidth="1"/>
    <col min="6" max="6" width="17" customWidth="1"/>
    <col min="7" max="7" width="16.109375" customWidth="1"/>
    <col min="8" max="8" width="21.6640625" customWidth="1"/>
    <col min="10" max="10" width="17.109375" customWidth="1"/>
    <col min="11" max="11" width="18.33203125" customWidth="1"/>
    <col min="14" max="16" width="10.44140625" bestFit="1" customWidth="1"/>
    <col min="17" max="17" width="12.44140625" style="12" customWidth="1"/>
  </cols>
  <sheetData>
    <row r="1" spans="1:17" s="8" customFormat="1" x14ac:dyDescent="0.3">
      <c r="A1" s="8" t="s">
        <v>107</v>
      </c>
      <c r="B1" s="8" t="s">
        <v>106</v>
      </c>
      <c r="C1" s="8" t="s">
        <v>116</v>
      </c>
      <c r="D1" s="8" t="s">
        <v>117</v>
      </c>
      <c r="E1" s="8" t="s">
        <v>118</v>
      </c>
      <c r="F1" s="9" t="s">
        <v>8</v>
      </c>
      <c r="G1" s="9" t="s">
        <v>9</v>
      </c>
      <c r="H1" s="8" t="s">
        <v>10</v>
      </c>
      <c r="I1" s="8" t="s">
        <v>11</v>
      </c>
      <c r="J1" s="8" t="s">
        <v>12</v>
      </c>
      <c r="K1" s="8" t="s">
        <v>13</v>
      </c>
      <c r="L1" s="8" t="s">
        <v>14</v>
      </c>
      <c r="M1" s="8" t="s">
        <v>15</v>
      </c>
      <c r="N1" s="8" t="s">
        <v>4</v>
      </c>
      <c r="O1" s="8" t="s">
        <v>3</v>
      </c>
      <c r="P1" s="8" t="s">
        <v>16</v>
      </c>
      <c r="Q1" s="10" t="s">
        <v>5</v>
      </c>
    </row>
    <row r="2" spans="1:17" x14ac:dyDescent="0.3">
      <c r="A2" t="s">
        <v>31</v>
      </c>
      <c r="B2">
        <v>1</v>
      </c>
      <c r="C2">
        <v>49</v>
      </c>
      <c r="D2">
        <v>28</v>
      </c>
      <c r="E2">
        <v>13</v>
      </c>
      <c r="F2">
        <v>77</v>
      </c>
      <c r="G2">
        <v>75.2</v>
      </c>
      <c r="H2">
        <v>68</v>
      </c>
      <c r="I2">
        <f t="shared" ref="I2:I33" si="0">(F2-H2)*0.2</f>
        <v>1.8</v>
      </c>
      <c r="J2">
        <f t="shared" ref="J2:J33" si="1">(G2-H2)*0.2</f>
        <v>1.4400000000000006</v>
      </c>
      <c r="K2">
        <f t="shared" ref="K2:K33" si="2">D2+I2</f>
        <v>29.8</v>
      </c>
      <c r="L2">
        <f t="shared" ref="L2:L33" si="3">E2+J2</f>
        <v>14.440000000000001</v>
      </c>
      <c r="M2">
        <f t="shared" ref="M2:M33" si="4">(K2/C2)*100</f>
        <v>60.816326530612244</v>
      </c>
      <c r="N2" s="13">
        <f t="shared" ref="N2:N33" si="5">100-M2</f>
        <v>39.183673469387756</v>
      </c>
      <c r="O2" s="13">
        <f t="shared" ref="O2:O33" si="6">(L2/C2)*100</f>
        <v>29.469387755102044</v>
      </c>
      <c r="P2" s="13">
        <f t="shared" ref="P2:P33" si="7">M2-O2</f>
        <v>31.3469387755102</v>
      </c>
      <c r="Q2" s="11" t="s">
        <v>17</v>
      </c>
    </row>
    <row r="3" spans="1:17" x14ac:dyDescent="0.3">
      <c r="A3" t="s">
        <v>32</v>
      </c>
      <c r="B3">
        <v>2</v>
      </c>
      <c r="C3">
        <v>49</v>
      </c>
      <c r="D3">
        <v>27</v>
      </c>
      <c r="E3">
        <v>18</v>
      </c>
      <c r="F3">
        <v>75.2</v>
      </c>
      <c r="G3">
        <v>73.400000000000006</v>
      </c>
      <c r="H3">
        <v>68</v>
      </c>
      <c r="I3">
        <f t="shared" si="0"/>
        <v>1.4400000000000006</v>
      </c>
      <c r="J3">
        <f t="shared" si="1"/>
        <v>1.0800000000000012</v>
      </c>
      <c r="K3">
        <f t="shared" si="2"/>
        <v>28.44</v>
      </c>
      <c r="L3">
        <f t="shared" si="3"/>
        <v>19.080000000000002</v>
      </c>
      <c r="M3">
        <f t="shared" si="4"/>
        <v>58.040816326530617</v>
      </c>
      <c r="N3" s="13">
        <f t="shared" si="5"/>
        <v>41.959183673469383</v>
      </c>
      <c r="O3" s="13">
        <f t="shared" si="6"/>
        <v>38.938775510204088</v>
      </c>
      <c r="P3" s="13">
        <f t="shared" si="7"/>
        <v>19.102040816326529</v>
      </c>
      <c r="Q3" s="11" t="s">
        <v>18</v>
      </c>
    </row>
    <row r="4" spans="1:17" x14ac:dyDescent="0.3">
      <c r="A4" t="s">
        <v>33</v>
      </c>
      <c r="B4">
        <v>3</v>
      </c>
      <c r="C4">
        <v>49</v>
      </c>
      <c r="D4">
        <v>22</v>
      </c>
      <c r="E4">
        <v>11</v>
      </c>
      <c r="F4">
        <v>75.2</v>
      </c>
      <c r="G4">
        <v>73.400000000000006</v>
      </c>
      <c r="H4">
        <v>68</v>
      </c>
      <c r="I4">
        <f t="shared" si="0"/>
        <v>1.4400000000000006</v>
      </c>
      <c r="J4">
        <f t="shared" si="1"/>
        <v>1.0800000000000012</v>
      </c>
      <c r="K4">
        <f t="shared" si="2"/>
        <v>23.44</v>
      </c>
      <c r="L4">
        <f t="shared" si="3"/>
        <v>12.080000000000002</v>
      </c>
      <c r="M4">
        <f t="shared" si="4"/>
        <v>47.836734693877553</v>
      </c>
      <c r="N4" s="13">
        <f t="shared" si="5"/>
        <v>52.163265306122447</v>
      </c>
      <c r="O4" s="13">
        <f t="shared" si="6"/>
        <v>24.6530612244898</v>
      </c>
      <c r="P4" s="13">
        <f t="shared" si="7"/>
        <v>23.183673469387752</v>
      </c>
      <c r="Q4" s="11" t="s">
        <v>19</v>
      </c>
    </row>
    <row r="5" spans="1:17" x14ac:dyDescent="0.3">
      <c r="A5" t="s">
        <v>34</v>
      </c>
      <c r="B5">
        <v>4</v>
      </c>
      <c r="C5">
        <v>49</v>
      </c>
      <c r="D5">
        <v>15</v>
      </c>
      <c r="E5">
        <v>6</v>
      </c>
      <c r="F5">
        <v>77</v>
      </c>
      <c r="G5">
        <v>75.2</v>
      </c>
      <c r="H5">
        <v>68</v>
      </c>
      <c r="I5">
        <f t="shared" si="0"/>
        <v>1.8</v>
      </c>
      <c r="J5">
        <f t="shared" si="1"/>
        <v>1.4400000000000006</v>
      </c>
      <c r="K5">
        <f t="shared" si="2"/>
        <v>16.8</v>
      </c>
      <c r="L5">
        <f t="shared" si="3"/>
        <v>7.44</v>
      </c>
      <c r="M5">
        <f t="shared" si="4"/>
        <v>34.285714285714285</v>
      </c>
      <c r="N5" s="13">
        <f t="shared" si="5"/>
        <v>65.714285714285722</v>
      </c>
      <c r="O5" s="13">
        <f t="shared" si="6"/>
        <v>15.183673469387756</v>
      </c>
      <c r="P5" s="13">
        <f t="shared" si="7"/>
        <v>19.102040816326529</v>
      </c>
      <c r="Q5" s="11" t="s">
        <v>20</v>
      </c>
    </row>
    <row r="6" spans="1:17" x14ac:dyDescent="0.3">
      <c r="A6" t="s">
        <v>35</v>
      </c>
      <c r="B6">
        <v>5</v>
      </c>
      <c r="C6">
        <v>49</v>
      </c>
      <c r="D6">
        <v>20</v>
      </c>
      <c r="E6">
        <v>10</v>
      </c>
      <c r="F6">
        <v>75.2</v>
      </c>
      <c r="G6">
        <v>77</v>
      </c>
      <c r="H6">
        <v>68</v>
      </c>
      <c r="I6">
        <f t="shared" si="0"/>
        <v>1.4400000000000006</v>
      </c>
      <c r="J6">
        <f t="shared" si="1"/>
        <v>1.8</v>
      </c>
      <c r="K6">
        <f t="shared" si="2"/>
        <v>21.44</v>
      </c>
      <c r="L6">
        <f t="shared" si="3"/>
        <v>11.8</v>
      </c>
      <c r="M6">
        <f t="shared" si="4"/>
        <v>43.755102040816332</v>
      </c>
      <c r="N6" s="13">
        <f t="shared" si="5"/>
        <v>56.244897959183668</v>
      </c>
      <c r="O6" s="13">
        <f t="shared" si="6"/>
        <v>24.081632653061224</v>
      </c>
      <c r="P6" s="13">
        <f t="shared" si="7"/>
        <v>19.673469387755109</v>
      </c>
      <c r="Q6" s="11" t="s">
        <v>19</v>
      </c>
    </row>
    <row r="7" spans="1:17" x14ac:dyDescent="0.3">
      <c r="A7" t="s">
        <v>36</v>
      </c>
      <c r="B7">
        <v>6</v>
      </c>
      <c r="C7">
        <v>49</v>
      </c>
      <c r="D7">
        <v>25</v>
      </c>
      <c r="E7">
        <v>13</v>
      </c>
      <c r="F7">
        <v>77</v>
      </c>
      <c r="G7">
        <v>75.2</v>
      </c>
      <c r="H7">
        <v>68</v>
      </c>
      <c r="I7">
        <f t="shared" si="0"/>
        <v>1.8</v>
      </c>
      <c r="J7">
        <f t="shared" si="1"/>
        <v>1.4400000000000006</v>
      </c>
      <c r="K7">
        <f t="shared" si="2"/>
        <v>26.8</v>
      </c>
      <c r="L7">
        <f t="shared" si="3"/>
        <v>14.440000000000001</v>
      </c>
      <c r="M7">
        <f t="shared" si="4"/>
        <v>54.693877551020407</v>
      </c>
      <c r="N7" s="13">
        <f t="shared" si="5"/>
        <v>45.306122448979593</v>
      </c>
      <c r="O7" s="13">
        <f t="shared" si="6"/>
        <v>29.469387755102044</v>
      </c>
      <c r="P7" s="13">
        <f t="shared" si="7"/>
        <v>25.224489795918362</v>
      </c>
      <c r="Q7" s="11" t="s">
        <v>19</v>
      </c>
    </row>
    <row r="8" spans="1:17" x14ac:dyDescent="0.3">
      <c r="A8" t="s">
        <v>37</v>
      </c>
      <c r="B8">
        <v>7</v>
      </c>
      <c r="C8">
        <v>49</v>
      </c>
      <c r="D8">
        <v>32</v>
      </c>
      <c r="E8">
        <v>14</v>
      </c>
      <c r="F8">
        <v>71.599999999999994</v>
      </c>
      <c r="G8">
        <v>73.400000000000006</v>
      </c>
      <c r="H8">
        <v>68</v>
      </c>
      <c r="I8">
        <f t="shared" si="0"/>
        <v>0.71999999999999886</v>
      </c>
      <c r="J8">
        <f t="shared" si="1"/>
        <v>1.0800000000000012</v>
      </c>
      <c r="K8">
        <f t="shared" si="2"/>
        <v>32.72</v>
      </c>
      <c r="L8">
        <f t="shared" si="3"/>
        <v>15.080000000000002</v>
      </c>
      <c r="M8">
        <f t="shared" si="4"/>
        <v>66.775510204081627</v>
      </c>
      <c r="N8" s="13">
        <f t="shared" si="5"/>
        <v>33.224489795918373</v>
      </c>
      <c r="O8" s="13">
        <f t="shared" si="6"/>
        <v>30.775510204081634</v>
      </c>
      <c r="P8" s="13">
        <f t="shared" si="7"/>
        <v>35.999999999999993</v>
      </c>
      <c r="Q8" s="11" t="s">
        <v>17</v>
      </c>
    </row>
    <row r="9" spans="1:17" x14ac:dyDescent="0.3">
      <c r="A9" t="s">
        <v>38</v>
      </c>
      <c r="B9">
        <v>8</v>
      </c>
      <c r="C9">
        <v>49</v>
      </c>
      <c r="D9">
        <v>30</v>
      </c>
      <c r="E9">
        <v>13</v>
      </c>
      <c r="F9">
        <v>78.8</v>
      </c>
      <c r="G9">
        <v>77</v>
      </c>
      <c r="H9">
        <v>68</v>
      </c>
      <c r="I9">
        <f t="shared" si="0"/>
        <v>2.1599999999999997</v>
      </c>
      <c r="J9">
        <f t="shared" si="1"/>
        <v>1.8</v>
      </c>
      <c r="K9">
        <f t="shared" si="2"/>
        <v>32.159999999999997</v>
      </c>
      <c r="L9">
        <f t="shared" si="3"/>
        <v>14.8</v>
      </c>
      <c r="M9">
        <f t="shared" si="4"/>
        <v>65.632653061224474</v>
      </c>
      <c r="N9" s="13">
        <f t="shared" si="5"/>
        <v>34.367346938775526</v>
      </c>
      <c r="O9" s="13">
        <f t="shared" si="6"/>
        <v>30.204081632653061</v>
      </c>
      <c r="P9" s="13">
        <f t="shared" si="7"/>
        <v>35.428571428571416</v>
      </c>
      <c r="Q9" s="11" t="s">
        <v>17</v>
      </c>
    </row>
    <row r="10" spans="1:17" x14ac:dyDescent="0.3">
      <c r="A10" t="s">
        <v>39</v>
      </c>
      <c r="B10">
        <v>9</v>
      </c>
      <c r="C10">
        <v>49</v>
      </c>
      <c r="D10">
        <v>18</v>
      </c>
      <c r="E10">
        <v>10</v>
      </c>
      <c r="F10">
        <v>77</v>
      </c>
      <c r="G10">
        <v>75.2</v>
      </c>
      <c r="H10">
        <v>68</v>
      </c>
      <c r="I10">
        <f t="shared" si="0"/>
        <v>1.8</v>
      </c>
      <c r="J10">
        <f t="shared" si="1"/>
        <v>1.4400000000000006</v>
      </c>
      <c r="K10">
        <f t="shared" si="2"/>
        <v>19.8</v>
      </c>
      <c r="L10">
        <f t="shared" si="3"/>
        <v>11.440000000000001</v>
      </c>
      <c r="M10">
        <f t="shared" si="4"/>
        <v>40.408163265306122</v>
      </c>
      <c r="N10" s="13">
        <f t="shared" si="5"/>
        <v>59.591836734693878</v>
      </c>
      <c r="O10" s="13">
        <f t="shared" si="6"/>
        <v>23.346938775510207</v>
      </c>
      <c r="P10" s="13">
        <f t="shared" si="7"/>
        <v>17.061224489795915</v>
      </c>
      <c r="Q10" s="11" t="s">
        <v>19</v>
      </c>
    </row>
    <row r="11" spans="1:17" x14ac:dyDescent="0.3">
      <c r="A11" t="s">
        <v>40</v>
      </c>
      <c r="B11">
        <v>10</v>
      </c>
      <c r="C11">
        <v>49</v>
      </c>
      <c r="D11">
        <v>15</v>
      </c>
      <c r="E11">
        <v>6</v>
      </c>
      <c r="F11">
        <v>75.2</v>
      </c>
      <c r="G11">
        <v>73.400000000000006</v>
      </c>
      <c r="H11">
        <v>68</v>
      </c>
      <c r="I11">
        <f t="shared" si="0"/>
        <v>1.4400000000000006</v>
      </c>
      <c r="J11">
        <f t="shared" si="1"/>
        <v>1.0800000000000012</v>
      </c>
      <c r="K11">
        <f t="shared" si="2"/>
        <v>16.440000000000001</v>
      </c>
      <c r="L11">
        <f t="shared" si="3"/>
        <v>7.080000000000001</v>
      </c>
      <c r="M11">
        <f t="shared" si="4"/>
        <v>33.551020408163268</v>
      </c>
      <c r="N11" s="13">
        <f t="shared" si="5"/>
        <v>66.448979591836732</v>
      </c>
      <c r="O11" s="13">
        <f t="shared" si="6"/>
        <v>14.448979591836736</v>
      </c>
      <c r="P11" s="13">
        <f t="shared" si="7"/>
        <v>19.102040816326532</v>
      </c>
      <c r="Q11" s="11" t="s">
        <v>20</v>
      </c>
    </row>
    <row r="12" spans="1:17" x14ac:dyDescent="0.3">
      <c r="A12" t="s">
        <v>41</v>
      </c>
      <c r="B12">
        <v>11</v>
      </c>
      <c r="C12">
        <v>49</v>
      </c>
      <c r="D12">
        <v>25</v>
      </c>
      <c r="E12">
        <v>12</v>
      </c>
      <c r="F12">
        <v>77</v>
      </c>
      <c r="G12">
        <v>75.2</v>
      </c>
      <c r="H12">
        <v>68</v>
      </c>
      <c r="I12">
        <f t="shared" si="0"/>
        <v>1.8</v>
      </c>
      <c r="J12">
        <f t="shared" si="1"/>
        <v>1.4400000000000006</v>
      </c>
      <c r="K12">
        <f t="shared" si="2"/>
        <v>26.8</v>
      </c>
      <c r="L12">
        <f t="shared" si="3"/>
        <v>13.440000000000001</v>
      </c>
      <c r="M12">
        <f t="shared" si="4"/>
        <v>54.693877551020407</v>
      </c>
      <c r="N12" s="13">
        <f t="shared" si="5"/>
        <v>45.306122448979593</v>
      </c>
      <c r="O12" s="13">
        <f t="shared" si="6"/>
        <v>27.428571428571431</v>
      </c>
      <c r="P12" s="13">
        <f t="shared" si="7"/>
        <v>27.265306122448976</v>
      </c>
      <c r="Q12" s="11" t="s">
        <v>19</v>
      </c>
    </row>
    <row r="13" spans="1:17" x14ac:dyDescent="0.3">
      <c r="A13" t="s">
        <v>42</v>
      </c>
      <c r="B13">
        <v>12</v>
      </c>
      <c r="C13">
        <v>49</v>
      </c>
      <c r="D13">
        <v>26</v>
      </c>
      <c r="E13">
        <v>15</v>
      </c>
      <c r="F13">
        <v>77</v>
      </c>
      <c r="G13">
        <v>75.2</v>
      </c>
      <c r="H13">
        <v>68</v>
      </c>
      <c r="I13">
        <f t="shared" si="0"/>
        <v>1.8</v>
      </c>
      <c r="J13">
        <f t="shared" si="1"/>
        <v>1.4400000000000006</v>
      </c>
      <c r="K13">
        <f t="shared" si="2"/>
        <v>27.8</v>
      </c>
      <c r="L13">
        <f t="shared" si="3"/>
        <v>16.440000000000001</v>
      </c>
      <c r="M13">
        <f t="shared" si="4"/>
        <v>56.734693877551024</v>
      </c>
      <c r="N13" s="13">
        <f t="shared" si="5"/>
        <v>43.265306122448976</v>
      </c>
      <c r="O13" s="13">
        <f t="shared" si="6"/>
        <v>33.551020408163268</v>
      </c>
      <c r="P13" s="13">
        <f t="shared" si="7"/>
        <v>23.183673469387756</v>
      </c>
      <c r="Q13" s="11" t="s">
        <v>17</v>
      </c>
    </row>
    <row r="14" spans="1:17" x14ac:dyDescent="0.3">
      <c r="A14" t="s">
        <v>43</v>
      </c>
      <c r="B14">
        <v>13</v>
      </c>
      <c r="C14">
        <v>49</v>
      </c>
      <c r="D14">
        <v>30</v>
      </c>
      <c r="E14">
        <v>12</v>
      </c>
      <c r="F14">
        <v>77</v>
      </c>
      <c r="G14">
        <v>75.2</v>
      </c>
      <c r="H14">
        <v>68</v>
      </c>
      <c r="I14">
        <f t="shared" si="0"/>
        <v>1.8</v>
      </c>
      <c r="J14">
        <f t="shared" si="1"/>
        <v>1.4400000000000006</v>
      </c>
      <c r="K14">
        <f t="shared" si="2"/>
        <v>31.8</v>
      </c>
      <c r="L14">
        <f t="shared" si="3"/>
        <v>13.440000000000001</v>
      </c>
      <c r="M14">
        <f t="shared" si="4"/>
        <v>64.897959183673464</v>
      </c>
      <c r="N14" s="13">
        <f t="shared" si="5"/>
        <v>35.102040816326536</v>
      </c>
      <c r="O14" s="13">
        <f t="shared" si="6"/>
        <v>27.428571428571431</v>
      </c>
      <c r="P14" s="13">
        <f t="shared" si="7"/>
        <v>37.469387755102034</v>
      </c>
      <c r="Q14" s="11" t="s">
        <v>17</v>
      </c>
    </row>
    <row r="15" spans="1:17" x14ac:dyDescent="0.3">
      <c r="A15" t="s">
        <v>44</v>
      </c>
      <c r="B15">
        <v>14</v>
      </c>
      <c r="C15">
        <v>49</v>
      </c>
      <c r="D15">
        <v>20</v>
      </c>
      <c r="E15">
        <v>11</v>
      </c>
      <c r="F15">
        <v>77</v>
      </c>
      <c r="G15">
        <v>75.2</v>
      </c>
      <c r="H15">
        <v>68</v>
      </c>
      <c r="I15">
        <f t="shared" si="0"/>
        <v>1.8</v>
      </c>
      <c r="J15">
        <f t="shared" si="1"/>
        <v>1.4400000000000006</v>
      </c>
      <c r="K15">
        <f t="shared" si="2"/>
        <v>21.8</v>
      </c>
      <c r="L15">
        <f t="shared" si="3"/>
        <v>12.440000000000001</v>
      </c>
      <c r="M15">
        <f t="shared" si="4"/>
        <v>44.489795918367349</v>
      </c>
      <c r="N15" s="13">
        <f t="shared" si="5"/>
        <v>55.510204081632651</v>
      </c>
      <c r="O15" s="13">
        <f t="shared" si="6"/>
        <v>25.387755102040821</v>
      </c>
      <c r="P15" s="13">
        <f t="shared" si="7"/>
        <v>19.102040816326529</v>
      </c>
      <c r="Q15" s="11" t="s">
        <v>19</v>
      </c>
    </row>
    <row r="16" spans="1:17" x14ac:dyDescent="0.3">
      <c r="A16" t="s">
        <v>39</v>
      </c>
      <c r="B16">
        <v>15</v>
      </c>
      <c r="C16">
        <v>49</v>
      </c>
      <c r="D16">
        <v>25</v>
      </c>
      <c r="E16">
        <v>11</v>
      </c>
      <c r="F16">
        <v>77</v>
      </c>
      <c r="G16">
        <v>75.2</v>
      </c>
      <c r="H16">
        <v>68</v>
      </c>
      <c r="I16">
        <f t="shared" si="0"/>
        <v>1.8</v>
      </c>
      <c r="J16">
        <f t="shared" si="1"/>
        <v>1.4400000000000006</v>
      </c>
      <c r="K16">
        <f t="shared" si="2"/>
        <v>26.8</v>
      </c>
      <c r="L16">
        <f t="shared" si="3"/>
        <v>12.440000000000001</v>
      </c>
      <c r="M16">
        <f t="shared" si="4"/>
        <v>54.693877551020407</v>
      </c>
      <c r="N16" s="13">
        <f t="shared" si="5"/>
        <v>45.306122448979593</v>
      </c>
      <c r="O16" s="13">
        <f t="shared" si="6"/>
        <v>25.387755102040821</v>
      </c>
      <c r="P16" s="13">
        <f t="shared" si="7"/>
        <v>29.306122448979586</v>
      </c>
      <c r="Q16" s="11" t="s">
        <v>21</v>
      </c>
    </row>
    <row r="17" spans="1:17" x14ac:dyDescent="0.3">
      <c r="A17" t="s">
        <v>45</v>
      </c>
      <c r="B17">
        <v>16</v>
      </c>
      <c r="C17">
        <v>49</v>
      </c>
      <c r="D17">
        <v>13</v>
      </c>
      <c r="E17">
        <v>6</v>
      </c>
      <c r="F17">
        <v>77</v>
      </c>
      <c r="G17">
        <v>75.2</v>
      </c>
      <c r="H17">
        <v>68</v>
      </c>
      <c r="I17">
        <f t="shared" si="0"/>
        <v>1.8</v>
      </c>
      <c r="J17">
        <f t="shared" si="1"/>
        <v>1.4400000000000006</v>
      </c>
      <c r="K17">
        <f t="shared" si="2"/>
        <v>14.8</v>
      </c>
      <c r="L17">
        <f t="shared" si="3"/>
        <v>7.44</v>
      </c>
      <c r="M17">
        <f t="shared" si="4"/>
        <v>30.204081632653061</v>
      </c>
      <c r="N17" s="13">
        <f t="shared" si="5"/>
        <v>69.795918367346943</v>
      </c>
      <c r="O17" s="13">
        <f t="shared" si="6"/>
        <v>15.183673469387756</v>
      </c>
      <c r="P17" s="13">
        <f t="shared" si="7"/>
        <v>15.020408163265305</v>
      </c>
      <c r="Q17" s="11" t="s">
        <v>20</v>
      </c>
    </row>
    <row r="18" spans="1:17" x14ac:dyDescent="0.3">
      <c r="A18" t="s">
        <v>46</v>
      </c>
      <c r="B18">
        <v>17</v>
      </c>
      <c r="C18">
        <v>49</v>
      </c>
      <c r="D18">
        <v>25</v>
      </c>
      <c r="E18">
        <v>14</v>
      </c>
      <c r="F18">
        <v>77</v>
      </c>
      <c r="G18">
        <v>75.2</v>
      </c>
      <c r="H18">
        <v>68</v>
      </c>
      <c r="I18">
        <f t="shared" si="0"/>
        <v>1.8</v>
      </c>
      <c r="J18">
        <f t="shared" si="1"/>
        <v>1.4400000000000006</v>
      </c>
      <c r="K18">
        <f t="shared" si="2"/>
        <v>26.8</v>
      </c>
      <c r="L18">
        <f t="shared" si="3"/>
        <v>15.440000000000001</v>
      </c>
      <c r="M18">
        <f t="shared" si="4"/>
        <v>54.693877551020407</v>
      </c>
      <c r="N18" s="13">
        <f t="shared" si="5"/>
        <v>45.306122448979593</v>
      </c>
      <c r="O18" s="13">
        <f t="shared" si="6"/>
        <v>31.510204081632654</v>
      </c>
      <c r="P18" s="13">
        <f t="shared" si="7"/>
        <v>23.183673469387752</v>
      </c>
      <c r="Q18" s="11" t="s">
        <v>19</v>
      </c>
    </row>
    <row r="19" spans="1:17" x14ac:dyDescent="0.3">
      <c r="A19" t="s">
        <v>47</v>
      </c>
      <c r="B19">
        <v>18</v>
      </c>
      <c r="C19">
        <v>49</v>
      </c>
      <c r="D19">
        <v>7</v>
      </c>
      <c r="E19">
        <v>5</v>
      </c>
      <c r="F19">
        <v>77</v>
      </c>
      <c r="G19">
        <v>75.2</v>
      </c>
      <c r="H19">
        <v>68</v>
      </c>
      <c r="I19">
        <f t="shared" si="0"/>
        <v>1.8</v>
      </c>
      <c r="J19">
        <f t="shared" si="1"/>
        <v>1.4400000000000006</v>
      </c>
      <c r="K19">
        <f t="shared" si="2"/>
        <v>8.8000000000000007</v>
      </c>
      <c r="L19">
        <f t="shared" si="3"/>
        <v>6.44</v>
      </c>
      <c r="M19">
        <f t="shared" si="4"/>
        <v>17.95918367346939</v>
      </c>
      <c r="N19" s="13">
        <f t="shared" si="5"/>
        <v>82.040816326530603</v>
      </c>
      <c r="O19" s="13">
        <f t="shared" si="6"/>
        <v>13.142857142857146</v>
      </c>
      <c r="P19" s="13">
        <f t="shared" si="7"/>
        <v>4.816326530612244</v>
      </c>
      <c r="Q19" s="11" t="s">
        <v>20</v>
      </c>
    </row>
    <row r="20" spans="1:17" x14ac:dyDescent="0.3">
      <c r="A20" t="s">
        <v>48</v>
      </c>
      <c r="B20">
        <v>19</v>
      </c>
      <c r="C20">
        <v>49</v>
      </c>
      <c r="D20">
        <v>15</v>
      </c>
      <c r="E20">
        <v>10</v>
      </c>
      <c r="F20">
        <v>78.8</v>
      </c>
      <c r="G20">
        <v>77</v>
      </c>
      <c r="H20">
        <v>68</v>
      </c>
      <c r="I20">
        <f t="shared" si="0"/>
        <v>2.1599999999999997</v>
      </c>
      <c r="J20">
        <f t="shared" si="1"/>
        <v>1.8</v>
      </c>
      <c r="K20">
        <f t="shared" si="2"/>
        <v>17.16</v>
      </c>
      <c r="L20">
        <f t="shared" si="3"/>
        <v>11.8</v>
      </c>
      <c r="M20">
        <f t="shared" si="4"/>
        <v>35.020408163265301</v>
      </c>
      <c r="N20" s="13">
        <f t="shared" si="5"/>
        <v>64.979591836734699</v>
      </c>
      <c r="O20" s="13">
        <f t="shared" si="6"/>
        <v>24.081632653061224</v>
      </c>
      <c r="P20" s="13">
        <f t="shared" si="7"/>
        <v>10.938775510204078</v>
      </c>
      <c r="Q20" s="11" t="s">
        <v>19</v>
      </c>
    </row>
    <row r="21" spans="1:17" x14ac:dyDescent="0.3">
      <c r="A21" t="s">
        <v>49</v>
      </c>
      <c r="B21">
        <v>20</v>
      </c>
      <c r="C21">
        <v>49</v>
      </c>
      <c r="D21">
        <v>20</v>
      </c>
      <c r="E21">
        <v>11</v>
      </c>
      <c r="F21">
        <v>78.8</v>
      </c>
      <c r="G21">
        <v>77</v>
      </c>
      <c r="H21">
        <v>68</v>
      </c>
      <c r="I21">
        <f t="shared" si="0"/>
        <v>2.1599999999999997</v>
      </c>
      <c r="J21">
        <f t="shared" si="1"/>
        <v>1.8</v>
      </c>
      <c r="K21">
        <f t="shared" si="2"/>
        <v>22.16</v>
      </c>
      <c r="L21">
        <f t="shared" si="3"/>
        <v>12.8</v>
      </c>
      <c r="M21">
        <f t="shared" si="4"/>
        <v>45.224489795918366</v>
      </c>
      <c r="N21" s="13">
        <f t="shared" si="5"/>
        <v>54.775510204081634</v>
      </c>
      <c r="O21" s="13">
        <f t="shared" si="6"/>
        <v>26.122448979591837</v>
      </c>
      <c r="P21" s="13">
        <f t="shared" si="7"/>
        <v>19.102040816326529</v>
      </c>
      <c r="Q21" s="11" t="s">
        <v>19</v>
      </c>
    </row>
    <row r="22" spans="1:17" x14ac:dyDescent="0.3">
      <c r="A22" t="s">
        <v>50</v>
      </c>
      <c r="B22">
        <v>21</v>
      </c>
      <c r="C22">
        <v>49</v>
      </c>
      <c r="D22">
        <v>25</v>
      </c>
      <c r="E22">
        <v>17</v>
      </c>
      <c r="F22">
        <v>78.8</v>
      </c>
      <c r="G22">
        <v>77</v>
      </c>
      <c r="H22">
        <v>68</v>
      </c>
      <c r="I22">
        <f t="shared" si="0"/>
        <v>2.1599999999999997</v>
      </c>
      <c r="J22">
        <f t="shared" si="1"/>
        <v>1.8</v>
      </c>
      <c r="K22">
        <f t="shared" si="2"/>
        <v>27.16</v>
      </c>
      <c r="L22">
        <f t="shared" si="3"/>
        <v>18.8</v>
      </c>
      <c r="M22">
        <f t="shared" si="4"/>
        <v>55.428571428571431</v>
      </c>
      <c r="N22" s="13">
        <f t="shared" si="5"/>
        <v>44.571428571428569</v>
      </c>
      <c r="O22" s="13">
        <f t="shared" si="6"/>
        <v>38.367346938775512</v>
      </c>
      <c r="P22" s="13">
        <f t="shared" si="7"/>
        <v>17.061224489795919</v>
      </c>
      <c r="Q22" s="11" t="s">
        <v>17</v>
      </c>
    </row>
    <row r="23" spans="1:17" x14ac:dyDescent="0.3">
      <c r="A23" t="s">
        <v>51</v>
      </c>
      <c r="B23">
        <v>22</v>
      </c>
      <c r="C23">
        <v>49</v>
      </c>
      <c r="D23">
        <v>30</v>
      </c>
      <c r="E23">
        <v>20</v>
      </c>
      <c r="F23">
        <v>73.400000000000006</v>
      </c>
      <c r="G23">
        <v>71.599999999999994</v>
      </c>
      <c r="H23">
        <v>68</v>
      </c>
      <c r="I23">
        <f t="shared" si="0"/>
        <v>1.0800000000000012</v>
      </c>
      <c r="J23">
        <f t="shared" si="1"/>
        <v>0.71999999999999886</v>
      </c>
      <c r="K23">
        <f t="shared" si="2"/>
        <v>31.080000000000002</v>
      </c>
      <c r="L23">
        <f t="shared" si="3"/>
        <v>20.72</v>
      </c>
      <c r="M23">
        <f t="shared" si="4"/>
        <v>63.428571428571431</v>
      </c>
      <c r="N23" s="13">
        <f t="shared" si="5"/>
        <v>36.571428571428569</v>
      </c>
      <c r="O23" s="13">
        <f t="shared" si="6"/>
        <v>42.285714285714285</v>
      </c>
      <c r="P23" s="13">
        <f t="shared" si="7"/>
        <v>21.142857142857146</v>
      </c>
      <c r="Q23" s="11" t="s">
        <v>22</v>
      </c>
    </row>
    <row r="24" spans="1:17" x14ac:dyDescent="0.3">
      <c r="A24" t="s">
        <v>31</v>
      </c>
      <c r="B24">
        <v>23</v>
      </c>
      <c r="C24">
        <v>49</v>
      </c>
      <c r="D24">
        <v>30</v>
      </c>
      <c r="E24">
        <v>20</v>
      </c>
      <c r="F24">
        <v>77</v>
      </c>
      <c r="G24">
        <v>75.2</v>
      </c>
      <c r="H24">
        <v>68</v>
      </c>
      <c r="I24">
        <f t="shared" si="0"/>
        <v>1.8</v>
      </c>
      <c r="J24">
        <f t="shared" si="1"/>
        <v>1.4400000000000006</v>
      </c>
      <c r="K24">
        <f t="shared" si="2"/>
        <v>31.8</v>
      </c>
      <c r="L24">
        <f t="shared" si="3"/>
        <v>21.44</v>
      </c>
      <c r="M24">
        <f t="shared" si="4"/>
        <v>64.897959183673464</v>
      </c>
      <c r="N24" s="13">
        <f t="shared" si="5"/>
        <v>35.102040816326536</v>
      </c>
      <c r="O24" s="13">
        <f t="shared" si="6"/>
        <v>43.755102040816332</v>
      </c>
      <c r="P24" s="13">
        <f t="shared" si="7"/>
        <v>21.142857142857132</v>
      </c>
      <c r="Q24" s="11" t="s">
        <v>22</v>
      </c>
    </row>
    <row r="25" spans="1:17" x14ac:dyDescent="0.3">
      <c r="A25" t="s">
        <v>52</v>
      </c>
      <c r="B25">
        <v>24</v>
      </c>
      <c r="C25">
        <v>49</v>
      </c>
      <c r="D25">
        <v>11</v>
      </c>
      <c r="E25">
        <v>6</v>
      </c>
      <c r="F25">
        <v>77</v>
      </c>
      <c r="G25">
        <v>75.2</v>
      </c>
      <c r="H25">
        <v>68</v>
      </c>
      <c r="I25">
        <f t="shared" si="0"/>
        <v>1.8</v>
      </c>
      <c r="J25">
        <f t="shared" si="1"/>
        <v>1.4400000000000006</v>
      </c>
      <c r="K25">
        <f t="shared" si="2"/>
        <v>12.8</v>
      </c>
      <c r="L25">
        <f t="shared" si="3"/>
        <v>7.44</v>
      </c>
      <c r="M25">
        <f t="shared" si="4"/>
        <v>26.122448979591837</v>
      </c>
      <c r="N25" s="13">
        <f t="shared" si="5"/>
        <v>73.877551020408163</v>
      </c>
      <c r="O25" s="13">
        <f t="shared" si="6"/>
        <v>15.183673469387756</v>
      </c>
      <c r="P25" s="13">
        <f t="shared" si="7"/>
        <v>10.938775510204081</v>
      </c>
      <c r="Q25" s="11" t="s">
        <v>20</v>
      </c>
    </row>
    <row r="26" spans="1:17" x14ac:dyDescent="0.3">
      <c r="A26" t="s">
        <v>53</v>
      </c>
      <c r="B26">
        <v>25</v>
      </c>
      <c r="C26">
        <v>49</v>
      </c>
      <c r="D26">
        <v>30</v>
      </c>
      <c r="E26">
        <v>13</v>
      </c>
      <c r="F26">
        <v>77</v>
      </c>
      <c r="G26">
        <v>75.2</v>
      </c>
      <c r="H26">
        <v>68</v>
      </c>
      <c r="I26">
        <f t="shared" si="0"/>
        <v>1.8</v>
      </c>
      <c r="J26">
        <f t="shared" si="1"/>
        <v>1.4400000000000006</v>
      </c>
      <c r="K26">
        <f t="shared" si="2"/>
        <v>31.8</v>
      </c>
      <c r="L26">
        <f t="shared" si="3"/>
        <v>14.440000000000001</v>
      </c>
      <c r="M26">
        <f t="shared" si="4"/>
        <v>64.897959183673464</v>
      </c>
      <c r="N26" s="13">
        <f t="shared" si="5"/>
        <v>35.102040816326536</v>
      </c>
      <c r="O26" s="13">
        <f t="shared" si="6"/>
        <v>29.469387755102044</v>
      </c>
      <c r="P26" s="13">
        <f t="shared" si="7"/>
        <v>35.428571428571416</v>
      </c>
      <c r="Q26" s="11" t="s">
        <v>17</v>
      </c>
    </row>
    <row r="27" spans="1:17" x14ac:dyDescent="0.3">
      <c r="A27" t="s">
        <v>54</v>
      </c>
      <c r="B27">
        <v>26</v>
      </c>
      <c r="C27">
        <v>49</v>
      </c>
      <c r="D27">
        <v>20</v>
      </c>
      <c r="E27">
        <v>10</v>
      </c>
      <c r="F27">
        <v>78.8</v>
      </c>
      <c r="G27">
        <v>77</v>
      </c>
      <c r="H27">
        <v>68</v>
      </c>
      <c r="I27">
        <f t="shared" si="0"/>
        <v>2.1599999999999997</v>
      </c>
      <c r="J27">
        <f t="shared" si="1"/>
        <v>1.8</v>
      </c>
      <c r="K27">
        <f t="shared" si="2"/>
        <v>22.16</v>
      </c>
      <c r="L27">
        <f t="shared" si="3"/>
        <v>11.8</v>
      </c>
      <c r="M27">
        <f t="shared" si="4"/>
        <v>45.224489795918366</v>
      </c>
      <c r="N27" s="13">
        <f t="shared" si="5"/>
        <v>54.775510204081634</v>
      </c>
      <c r="O27" s="13">
        <f t="shared" si="6"/>
        <v>24.081632653061224</v>
      </c>
      <c r="P27" s="13">
        <f t="shared" si="7"/>
        <v>21.142857142857142</v>
      </c>
      <c r="Q27" s="11" t="s">
        <v>19</v>
      </c>
    </row>
    <row r="28" spans="1:17" x14ac:dyDescent="0.3">
      <c r="A28" t="s">
        <v>55</v>
      </c>
      <c r="B28">
        <v>27</v>
      </c>
      <c r="C28">
        <v>49</v>
      </c>
      <c r="D28">
        <v>20</v>
      </c>
      <c r="E28">
        <v>11</v>
      </c>
      <c r="F28">
        <v>77</v>
      </c>
      <c r="G28">
        <v>75.2</v>
      </c>
      <c r="H28">
        <v>68</v>
      </c>
      <c r="I28">
        <f t="shared" si="0"/>
        <v>1.8</v>
      </c>
      <c r="J28">
        <f t="shared" si="1"/>
        <v>1.4400000000000006</v>
      </c>
      <c r="K28">
        <f t="shared" si="2"/>
        <v>21.8</v>
      </c>
      <c r="L28">
        <f t="shared" si="3"/>
        <v>12.440000000000001</v>
      </c>
      <c r="M28">
        <f t="shared" si="4"/>
        <v>44.489795918367349</v>
      </c>
      <c r="N28" s="13">
        <f t="shared" si="5"/>
        <v>55.510204081632651</v>
      </c>
      <c r="O28" s="13">
        <f t="shared" si="6"/>
        <v>25.387755102040821</v>
      </c>
      <c r="P28" s="13">
        <f t="shared" si="7"/>
        <v>19.102040816326529</v>
      </c>
      <c r="Q28" s="11" t="s">
        <v>19</v>
      </c>
    </row>
    <row r="29" spans="1:17" x14ac:dyDescent="0.3">
      <c r="A29" t="s">
        <v>56</v>
      </c>
      <c r="B29">
        <v>28</v>
      </c>
      <c r="C29">
        <v>49</v>
      </c>
      <c r="D29">
        <v>10</v>
      </c>
      <c r="E29">
        <v>5</v>
      </c>
      <c r="F29">
        <v>78.8</v>
      </c>
      <c r="G29">
        <v>77</v>
      </c>
      <c r="H29">
        <v>68</v>
      </c>
      <c r="I29">
        <f t="shared" si="0"/>
        <v>2.1599999999999997</v>
      </c>
      <c r="J29">
        <f t="shared" si="1"/>
        <v>1.8</v>
      </c>
      <c r="K29">
        <f t="shared" si="2"/>
        <v>12.16</v>
      </c>
      <c r="L29">
        <f t="shared" si="3"/>
        <v>6.8</v>
      </c>
      <c r="M29">
        <f t="shared" si="4"/>
        <v>24.816326530612244</v>
      </c>
      <c r="N29" s="13">
        <f t="shared" si="5"/>
        <v>75.183673469387756</v>
      </c>
      <c r="O29" s="13">
        <f t="shared" si="6"/>
        <v>13.877551020408163</v>
      </c>
      <c r="P29" s="13">
        <f t="shared" si="7"/>
        <v>10.938775510204081</v>
      </c>
      <c r="Q29" s="11" t="s">
        <v>23</v>
      </c>
    </row>
    <row r="30" spans="1:17" x14ac:dyDescent="0.3">
      <c r="A30" t="s">
        <v>57</v>
      </c>
      <c r="B30">
        <v>29</v>
      </c>
      <c r="C30">
        <v>49</v>
      </c>
      <c r="D30">
        <v>30</v>
      </c>
      <c r="E30">
        <v>20</v>
      </c>
      <c r="F30">
        <v>75.2</v>
      </c>
      <c r="G30">
        <v>73.400000000000006</v>
      </c>
      <c r="H30">
        <v>68</v>
      </c>
      <c r="I30">
        <f t="shared" si="0"/>
        <v>1.4400000000000006</v>
      </c>
      <c r="J30">
        <f t="shared" si="1"/>
        <v>1.0800000000000012</v>
      </c>
      <c r="K30">
        <f t="shared" si="2"/>
        <v>31.44</v>
      </c>
      <c r="L30">
        <f t="shared" si="3"/>
        <v>21.080000000000002</v>
      </c>
      <c r="M30">
        <f t="shared" si="4"/>
        <v>64.163265306122454</v>
      </c>
      <c r="N30" s="13">
        <f t="shared" si="5"/>
        <v>35.836734693877546</v>
      </c>
      <c r="O30" s="13">
        <f t="shared" si="6"/>
        <v>43.020408163265309</v>
      </c>
      <c r="P30" s="13">
        <f t="shared" si="7"/>
        <v>21.142857142857146</v>
      </c>
      <c r="Q30" s="11" t="s">
        <v>22</v>
      </c>
    </row>
    <row r="31" spans="1:17" x14ac:dyDescent="0.3">
      <c r="A31" t="s">
        <v>34</v>
      </c>
      <c r="B31">
        <v>30</v>
      </c>
      <c r="C31">
        <v>49</v>
      </c>
      <c r="D31">
        <v>22</v>
      </c>
      <c r="E31">
        <v>12</v>
      </c>
      <c r="F31">
        <v>75.2</v>
      </c>
      <c r="G31">
        <v>73.400000000000006</v>
      </c>
      <c r="H31">
        <v>68</v>
      </c>
      <c r="I31">
        <f t="shared" si="0"/>
        <v>1.4400000000000006</v>
      </c>
      <c r="J31">
        <f t="shared" si="1"/>
        <v>1.0800000000000012</v>
      </c>
      <c r="K31">
        <f t="shared" si="2"/>
        <v>23.44</v>
      </c>
      <c r="L31">
        <f t="shared" si="3"/>
        <v>13.080000000000002</v>
      </c>
      <c r="M31">
        <f t="shared" si="4"/>
        <v>47.836734693877553</v>
      </c>
      <c r="N31" s="13">
        <f t="shared" si="5"/>
        <v>52.163265306122447</v>
      </c>
      <c r="O31" s="13">
        <f t="shared" si="6"/>
        <v>26.69387755102041</v>
      </c>
      <c r="P31" s="13">
        <f t="shared" si="7"/>
        <v>21.142857142857142</v>
      </c>
      <c r="Q31" s="11" t="s">
        <v>19</v>
      </c>
    </row>
    <row r="32" spans="1:17" x14ac:dyDescent="0.3">
      <c r="A32" t="s">
        <v>58</v>
      </c>
      <c r="B32">
        <v>31</v>
      </c>
      <c r="C32">
        <v>49</v>
      </c>
      <c r="D32">
        <v>28</v>
      </c>
      <c r="E32">
        <v>15</v>
      </c>
      <c r="F32">
        <v>78.8</v>
      </c>
      <c r="G32">
        <v>77</v>
      </c>
      <c r="H32">
        <v>68</v>
      </c>
      <c r="I32">
        <f t="shared" si="0"/>
        <v>2.1599999999999997</v>
      </c>
      <c r="J32">
        <f t="shared" si="1"/>
        <v>1.8</v>
      </c>
      <c r="K32">
        <f t="shared" si="2"/>
        <v>30.16</v>
      </c>
      <c r="L32">
        <f t="shared" si="3"/>
        <v>16.8</v>
      </c>
      <c r="M32">
        <f t="shared" si="4"/>
        <v>61.551020408163268</v>
      </c>
      <c r="N32" s="13">
        <f t="shared" si="5"/>
        <v>38.448979591836732</v>
      </c>
      <c r="O32" s="13">
        <f t="shared" si="6"/>
        <v>34.285714285714285</v>
      </c>
      <c r="P32" s="13">
        <f t="shared" si="7"/>
        <v>27.265306122448983</v>
      </c>
      <c r="Q32" s="11" t="s">
        <v>24</v>
      </c>
    </row>
    <row r="33" spans="1:17" x14ac:dyDescent="0.3">
      <c r="A33" t="s">
        <v>59</v>
      </c>
      <c r="B33">
        <v>32</v>
      </c>
      <c r="C33">
        <v>49</v>
      </c>
      <c r="D33">
        <v>12</v>
      </c>
      <c r="E33">
        <v>7</v>
      </c>
      <c r="F33">
        <v>77</v>
      </c>
      <c r="G33">
        <v>75.2</v>
      </c>
      <c r="H33">
        <v>68</v>
      </c>
      <c r="I33">
        <f t="shared" si="0"/>
        <v>1.8</v>
      </c>
      <c r="J33">
        <f t="shared" si="1"/>
        <v>1.4400000000000006</v>
      </c>
      <c r="K33">
        <f t="shared" si="2"/>
        <v>13.8</v>
      </c>
      <c r="L33">
        <f t="shared" si="3"/>
        <v>8.4400000000000013</v>
      </c>
      <c r="M33">
        <f t="shared" si="4"/>
        <v>28.163265306122447</v>
      </c>
      <c r="N33" s="13">
        <f t="shared" si="5"/>
        <v>71.83673469387756</v>
      </c>
      <c r="O33" s="13">
        <f t="shared" si="6"/>
        <v>17.22448979591837</v>
      </c>
      <c r="P33" s="13">
        <f t="shared" si="7"/>
        <v>10.938775510204078</v>
      </c>
      <c r="Q33" s="11" t="s">
        <v>20</v>
      </c>
    </row>
    <row r="34" spans="1:17" x14ac:dyDescent="0.3">
      <c r="A34" t="s">
        <v>60</v>
      </c>
      <c r="B34">
        <v>33</v>
      </c>
      <c r="C34">
        <v>49</v>
      </c>
      <c r="D34">
        <v>20</v>
      </c>
      <c r="E34">
        <v>10</v>
      </c>
      <c r="F34">
        <v>78.8</v>
      </c>
      <c r="G34">
        <v>77</v>
      </c>
      <c r="H34">
        <v>68</v>
      </c>
      <c r="I34">
        <f t="shared" ref="I34:I65" si="8">(F34-H34)*0.2</f>
        <v>2.1599999999999997</v>
      </c>
      <c r="J34">
        <f t="shared" ref="J34:J65" si="9">(G34-H34)*0.2</f>
        <v>1.8</v>
      </c>
      <c r="K34">
        <f t="shared" ref="K34:K65" si="10">D34+I34</f>
        <v>22.16</v>
      </c>
      <c r="L34">
        <f t="shared" ref="L34:L65" si="11">E34+J34</f>
        <v>11.8</v>
      </c>
      <c r="M34">
        <f t="shared" ref="M34:M65" si="12">(K34/C34)*100</f>
        <v>45.224489795918366</v>
      </c>
      <c r="N34" s="13">
        <f t="shared" ref="N34:N65" si="13">100-M34</f>
        <v>54.775510204081634</v>
      </c>
      <c r="O34" s="13">
        <f t="shared" ref="O34:O65" si="14">(L34/C34)*100</f>
        <v>24.081632653061224</v>
      </c>
      <c r="P34" s="13">
        <f t="shared" ref="P34:P65" si="15">M34-O34</f>
        <v>21.142857142857142</v>
      </c>
      <c r="Q34" s="11" t="s">
        <v>19</v>
      </c>
    </row>
    <row r="35" spans="1:17" x14ac:dyDescent="0.3">
      <c r="A35" t="s">
        <v>61</v>
      </c>
      <c r="B35">
        <v>34</v>
      </c>
      <c r="C35">
        <v>49</v>
      </c>
      <c r="D35">
        <v>30</v>
      </c>
      <c r="E35">
        <v>15</v>
      </c>
      <c r="F35">
        <v>78.8</v>
      </c>
      <c r="G35">
        <v>77</v>
      </c>
      <c r="H35">
        <v>68</v>
      </c>
      <c r="I35">
        <f t="shared" si="8"/>
        <v>2.1599999999999997</v>
      </c>
      <c r="J35">
        <f t="shared" si="9"/>
        <v>1.8</v>
      </c>
      <c r="K35">
        <f t="shared" si="10"/>
        <v>32.159999999999997</v>
      </c>
      <c r="L35">
        <f t="shared" si="11"/>
        <v>16.8</v>
      </c>
      <c r="M35">
        <f t="shared" si="12"/>
        <v>65.632653061224474</v>
      </c>
      <c r="N35" s="13">
        <f t="shared" si="13"/>
        <v>34.367346938775526</v>
      </c>
      <c r="O35" s="13">
        <f t="shared" si="14"/>
        <v>34.285714285714285</v>
      </c>
      <c r="P35" s="13">
        <f t="shared" si="15"/>
        <v>31.346938775510189</v>
      </c>
      <c r="Q35" s="11" t="s">
        <v>25</v>
      </c>
    </row>
    <row r="36" spans="1:17" x14ac:dyDescent="0.3">
      <c r="A36" t="s">
        <v>33</v>
      </c>
      <c r="B36">
        <v>35</v>
      </c>
      <c r="C36">
        <v>49</v>
      </c>
      <c r="D36">
        <v>34</v>
      </c>
      <c r="E36">
        <v>14</v>
      </c>
      <c r="F36">
        <v>78.8</v>
      </c>
      <c r="G36">
        <v>77</v>
      </c>
      <c r="H36">
        <v>68</v>
      </c>
      <c r="I36">
        <f t="shared" si="8"/>
        <v>2.1599999999999997</v>
      </c>
      <c r="J36">
        <f t="shared" si="9"/>
        <v>1.8</v>
      </c>
      <c r="K36">
        <f t="shared" si="10"/>
        <v>36.159999999999997</v>
      </c>
      <c r="L36">
        <f t="shared" si="11"/>
        <v>15.8</v>
      </c>
      <c r="M36">
        <f t="shared" si="12"/>
        <v>73.795918367346928</v>
      </c>
      <c r="N36" s="13">
        <f t="shared" si="13"/>
        <v>26.204081632653072</v>
      </c>
      <c r="O36" s="13">
        <f t="shared" si="14"/>
        <v>32.244897959183675</v>
      </c>
      <c r="P36" s="13">
        <f t="shared" si="15"/>
        <v>41.551020408163254</v>
      </c>
      <c r="Q36" s="11" t="s">
        <v>25</v>
      </c>
    </row>
    <row r="37" spans="1:17" x14ac:dyDescent="0.3">
      <c r="A37" t="s">
        <v>62</v>
      </c>
      <c r="B37">
        <v>36</v>
      </c>
      <c r="C37">
        <v>49</v>
      </c>
      <c r="D37">
        <v>17</v>
      </c>
      <c r="E37">
        <v>10</v>
      </c>
      <c r="F37">
        <v>78.8</v>
      </c>
      <c r="G37">
        <v>77</v>
      </c>
      <c r="H37">
        <v>68</v>
      </c>
      <c r="I37">
        <f t="shared" si="8"/>
        <v>2.1599999999999997</v>
      </c>
      <c r="J37">
        <f t="shared" si="9"/>
        <v>1.8</v>
      </c>
      <c r="K37">
        <f t="shared" si="10"/>
        <v>19.16</v>
      </c>
      <c r="L37">
        <f t="shared" si="11"/>
        <v>11.8</v>
      </c>
      <c r="M37">
        <f t="shared" si="12"/>
        <v>39.102040816326536</v>
      </c>
      <c r="N37" s="13">
        <f t="shared" si="13"/>
        <v>60.897959183673464</v>
      </c>
      <c r="O37" s="13">
        <f t="shared" si="14"/>
        <v>24.081632653061224</v>
      </c>
      <c r="P37" s="13">
        <f t="shared" si="15"/>
        <v>15.020408163265312</v>
      </c>
      <c r="Q37" s="11" t="s">
        <v>19</v>
      </c>
    </row>
    <row r="38" spans="1:17" x14ac:dyDescent="0.3">
      <c r="A38" t="s">
        <v>38</v>
      </c>
      <c r="B38">
        <v>37</v>
      </c>
      <c r="C38">
        <v>49</v>
      </c>
      <c r="D38">
        <v>25</v>
      </c>
      <c r="E38">
        <v>15</v>
      </c>
      <c r="F38">
        <v>80.599999999999994</v>
      </c>
      <c r="G38">
        <v>78.8</v>
      </c>
      <c r="H38">
        <v>68</v>
      </c>
      <c r="I38">
        <f t="shared" si="8"/>
        <v>2.5199999999999991</v>
      </c>
      <c r="J38">
        <f t="shared" si="9"/>
        <v>2.1599999999999997</v>
      </c>
      <c r="K38">
        <f t="shared" si="10"/>
        <v>27.52</v>
      </c>
      <c r="L38">
        <f t="shared" si="11"/>
        <v>17.16</v>
      </c>
      <c r="M38">
        <f t="shared" si="12"/>
        <v>56.163265306122447</v>
      </c>
      <c r="N38" s="13">
        <f t="shared" si="13"/>
        <v>43.836734693877553</v>
      </c>
      <c r="O38" s="13">
        <f t="shared" si="14"/>
        <v>35.020408163265301</v>
      </c>
      <c r="P38" s="13">
        <f t="shared" si="15"/>
        <v>21.142857142857146</v>
      </c>
      <c r="Q38" s="11" t="s">
        <v>24</v>
      </c>
    </row>
    <row r="39" spans="1:17" x14ac:dyDescent="0.3">
      <c r="A39" t="s">
        <v>63</v>
      </c>
      <c r="B39">
        <v>38</v>
      </c>
      <c r="C39">
        <v>49</v>
      </c>
      <c r="D39">
        <v>23</v>
      </c>
      <c r="E39">
        <v>10</v>
      </c>
      <c r="F39">
        <v>78.8</v>
      </c>
      <c r="G39">
        <v>77</v>
      </c>
      <c r="H39">
        <v>68</v>
      </c>
      <c r="I39">
        <f t="shared" si="8"/>
        <v>2.1599999999999997</v>
      </c>
      <c r="J39">
        <f t="shared" si="9"/>
        <v>1.8</v>
      </c>
      <c r="K39">
        <f t="shared" si="10"/>
        <v>25.16</v>
      </c>
      <c r="L39">
        <f t="shared" si="11"/>
        <v>11.8</v>
      </c>
      <c r="M39">
        <f t="shared" si="12"/>
        <v>51.34693877551021</v>
      </c>
      <c r="N39" s="13">
        <f t="shared" si="13"/>
        <v>48.65306122448979</v>
      </c>
      <c r="O39" s="13">
        <f t="shared" si="14"/>
        <v>24.081632653061224</v>
      </c>
      <c r="P39" s="13">
        <f t="shared" si="15"/>
        <v>27.265306122448987</v>
      </c>
      <c r="Q39" s="11" t="s">
        <v>19</v>
      </c>
    </row>
    <row r="40" spans="1:17" x14ac:dyDescent="0.3">
      <c r="A40" t="s">
        <v>64</v>
      </c>
      <c r="B40">
        <v>39</v>
      </c>
      <c r="C40">
        <v>49</v>
      </c>
      <c r="D40">
        <v>30</v>
      </c>
      <c r="E40">
        <v>11</v>
      </c>
      <c r="F40">
        <v>75.2</v>
      </c>
      <c r="G40">
        <v>73.400000000000006</v>
      </c>
      <c r="H40">
        <v>68</v>
      </c>
      <c r="I40">
        <f t="shared" si="8"/>
        <v>1.4400000000000006</v>
      </c>
      <c r="J40">
        <f t="shared" si="9"/>
        <v>1.0800000000000012</v>
      </c>
      <c r="K40">
        <f t="shared" si="10"/>
        <v>31.44</v>
      </c>
      <c r="L40">
        <f t="shared" si="11"/>
        <v>12.080000000000002</v>
      </c>
      <c r="M40">
        <f t="shared" si="12"/>
        <v>64.163265306122454</v>
      </c>
      <c r="N40" s="13">
        <f t="shared" si="13"/>
        <v>35.836734693877546</v>
      </c>
      <c r="O40" s="13">
        <f t="shared" si="14"/>
        <v>24.6530612244898</v>
      </c>
      <c r="P40" s="13">
        <f t="shared" si="15"/>
        <v>39.510204081632651</v>
      </c>
      <c r="Q40" s="11" t="s">
        <v>21</v>
      </c>
    </row>
    <row r="41" spans="1:17" x14ac:dyDescent="0.3">
      <c r="A41" t="s">
        <v>65</v>
      </c>
      <c r="B41">
        <v>40</v>
      </c>
      <c r="C41">
        <v>49</v>
      </c>
      <c r="D41">
        <v>15</v>
      </c>
      <c r="E41">
        <v>9</v>
      </c>
      <c r="F41">
        <v>78.8</v>
      </c>
      <c r="G41">
        <v>77</v>
      </c>
      <c r="H41">
        <v>68</v>
      </c>
      <c r="I41">
        <f t="shared" si="8"/>
        <v>2.1599999999999997</v>
      </c>
      <c r="J41">
        <f t="shared" si="9"/>
        <v>1.8</v>
      </c>
      <c r="K41">
        <f t="shared" si="10"/>
        <v>17.16</v>
      </c>
      <c r="L41">
        <f t="shared" si="11"/>
        <v>10.8</v>
      </c>
      <c r="M41">
        <f t="shared" si="12"/>
        <v>35.020408163265301</v>
      </c>
      <c r="N41" s="13">
        <f t="shared" si="13"/>
        <v>64.979591836734699</v>
      </c>
      <c r="O41" s="13">
        <f t="shared" si="14"/>
        <v>22.040816326530614</v>
      </c>
      <c r="P41" s="13">
        <f t="shared" si="15"/>
        <v>12.979591836734688</v>
      </c>
      <c r="Q41" s="11" t="s">
        <v>19</v>
      </c>
    </row>
    <row r="42" spans="1:17" x14ac:dyDescent="0.3">
      <c r="A42" t="s">
        <v>50</v>
      </c>
      <c r="B42">
        <v>41</v>
      </c>
      <c r="C42">
        <v>49</v>
      </c>
      <c r="D42">
        <v>7</v>
      </c>
      <c r="E42">
        <v>4</v>
      </c>
      <c r="F42">
        <v>75.2</v>
      </c>
      <c r="G42">
        <v>73.400000000000006</v>
      </c>
      <c r="H42">
        <v>68</v>
      </c>
      <c r="I42">
        <f t="shared" si="8"/>
        <v>1.4400000000000006</v>
      </c>
      <c r="J42">
        <f t="shared" si="9"/>
        <v>1.0800000000000012</v>
      </c>
      <c r="K42">
        <f t="shared" si="10"/>
        <v>8.4400000000000013</v>
      </c>
      <c r="L42">
        <f t="shared" si="11"/>
        <v>5.080000000000001</v>
      </c>
      <c r="M42">
        <f t="shared" si="12"/>
        <v>17.22448979591837</v>
      </c>
      <c r="N42" s="13">
        <f t="shared" si="13"/>
        <v>82.775510204081627</v>
      </c>
      <c r="O42" s="13">
        <f t="shared" si="14"/>
        <v>10.367346938775512</v>
      </c>
      <c r="P42" s="13">
        <f t="shared" si="15"/>
        <v>6.8571428571428577</v>
      </c>
      <c r="Q42" s="11" t="s">
        <v>26</v>
      </c>
    </row>
    <row r="43" spans="1:17" x14ac:dyDescent="0.3">
      <c r="A43" t="s">
        <v>66</v>
      </c>
      <c r="B43">
        <v>42</v>
      </c>
      <c r="C43">
        <v>49</v>
      </c>
      <c r="D43">
        <v>20</v>
      </c>
      <c r="E43">
        <v>10</v>
      </c>
      <c r="F43">
        <v>75.2</v>
      </c>
      <c r="G43">
        <v>77</v>
      </c>
      <c r="H43">
        <v>68</v>
      </c>
      <c r="I43">
        <f t="shared" si="8"/>
        <v>1.4400000000000006</v>
      </c>
      <c r="J43">
        <f t="shared" si="9"/>
        <v>1.8</v>
      </c>
      <c r="K43">
        <f t="shared" si="10"/>
        <v>21.44</v>
      </c>
      <c r="L43">
        <f t="shared" si="11"/>
        <v>11.8</v>
      </c>
      <c r="M43">
        <f t="shared" si="12"/>
        <v>43.755102040816332</v>
      </c>
      <c r="N43" s="13">
        <f t="shared" si="13"/>
        <v>56.244897959183668</v>
      </c>
      <c r="O43" s="13">
        <f t="shared" si="14"/>
        <v>24.081632653061224</v>
      </c>
      <c r="P43" s="13">
        <f t="shared" si="15"/>
        <v>19.673469387755109</v>
      </c>
      <c r="Q43" s="11" t="s">
        <v>19</v>
      </c>
    </row>
    <row r="44" spans="1:17" x14ac:dyDescent="0.3">
      <c r="A44" t="s">
        <v>67</v>
      </c>
      <c r="B44">
        <v>43</v>
      </c>
      <c r="C44">
        <v>49</v>
      </c>
      <c r="D44">
        <v>10</v>
      </c>
      <c r="E44">
        <v>5</v>
      </c>
      <c r="F44">
        <v>77</v>
      </c>
      <c r="G44">
        <v>75.2</v>
      </c>
      <c r="H44">
        <v>68</v>
      </c>
      <c r="I44">
        <f t="shared" si="8"/>
        <v>1.8</v>
      </c>
      <c r="J44">
        <f t="shared" si="9"/>
        <v>1.4400000000000006</v>
      </c>
      <c r="K44">
        <f t="shared" si="10"/>
        <v>11.8</v>
      </c>
      <c r="L44">
        <f t="shared" si="11"/>
        <v>6.44</v>
      </c>
      <c r="M44">
        <f t="shared" si="12"/>
        <v>24.081632653061224</v>
      </c>
      <c r="N44" s="13">
        <f t="shared" si="13"/>
        <v>75.91836734693878</v>
      </c>
      <c r="O44" s="13">
        <f t="shared" si="14"/>
        <v>13.142857142857146</v>
      </c>
      <c r="P44" s="13">
        <f t="shared" si="15"/>
        <v>10.938775510204078</v>
      </c>
      <c r="Q44" s="11" t="s">
        <v>20</v>
      </c>
    </row>
    <row r="45" spans="1:17" x14ac:dyDescent="0.3">
      <c r="A45" t="s">
        <v>68</v>
      </c>
      <c r="B45">
        <v>44</v>
      </c>
      <c r="C45">
        <v>49</v>
      </c>
      <c r="D45">
        <v>28</v>
      </c>
      <c r="E45">
        <v>18</v>
      </c>
      <c r="F45">
        <v>77</v>
      </c>
      <c r="G45">
        <v>75.2</v>
      </c>
      <c r="H45">
        <v>68</v>
      </c>
      <c r="I45">
        <f t="shared" si="8"/>
        <v>1.8</v>
      </c>
      <c r="J45">
        <f t="shared" si="9"/>
        <v>1.4400000000000006</v>
      </c>
      <c r="K45">
        <f t="shared" si="10"/>
        <v>29.8</v>
      </c>
      <c r="L45">
        <f t="shared" si="11"/>
        <v>19.440000000000001</v>
      </c>
      <c r="M45">
        <f t="shared" si="12"/>
        <v>60.816326530612244</v>
      </c>
      <c r="N45" s="13">
        <f t="shared" si="13"/>
        <v>39.183673469387756</v>
      </c>
      <c r="O45" s="13">
        <f t="shared" si="14"/>
        <v>39.673469387755105</v>
      </c>
      <c r="P45" s="13">
        <f t="shared" si="15"/>
        <v>21.142857142857139</v>
      </c>
      <c r="Q45" s="11" t="s">
        <v>17</v>
      </c>
    </row>
    <row r="46" spans="1:17" x14ac:dyDescent="0.3">
      <c r="A46" t="s">
        <v>69</v>
      </c>
      <c r="B46">
        <v>45</v>
      </c>
      <c r="C46">
        <v>49</v>
      </c>
      <c r="D46">
        <v>20</v>
      </c>
      <c r="E46">
        <v>18</v>
      </c>
      <c r="F46">
        <v>75.2</v>
      </c>
      <c r="G46">
        <v>73.400000000000006</v>
      </c>
      <c r="H46">
        <v>68</v>
      </c>
      <c r="I46">
        <f t="shared" si="8"/>
        <v>1.4400000000000006</v>
      </c>
      <c r="J46">
        <f t="shared" si="9"/>
        <v>1.0800000000000012</v>
      </c>
      <c r="K46">
        <f t="shared" si="10"/>
        <v>21.44</v>
      </c>
      <c r="L46">
        <f t="shared" si="11"/>
        <v>19.080000000000002</v>
      </c>
      <c r="M46">
        <f t="shared" si="12"/>
        <v>43.755102040816332</v>
      </c>
      <c r="N46" s="13">
        <f t="shared" si="13"/>
        <v>56.244897959183668</v>
      </c>
      <c r="O46" s="13">
        <f t="shared" si="14"/>
        <v>38.938775510204088</v>
      </c>
      <c r="P46" s="13">
        <f t="shared" si="15"/>
        <v>4.816326530612244</v>
      </c>
      <c r="Q46" s="11" t="s">
        <v>27</v>
      </c>
    </row>
    <row r="47" spans="1:17" x14ac:dyDescent="0.3">
      <c r="A47" t="s">
        <v>70</v>
      </c>
      <c r="B47">
        <v>46</v>
      </c>
      <c r="C47">
        <v>49</v>
      </c>
      <c r="D47">
        <v>32</v>
      </c>
      <c r="E47">
        <v>13</v>
      </c>
      <c r="F47">
        <v>77</v>
      </c>
      <c r="G47">
        <v>75.2</v>
      </c>
      <c r="H47">
        <v>68</v>
      </c>
      <c r="I47">
        <f t="shared" si="8"/>
        <v>1.8</v>
      </c>
      <c r="J47">
        <f t="shared" si="9"/>
        <v>1.4400000000000006</v>
      </c>
      <c r="K47">
        <f t="shared" si="10"/>
        <v>33.799999999999997</v>
      </c>
      <c r="L47">
        <f t="shared" si="11"/>
        <v>14.440000000000001</v>
      </c>
      <c r="M47">
        <f t="shared" si="12"/>
        <v>68.979591836734684</v>
      </c>
      <c r="N47" s="13">
        <f t="shared" si="13"/>
        <v>31.020408163265316</v>
      </c>
      <c r="O47" s="13">
        <f t="shared" si="14"/>
        <v>29.469387755102044</v>
      </c>
      <c r="P47" s="13">
        <f t="shared" si="15"/>
        <v>39.510204081632637</v>
      </c>
      <c r="Q47" s="11" t="s">
        <v>28</v>
      </c>
    </row>
    <row r="48" spans="1:17" x14ac:dyDescent="0.3">
      <c r="A48" t="s">
        <v>71</v>
      </c>
      <c r="B48">
        <v>47</v>
      </c>
      <c r="C48">
        <v>49</v>
      </c>
      <c r="D48">
        <v>10</v>
      </c>
      <c r="E48">
        <v>9</v>
      </c>
      <c r="F48">
        <v>75.2</v>
      </c>
      <c r="G48">
        <v>77</v>
      </c>
      <c r="H48">
        <v>68</v>
      </c>
      <c r="I48">
        <f t="shared" si="8"/>
        <v>1.4400000000000006</v>
      </c>
      <c r="J48">
        <f t="shared" si="9"/>
        <v>1.8</v>
      </c>
      <c r="K48">
        <f t="shared" si="10"/>
        <v>11.440000000000001</v>
      </c>
      <c r="L48">
        <f t="shared" si="11"/>
        <v>10.8</v>
      </c>
      <c r="M48">
        <f t="shared" si="12"/>
        <v>23.346938775510207</v>
      </c>
      <c r="N48" s="13">
        <f t="shared" si="13"/>
        <v>76.65306122448979</v>
      </c>
      <c r="O48" s="13">
        <f t="shared" si="14"/>
        <v>22.040816326530614</v>
      </c>
      <c r="P48" s="13">
        <f t="shared" si="15"/>
        <v>1.3061224489795933</v>
      </c>
      <c r="Q48" s="11" t="s">
        <v>19</v>
      </c>
    </row>
    <row r="49" spans="1:17" x14ac:dyDescent="0.3">
      <c r="A49" t="s">
        <v>72</v>
      </c>
      <c r="B49">
        <v>48</v>
      </c>
      <c r="C49">
        <v>49</v>
      </c>
      <c r="D49">
        <v>10</v>
      </c>
      <c r="E49">
        <v>7</v>
      </c>
      <c r="F49">
        <v>77</v>
      </c>
      <c r="G49">
        <v>78.8</v>
      </c>
      <c r="H49">
        <v>68</v>
      </c>
      <c r="I49">
        <f t="shared" si="8"/>
        <v>1.8</v>
      </c>
      <c r="J49">
        <f t="shared" si="9"/>
        <v>2.1599999999999997</v>
      </c>
      <c r="K49">
        <f t="shared" si="10"/>
        <v>11.8</v>
      </c>
      <c r="L49">
        <f t="shared" si="11"/>
        <v>9.16</v>
      </c>
      <c r="M49">
        <f t="shared" si="12"/>
        <v>24.081632653061224</v>
      </c>
      <c r="N49" s="13">
        <f t="shared" si="13"/>
        <v>75.91836734693878</v>
      </c>
      <c r="O49" s="13">
        <f t="shared" si="14"/>
        <v>18.693877551020407</v>
      </c>
      <c r="P49" s="13">
        <f t="shared" si="15"/>
        <v>5.387755102040817</v>
      </c>
      <c r="Q49" s="11" t="s">
        <v>20</v>
      </c>
    </row>
    <row r="50" spans="1:17" x14ac:dyDescent="0.3">
      <c r="A50" t="s">
        <v>73</v>
      </c>
      <c r="B50">
        <v>49</v>
      </c>
      <c r="C50">
        <v>49</v>
      </c>
      <c r="D50">
        <v>15</v>
      </c>
      <c r="E50">
        <v>10</v>
      </c>
      <c r="F50">
        <v>77</v>
      </c>
      <c r="G50">
        <v>75.2</v>
      </c>
      <c r="H50">
        <v>68</v>
      </c>
      <c r="I50">
        <f t="shared" si="8"/>
        <v>1.8</v>
      </c>
      <c r="J50">
        <f t="shared" si="9"/>
        <v>1.4400000000000006</v>
      </c>
      <c r="K50">
        <f t="shared" si="10"/>
        <v>16.8</v>
      </c>
      <c r="L50">
        <f t="shared" si="11"/>
        <v>11.440000000000001</v>
      </c>
      <c r="M50">
        <f t="shared" si="12"/>
        <v>34.285714285714285</v>
      </c>
      <c r="N50" s="13">
        <f t="shared" si="13"/>
        <v>65.714285714285722</v>
      </c>
      <c r="O50" s="13">
        <f t="shared" si="14"/>
        <v>23.346938775510207</v>
      </c>
      <c r="P50" s="13">
        <f t="shared" si="15"/>
        <v>10.938775510204078</v>
      </c>
      <c r="Q50" s="11" t="s">
        <v>19</v>
      </c>
    </row>
    <row r="51" spans="1:17" x14ac:dyDescent="0.3">
      <c r="A51" t="s">
        <v>54</v>
      </c>
      <c r="B51">
        <v>50</v>
      </c>
      <c r="C51">
        <v>49</v>
      </c>
      <c r="D51">
        <v>15</v>
      </c>
      <c r="E51">
        <v>8</v>
      </c>
      <c r="F51">
        <v>78.8</v>
      </c>
      <c r="G51">
        <v>82.4</v>
      </c>
      <c r="H51">
        <v>68</v>
      </c>
      <c r="I51">
        <f t="shared" si="8"/>
        <v>2.1599999999999997</v>
      </c>
      <c r="J51">
        <f t="shared" si="9"/>
        <v>2.8800000000000012</v>
      </c>
      <c r="K51">
        <f t="shared" si="10"/>
        <v>17.16</v>
      </c>
      <c r="L51">
        <f t="shared" si="11"/>
        <v>10.88</v>
      </c>
      <c r="M51">
        <f t="shared" si="12"/>
        <v>35.020408163265301</v>
      </c>
      <c r="N51" s="13">
        <f t="shared" si="13"/>
        <v>64.979591836734699</v>
      </c>
      <c r="O51" s="13">
        <f t="shared" si="14"/>
        <v>22.204081632653065</v>
      </c>
      <c r="P51" s="13">
        <f t="shared" si="15"/>
        <v>12.816326530612237</v>
      </c>
      <c r="Q51" s="11" t="s">
        <v>19</v>
      </c>
    </row>
    <row r="52" spans="1:17" x14ac:dyDescent="0.3">
      <c r="A52" t="s">
        <v>74</v>
      </c>
      <c r="B52">
        <v>51</v>
      </c>
      <c r="C52">
        <v>49</v>
      </c>
      <c r="D52">
        <v>20</v>
      </c>
      <c r="E52">
        <v>10</v>
      </c>
      <c r="F52">
        <v>77</v>
      </c>
      <c r="G52">
        <v>73.400000000000006</v>
      </c>
      <c r="H52">
        <v>68</v>
      </c>
      <c r="I52">
        <f t="shared" si="8"/>
        <v>1.8</v>
      </c>
      <c r="J52">
        <f t="shared" si="9"/>
        <v>1.0800000000000012</v>
      </c>
      <c r="K52">
        <f t="shared" si="10"/>
        <v>21.8</v>
      </c>
      <c r="L52">
        <f t="shared" si="11"/>
        <v>11.080000000000002</v>
      </c>
      <c r="M52">
        <f t="shared" si="12"/>
        <v>44.489795918367349</v>
      </c>
      <c r="N52" s="13">
        <f t="shared" si="13"/>
        <v>55.510204081632651</v>
      </c>
      <c r="O52" s="13">
        <f t="shared" si="14"/>
        <v>22.612244897959187</v>
      </c>
      <c r="P52" s="13">
        <f t="shared" si="15"/>
        <v>21.877551020408163</v>
      </c>
      <c r="Q52" s="11" t="s">
        <v>19</v>
      </c>
    </row>
    <row r="53" spans="1:17" x14ac:dyDescent="0.3">
      <c r="A53" t="s">
        <v>75</v>
      </c>
      <c r="B53">
        <v>52</v>
      </c>
      <c r="C53">
        <v>49</v>
      </c>
      <c r="D53">
        <v>15</v>
      </c>
      <c r="E53">
        <v>10</v>
      </c>
      <c r="F53">
        <v>78.8</v>
      </c>
      <c r="G53">
        <v>77</v>
      </c>
      <c r="H53">
        <v>68</v>
      </c>
      <c r="I53">
        <f t="shared" si="8"/>
        <v>2.1599999999999997</v>
      </c>
      <c r="J53">
        <f t="shared" si="9"/>
        <v>1.8</v>
      </c>
      <c r="K53">
        <f t="shared" si="10"/>
        <v>17.16</v>
      </c>
      <c r="L53">
        <f t="shared" si="11"/>
        <v>11.8</v>
      </c>
      <c r="M53">
        <f t="shared" si="12"/>
        <v>35.020408163265301</v>
      </c>
      <c r="N53" s="13">
        <f t="shared" si="13"/>
        <v>64.979591836734699</v>
      </c>
      <c r="O53" s="13">
        <f t="shared" si="14"/>
        <v>24.081632653061224</v>
      </c>
      <c r="P53" s="13">
        <f t="shared" si="15"/>
        <v>10.938775510204078</v>
      </c>
      <c r="Q53" s="11" t="s">
        <v>19</v>
      </c>
    </row>
    <row r="54" spans="1:17" x14ac:dyDescent="0.3">
      <c r="A54" t="s">
        <v>76</v>
      </c>
      <c r="B54">
        <v>53</v>
      </c>
      <c r="C54">
        <v>49</v>
      </c>
      <c r="D54">
        <v>15</v>
      </c>
      <c r="E54">
        <v>6</v>
      </c>
      <c r="F54">
        <v>77</v>
      </c>
      <c r="G54">
        <v>78.8</v>
      </c>
      <c r="H54">
        <v>68</v>
      </c>
      <c r="I54">
        <f t="shared" si="8"/>
        <v>1.8</v>
      </c>
      <c r="J54">
        <f t="shared" si="9"/>
        <v>2.1599999999999997</v>
      </c>
      <c r="K54">
        <f t="shared" si="10"/>
        <v>16.8</v>
      </c>
      <c r="L54">
        <f t="shared" si="11"/>
        <v>8.16</v>
      </c>
      <c r="M54">
        <f t="shared" si="12"/>
        <v>34.285714285714285</v>
      </c>
      <c r="N54" s="13">
        <f t="shared" si="13"/>
        <v>65.714285714285722</v>
      </c>
      <c r="O54" s="13">
        <f t="shared" si="14"/>
        <v>16.653061224489797</v>
      </c>
      <c r="P54" s="13">
        <f t="shared" si="15"/>
        <v>17.632653061224488</v>
      </c>
      <c r="Q54" s="11" t="s">
        <v>20</v>
      </c>
    </row>
    <row r="55" spans="1:17" x14ac:dyDescent="0.3">
      <c r="A55" t="s">
        <v>77</v>
      </c>
      <c r="B55">
        <v>54</v>
      </c>
      <c r="C55">
        <v>49</v>
      </c>
      <c r="D55">
        <v>15</v>
      </c>
      <c r="E55">
        <v>11</v>
      </c>
      <c r="F55">
        <v>78.8</v>
      </c>
      <c r="G55">
        <v>77</v>
      </c>
      <c r="H55">
        <v>68</v>
      </c>
      <c r="I55">
        <f t="shared" si="8"/>
        <v>2.1599999999999997</v>
      </c>
      <c r="J55">
        <f t="shared" si="9"/>
        <v>1.8</v>
      </c>
      <c r="K55">
        <f t="shared" si="10"/>
        <v>17.16</v>
      </c>
      <c r="L55">
        <f t="shared" si="11"/>
        <v>12.8</v>
      </c>
      <c r="M55">
        <f t="shared" si="12"/>
        <v>35.020408163265301</v>
      </c>
      <c r="N55" s="13">
        <f t="shared" si="13"/>
        <v>64.979591836734699</v>
      </c>
      <c r="O55" s="13">
        <f t="shared" si="14"/>
        <v>26.122448979591837</v>
      </c>
      <c r="P55" s="13">
        <f t="shared" si="15"/>
        <v>8.8979591836734642</v>
      </c>
      <c r="Q55" s="11" t="s">
        <v>19</v>
      </c>
    </row>
    <row r="56" spans="1:17" x14ac:dyDescent="0.3">
      <c r="A56" t="s">
        <v>78</v>
      </c>
      <c r="B56">
        <v>55</v>
      </c>
      <c r="C56">
        <v>49</v>
      </c>
      <c r="D56">
        <v>10</v>
      </c>
      <c r="E56">
        <v>5</v>
      </c>
      <c r="F56">
        <v>78.8</v>
      </c>
      <c r="G56">
        <v>80.599999999999994</v>
      </c>
      <c r="H56">
        <v>68</v>
      </c>
      <c r="I56">
        <f t="shared" si="8"/>
        <v>2.1599999999999997</v>
      </c>
      <c r="J56">
        <f t="shared" si="9"/>
        <v>2.5199999999999991</v>
      </c>
      <c r="K56">
        <f t="shared" si="10"/>
        <v>12.16</v>
      </c>
      <c r="L56">
        <f t="shared" si="11"/>
        <v>7.52</v>
      </c>
      <c r="M56">
        <f t="shared" si="12"/>
        <v>24.816326530612244</v>
      </c>
      <c r="N56" s="13">
        <f t="shared" si="13"/>
        <v>75.183673469387756</v>
      </c>
      <c r="O56" s="13">
        <f t="shared" si="14"/>
        <v>15.346938775510202</v>
      </c>
      <c r="P56" s="13">
        <f t="shared" si="15"/>
        <v>9.4693877551020424</v>
      </c>
      <c r="Q56" s="11" t="s">
        <v>19</v>
      </c>
    </row>
    <row r="57" spans="1:17" x14ac:dyDescent="0.3">
      <c r="A57" t="s">
        <v>79</v>
      </c>
      <c r="B57">
        <v>56</v>
      </c>
      <c r="C57">
        <v>49</v>
      </c>
      <c r="D57">
        <v>23</v>
      </c>
      <c r="E57">
        <v>9</v>
      </c>
      <c r="F57">
        <v>78.8</v>
      </c>
      <c r="G57">
        <v>80.599999999999994</v>
      </c>
      <c r="H57">
        <v>68</v>
      </c>
      <c r="I57">
        <f t="shared" si="8"/>
        <v>2.1599999999999997</v>
      </c>
      <c r="J57">
        <f t="shared" si="9"/>
        <v>2.5199999999999991</v>
      </c>
      <c r="K57">
        <f t="shared" si="10"/>
        <v>25.16</v>
      </c>
      <c r="L57">
        <f t="shared" si="11"/>
        <v>11.52</v>
      </c>
      <c r="M57">
        <f t="shared" si="12"/>
        <v>51.34693877551021</v>
      </c>
      <c r="N57" s="13">
        <f t="shared" si="13"/>
        <v>48.65306122448979</v>
      </c>
      <c r="O57" s="13">
        <f t="shared" si="14"/>
        <v>23.510204081632651</v>
      </c>
      <c r="P57" s="13">
        <f t="shared" si="15"/>
        <v>27.83673469387756</v>
      </c>
      <c r="Q57" s="11" t="s">
        <v>19</v>
      </c>
    </row>
    <row r="58" spans="1:17" x14ac:dyDescent="0.3">
      <c r="A58" t="s">
        <v>80</v>
      </c>
      <c r="B58">
        <v>57</v>
      </c>
      <c r="C58">
        <v>49</v>
      </c>
      <c r="D58">
        <v>10</v>
      </c>
      <c r="E58">
        <v>7</v>
      </c>
      <c r="F58">
        <v>77</v>
      </c>
      <c r="G58">
        <v>75.2</v>
      </c>
      <c r="H58">
        <v>68</v>
      </c>
      <c r="I58">
        <f t="shared" si="8"/>
        <v>1.8</v>
      </c>
      <c r="J58">
        <f t="shared" si="9"/>
        <v>1.4400000000000006</v>
      </c>
      <c r="K58">
        <f t="shared" si="10"/>
        <v>11.8</v>
      </c>
      <c r="L58">
        <f t="shared" si="11"/>
        <v>8.4400000000000013</v>
      </c>
      <c r="M58">
        <f t="shared" si="12"/>
        <v>24.081632653061224</v>
      </c>
      <c r="N58" s="13">
        <f t="shared" si="13"/>
        <v>75.91836734693878</v>
      </c>
      <c r="O58" s="13">
        <f t="shared" si="14"/>
        <v>17.22448979591837</v>
      </c>
      <c r="P58" s="13">
        <f t="shared" si="15"/>
        <v>6.8571428571428541</v>
      </c>
      <c r="Q58" s="11" t="s">
        <v>20</v>
      </c>
    </row>
    <row r="59" spans="1:17" x14ac:dyDescent="0.3">
      <c r="A59" t="s">
        <v>81</v>
      </c>
      <c r="B59">
        <v>58</v>
      </c>
      <c r="C59">
        <v>49</v>
      </c>
      <c r="D59">
        <v>7</v>
      </c>
      <c r="E59">
        <v>5</v>
      </c>
      <c r="F59">
        <v>75.2</v>
      </c>
      <c r="G59">
        <v>73.400000000000006</v>
      </c>
      <c r="H59">
        <v>68</v>
      </c>
      <c r="I59">
        <f t="shared" si="8"/>
        <v>1.4400000000000006</v>
      </c>
      <c r="J59">
        <f t="shared" si="9"/>
        <v>1.0800000000000012</v>
      </c>
      <c r="K59">
        <f t="shared" si="10"/>
        <v>8.4400000000000013</v>
      </c>
      <c r="L59">
        <f t="shared" si="11"/>
        <v>6.080000000000001</v>
      </c>
      <c r="M59">
        <f t="shared" si="12"/>
        <v>17.22448979591837</v>
      </c>
      <c r="N59" s="13">
        <f t="shared" si="13"/>
        <v>82.775510204081627</v>
      </c>
      <c r="O59" s="13">
        <f t="shared" si="14"/>
        <v>12.408163265306124</v>
      </c>
      <c r="P59" s="13">
        <f t="shared" si="15"/>
        <v>4.8163265306122458</v>
      </c>
      <c r="Q59" s="11" t="s">
        <v>26</v>
      </c>
    </row>
    <row r="60" spans="1:17" x14ac:dyDescent="0.3">
      <c r="A60" t="s">
        <v>82</v>
      </c>
      <c r="B60">
        <v>59</v>
      </c>
      <c r="C60">
        <v>49</v>
      </c>
      <c r="D60">
        <v>17</v>
      </c>
      <c r="E60">
        <v>8</v>
      </c>
      <c r="F60">
        <v>77</v>
      </c>
      <c r="G60">
        <v>75.2</v>
      </c>
      <c r="H60">
        <v>68</v>
      </c>
      <c r="I60">
        <f t="shared" si="8"/>
        <v>1.8</v>
      </c>
      <c r="J60">
        <f t="shared" si="9"/>
        <v>1.4400000000000006</v>
      </c>
      <c r="K60">
        <f t="shared" si="10"/>
        <v>18.8</v>
      </c>
      <c r="L60">
        <f t="shared" si="11"/>
        <v>9.4400000000000013</v>
      </c>
      <c r="M60">
        <f t="shared" si="12"/>
        <v>38.367346938775512</v>
      </c>
      <c r="N60" s="13">
        <f t="shared" si="13"/>
        <v>61.632653061224488</v>
      </c>
      <c r="O60" s="13">
        <f t="shared" si="14"/>
        <v>19.265306122448983</v>
      </c>
      <c r="P60" s="13">
        <f t="shared" si="15"/>
        <v>19.102040816326529</v>
      </c>
      <c r="Q60" s="11" t="s">
        <v>20</v>
      </c>
    </row>
    <row r="61" spans="1:17" x14ac:dyDescent="0.3">
      <c r="A61" t="s">
        <v>83</v>
      </c>
      <c r="B61">
        <v>60</v>
      </c>
      <c r="C61">
        <v>49</v>
      </c>
      <c r="D61">
        <v>30</v>
      </c>
      <c r="E61">
        <v>10</v>
      </c>
      <c r="F61">
        <v>78.8</v>
      </c>
      <c r="G61">
        <v>77</v>
      </c>
      <c r="H61">
        <v>68</v>
      </c>
      <c r="I61">
        <f t="shared" si="8"/>
        <v>2.1599999999999997</v>
      </c>
      <c r="J61">
        <f t="shared" si="9"/>
        <v>1.8</v>
      </c>
      <c r="K61">
        <f t="shared" si="10"/>
        <v>32.159999999999997</v>
      </c>
      <c r="L61">
        <f t="shared" si="11"/>
        <v>11.8</v>
      </c>
      <c r="M61">
        <f t="shared" si="12"/>
        <v>65.632653061224474</v>
      </c>
      <c r="N61" s="13">
        <f t="shared" si="13"/>
        <v>34.367346938775526</v>
      </c>
      <c r="O61" s="13">
        <f t="shared" si="14"/>
        <v>24.081632653061224</v>
      </c>
      <c r="P61" s="13">
        <f t="shared" si="15"/>
        <v>41.551020408163254</v>
      </c>
      <c r="Q61" s="11" t="s">
        <v>6</v>
      </c>
    </row>
    <row r="62" spans="1:17" x14ac:dyDescent="0.3">
      <c r="A62" t="s">
        <v>84</v>
      </c>
      <c r="B62">
        <v>61</v>
      </c>
      <c r="C62">
        <v>49</v>
      </c>
      <c r="D62">
        <v>15</v>
      </c>
      <c r="E62">
        <v>10</v>
      </c>
      <c r="F62">
        <v>77</v>
      </c>
      <c r="G62">
        <v>75.2</v>
      </c>
      <c r="H62">
        <v>68</v>
      </c>
      <c r="I62">
        <f t="shared" si="8"/>
        <v>1.8</v>
      </c>
      <c r="J62">
        <f t="shared" si="9"/>
        <v>1.4400000000000006</v>
      </c>
      <c r="K62">
        <f t="shared" si="10"/>
        <v>16.8</v>
      </c>
      <c r="L62">
        <f t="shared" si="11"/>
        <v>11.440000000000001</v>
      </c>
      <c r="M62">
        <f t="shared" si="12"/>
        <v>34.285714285714285</v>
      </c>
      <c r="N62" s="13">
        <f t="shared" si="13"/>
        <v>65.714285714285722</v>
      </c>
      <c r="O62" s="13">
        <f t="shared" si="14"/>
        <v>23.346938775510207</v>
      </c>
      <c r="P62" s="13">
        <f t="shared" si="15"/>
        <v>10.938775510204078</v>
      </c>
      <c r="Q62" s="11" t="s">
        <v>19</v>
      </c>
    </row>
    <row r="63" spans="1:17" x14ac:dyDescent="0.3">
      <c r="A63" t="s">
        <v>85</v>
      </c>
      <c r="B63">
        <v>62</v>
      </c>
      <c r="C63">
        <v>49</v>
      </c>
      <c r="D63">
        <v>10</v>
      </c>
      <c r="E63">
        <v>5</v>
      </c>
      <c r="F63">
        <v>78.8</v>
      </c>
      <c r="G63">
        <v>75.2</v>
      </c>
      <c r="H63">
        <v>68</v>
      </c>
      <c r="I63">
        <f t="shared" si="8"/>
        <v>2.1599999999999997</v>
      </c>
      <c r="J63">
        <f t="shared" si="9"/>
        <v>1.4400000000000006</v>
      </c>
      <c r="K63">
        <f t="shared" si="10"/>
        <v>12.16</v>
      </c>
      <c r="L63">
        <f t="shared" si="11"/>
        <v>6.44</v>
      </c>
      <c r="M63">
        <f t="shared" si="12"/>
        <v>24.816326530612244</v>
      </c>
      <c r="N63" s="13">
        <f t="shared" si="13"/>
        <v>75.183673469387756</v>
      </c>
      <c r="O63" s="13">
        <f t="shared" si="14"/>
        <v>13.142857142857146</v>
      </c>
      <c r="P63" s="13">
        <f t="shared" si="15"/>
        <v>11.673469387755098</v>
      </c>
      <c r="Q63" s="11" t="s">
        <v>20</v>
      </c>
    </row>
    <row r="64" spans="1:17" x14ac:dyDescent="0.3">
      <c r="A64" t="s">
        <v>86</v>
      </c>
      <c r="B64">
        <v>63</v>
      </c>
      <c r="C64">
        <v>49</v>
      </c>
      <c r="D64">
        <v>5</v>
      </c>
      <c r="E64">
        <v>3</v>
      </c>
      <c r="F64">
        <v>75.2</v>
      </c>
      <c r="G64">
        <v>73.400000000000006</v>
      </c>
      <c r="H64">
        <v>68</v>
      </c>
      <c r="I64">
        <f t="shared" si="8"/>
        <v>1.4400000000000006</v>
      </c>
      <c r="J64">
        <f t="shared" si="9"/>
        <v>1.0800000000000012</v>
      </c>
      <c r="K64">
        <f t="shared" si="10"/>
        <v>6.44</v>
      </c>
      <c r="L64">
        <f t="shared" si="11"/>
        <v>4.080000000000001</v>
      </c>
      <c r="M64">
        <f t="shared" si="12"/>
        <v>13.142857142857146</v>
      </c>
      <c r="N64" s="13">
        <f t="shared" si="13"/>
        <v>86.857142857142861</v>
      </c>
      <c r="O64" s="13">
        <f t="shared" si="14"/>
        <v>8.3265306122449001</v>
      </c>
      <c r="P64" s="13">
        <f t="shared" si="15"/>
        <v>4.8163265306122458</v>
      </c>
      <c r="Q64" s="11" t="s">
        <v>26</v>
      </c>
    </row>
    <row r="65" spans="1:17" x14ac:dyDescent="0.3">
      <c r="A65" t="s">
        <v>87</v>
      </c>
      <c r="B65">
        <v>64</v>
      </c>
      <c r="C65">
        <v>49</v>
      </c>
      <c r="D65">
        <v>15</v>
      </c>
      <c r="E65">
        <v>11</v>
      </c>
      <c r="F65">
        <v>78.8</v>
      </c>
      <c r="G65">
        <v>77</v>
      </c>
      <c r="H65">
        <v>68</v>
      </c>
      <c r="I65">
        <f t="shared" si="8"/>
        <v>2.1599999999999997</v>
      </c>
      <c r="J65">
        <f t="shared" si="9"/>
        <v>1.8</v>
      </c>
      <c r="K65">
        <f t="shared" si="10"/>
        <v>17.16</v>
      </c>
      <c r="L65">
        <f t="shared" si="11"/>
        <v>12.8</v>
      </c>
      <c r="M65">
        <f t="shared" si="12"/>
        <v>35.020408163265301</v>
      </c>
      <c r="N65" s="13">
        <f t="shared" si="13"/>
        <v>64.979591836734699</v>
      </c>
      <c r="O65" s="13">
        <f t="shared" si="14"/>
        <v>26.122448979591837</v>
      </c>
      <c r="P65" s="13">
        <f t="shared" si="15"/>
        <v>8.8979591836734642</v>
      </c>
      <c r="Q65" s="11" t="s">
        <v>19</v>
      </c>
    </row>
    <row r="66" spans="1:17" x14ac:dyDescent="0.3">
      <c r="A66" t="s">
        <v>88</v>
      </c>
      <c r="B66">
        <v>65</v>
      </c>
      <c r="C66">
        <v>49</v>
      </c>
      <c r="D66">
        <v>16</v>
      </c>
      <c r="E66">
        <v>9</v>
      </c>
      <c r="F66">
        <v>78.8</v>
      </c>
      <c r="G66">
        <v>77</v>
      </c>
      <c r="H66">
        <v>68</v>
      </c>
      <c r="I66">
        <f t="shared" ref="I66:I81" si="16">(F66-H66)*0.2</f>
        <v>2.1599999999999997</v>
      </c>
      <c r="J66">
        <f t="shared" ref="J66:J81" si="17">(G66-H66)*0.2</f>
        <v>1.8</v>
      </c>
      <c r="K66">
        <f t="shared" ref="K66:K81" si="18">D66+I66</f>
        <v>18.16</v>
      </c>
      <c r="L66">
        <f t="shared" ref="L66:L81" si="19">E66+J66</f>
        <v>10.8</v>
      </c>
      <c r="M66">
        <f t="shared" ref="M66:M81" si="20">(K66/C66)*100</f>
        <v>37.061224489795919</v>
      </c>
      <c r="N66" s="13">
        <f t="shared" ref="N66:N81" si="21">100-M66</f>
        <v>62.938775510204081</v>
      </c>
      <c r="O66" s="13">
        <f t="shared" ref="O66:O81" si="22">(L66/C66)*100</f>
        <v>22.040816326530614</v>
      </c>
      <c r="P66" s="13">
        <f t="shared" ref="P66:P81" si="23">M66-O66</f>
        <v>15.020408163265305</v>
      </c>
      <c r="Q66" s="11" t="s">
        <v>19</v>
      </c>
    </row>
    <row r="67" spans="1:17" x14ac:dyDescent="0.3">
      <c r="A67" t="s">
        <v>65</v>
      </c>
      <c r="B67">
        <v>66</v>
      </c>
      <c r="C67">
        <v>49</v>
      </c>
      <c r="D67">
        <v>15</v>
      </c>
      <c r="E67">
        <v>10</v>
      </c>
      <c r="F67">
        <v>75.2</v>
      </c>
      <c r="G67">
        <v>73.400000000000006</v>
      </c>
      <c r="H67">
        <v>68</v>
      </c>
      <c r="I67">
        <f t="shared" si="16"/>
        <v>1.4400000000000006</v>
      </c>
      <c r="J67">
        <f t="shared" si="17"/>
        <v>1.0800000000000012</v>
      </c>
      <c r="K67">
        <f t="shared" si="18"/>
        <v>16.440000000000001</v>
      </c>
      <c r="L67">
        <f t="shared" si="19"/>
        <v>11.080000000000002</v>
      </c>
      <c r="M67">
        <f t="shared" si="20"/>
        <v>33.551020408163268</v>
      </c>
      <c r="N67" s="13">
        <f t="shared" si="21"/>
        <v>66.448979591836732</v>
      </c>
      <c r="O67" s="13">
        <f t="shared" si="22"/>
        <v>22.612244897959187</v>
      </c>
      <c r="P67" s="13">
        <f t="shared" si="23"/>
        <v>10.938775510204081</v>
      </c>
      <c r="Q67" s="11" t="s">
        <v>19</v>
      </c>
    </row>
    <row r="68" spans="1:17" x14ac:dyDescent="0.3">
      <c r="A68" t="s">
        <v>89</v>
      </c>
      <c r="B68">
        <v>67</v>
      </c>
      <c r="C68">
        <v>49</v>
      </c>
      <c r="D68">
        <v>20</v>
      </c>
      <c r="E68">
        <v>10</v>
      </c>
      <c r="F68">
        <v>80.599999999999994</v>
      </c>
      <c r="G68">
        <v>78.8</v>
      </c>
      <c r="H68">
        <v>68</v>
      </c>
      <c r="I68">
        <f t="shared" si="16"/>
        <v>2.5199999999999991</v>
      </c>
      <c r="J68">
        <f t="shared" si="17"/>
        <v>2.1599999999999997</v>
      </c>
      <c r="K68">
        <f t="shared" si="18"/>
        <v>22.52</v>
      </c>
      <c r="L68">
        <f t="shared" si="19"/>
        <v>12.16</v>
      </c>
      <c r="M68">
        <f t="shared" si="20"/>
        <v>45.95918367346939</v>
      </c>
      <c r="N68" s="13">
        <f t="shared" si="21"/>
        <v>54.04081632653061</v>
      </c>
      <c r="O68" s="13">
        <f t="shared" si="22"/>
        <v>24.816326530612244</v>
      </c>
      <c r="P68" s="13">
        <f t="shared" si="23"/>
        <v>21.142857142857146</v>
      </c>
      <c r="Q68" s="11" t="s">
        <v>19</v>
      </c>
    </row>
    <row r="69" spans="1:17" x14ac:dyDescent="0.3">
      <c r="A69" t="s">
        <v>90</v>
      </c>
      <c r="B69">
        <v>68</v>
      </c>
      <c r="C69">
        <v>49</v>
      </c>
      <c r="D69">
        <v>32</v>
      </c>
      <c r="E69">
        <v>13</v>
      </c>
      <c r="F69">
        <v>75.2</v>
      </c>
      <c r="G69">
        <v>77</v>
      </c>
      <c r="H69">
        <v>68</v>
      </c>
      <c r="I69">
        <f t="shared" si="16"/>
        <v>1.4400000000000006</v>
      </c>
      <c r="J69">
        <f t="shared" si="17"/>
        <v>1.8</v>
      </c>
      <c r="K69">
        <f t="shared" si="18"/>
        <v>33.44</v>
      </c>
      <c r="L69">
        <f t="shared" si="19"/>
        <v>14.8</v>
      </c>
      <c r="M69">
        <f t="shared" si="20"/>
        <v>68.244897959183675</v>
      </c>
      <c r="N69" s="13">
        <f t="shared" si="21"/>
        <v>31.755102040816325</v>
      </c>
      <c r="O69" s="13">
        <f t="shared" si="22"/>
        <v>30.204081632653061</v>
      </c>
      <c r="P69" s="13">
        <f t="shared" si="23"/>
        <v>38.040816326530617</v>
      </c>
      <c r="Q69" s="11" t="s">
        <v>17</v>
      </c>
    </row>
    <row r="70" spans="1:17" x14ac:dyDescent="0.3">
      <c r="A70" t="s">
        <v>38</v>
      </c>
      <c r="B70">
        <v>69</v>
      </c>
      <c r="C70">
        <v>49</v>
      </c>
      <c r="D70">
        <v>25</v>
      </c>
      <c r="E70">
        <v>10</v>
      </c>
      <c r="F70">
        <v>78.8</v>
      </c>
      <c r="G70">
        <v>77</v>
      </c>
      <c r="H70">
        <v>68</v>
      </c>
      <c r="I70">
        <f t="shared" si="16"/>
        <v>2.1599999999999997</v>
      </c>
      <c r="J70">
        <f t="shared" si="17"/>
        <v>1.8</v>
      </c>
      <c r="K70">
        <f t="shared" si="18"/>
        <v>27.16</v>
      </c>
      <c r="L70">
        <f t="shared" si="19"/>
        <v>11.8</v>
      </c>
      <c r="M70">
        <f t="shared" si="20"/>
        <v>55.428571428571431</v>
      </c>
      <c r="N70" s="13">
        <f t="shared" si="21"/>
        <v>44.571428571428569</v>
      </c>
      <c r="O70" s="13">
        <f t="shared" si="22"/>
        <v>24.081632653061224</v>
      </c>
      <c r="P70" s="13">
        <f t="shared" si="23"/>
        <v>31.346938775510207</v>
      </c>
      <c r="Q70" s="11" t="s">
        <v>6</v>
      </c>
    </row>
    <row r="71" spans="1:17" x14ac:dyDescent="0.3">
      <c r="A71" t="s">
        <v>91</v>
      </c>
      <c r="B71">
        <v>70</v>
      </c>
      <c r="C71">
        <v>49</v>
      </c>
      <c r="D71">
        <v>30</v>
      </c>
      <c r="E71">
        <v>10</v>
      </c>
      <c r="F71">
        <v>77</v>
      </c>
      <c r="G71">
        <v>75.2</v>
      </c>
      <c r="H71">
        <v>68</v>
      </c>
      <c r="I71">
        <f t="shared" si="16"/>
        <v>1.8</v>
      </c>
      <c r="J71">
        <f t="shared" si="17"/>
        <v>1.4400000000000006</v>
      </c>
      <c r="K71">
        <f t="shared" si="18"/>
        <v>31.8</v>
      </c>
      <c r="L71">
        <f t="shared" si="19"/>
        <v>11.440000000000001</v>
      </c>
      <c r="M71">
        <f t="shared" si="20"/>
        <v>64.897959183673464</v>
      </c>
      <c r="N71" s="13">
        <f t="shared" si="21"/>
        <v>35.102040816326536</v>
      </c>
      <c r="O71" s="13">
        <f t="shared" si="22"/>
        <v>23.346938775510207</v>
      </c>
      <c r="P71" s="13">
        <f t="shared" si="23"/>
        <v>41.551020408163254</v>
      </c>
      <c r="Q71" s="11" t="s">
        <v>6</v>
      </c>
    </row>
    <row r="72" spans="1:17" x14ac:dyDescent="0.3">
      <c r="A72" t="s">
        <v>92</v>
      </c>
      <c r="B72">
        <v>71</v>
      </c>
      <c r="C72">
        <v>49</v>
      </c>
      <c r="D72">
        <v>30</v>
      </c>
      <c r="E72">
        <v>10</v>
      </c>
      <c r="F72">
        <v>78.8</v>
      </c>
      <c r="G72">
        <v>77</v>
      </c>
      <c r="H72">
        <v>68</v>
      </c>
      <c r="I72">
        <f t="shared" si="16"/>
        <v>2.1599999999999997</v>
      </c>
      <c r="J72">
        <f t="shared" si="17"/>
        <v>1.8</v>
      </c>
      <c r="K72">
        <f t="shared" si="18"/>
        <v>32.159999999999997</v>
      </c>
      <c r="L72">
        <f t="shared" si="19"/>
        <v>11.8</v>
      </c>
      <c r="M72">
        <f t="shared" si="20"/>
        <v>65.632653061224474</v>
      </c>
      <c r="N72" s="13">
        <f t="shared" si="21"/>
        <v>34.367346938775526</v>
      </c>
      <c r="O72" s="13">
        <f t="shared" si="22"/>
        <v>24.081632653061224</v>
      </c>
      <c r="P72" s="13">
        <f t="shared" si="23"/>
        <v>41.551020408163254</v>
      </c>
      <c r="Q72" s="11" t="s">
        <v>6</v>
      </c>
    </row>
    <row r="73" spans="1:17" x14ac:dyDescent="0.3">
      <c r="A73" t="s">
        <v>93</v>
      </c>
      <c r="B73">
        <v>72</v>
      </c>
      <c r="C73">
        <v>49</v>
      </c>
      <c r="D73">
        <v>10</v>
      </c>
      <c r="E73">
        <v>7</v>
      </c>
      <c r="F73">
        <v>77</v>
      </c>
      <c r="G73">
        <v>75.2</v>
      </c>
      <c r="H73">
        <v>68</v>
      </c>
      <c r="I73">
        <f t="shared" si="16"/>
        <v>1.8</v>
      </c>
      <c r="J73">
        <f t="shared" si="17"/>
        <v>1.4400000000000006</v>
      </c>
      <c r="K73">
        <f t="shared" si="18"/>
        <v>11.8</v>
      </c>
      <c r="L73">
        <f t="shared" si="19"/>
        <v>8.4400000000000013</v>
      </c>
      <c r="M73">
        <f t="shared" si="20"/>
        <v>24.081632653061224</v>
      </c>
      <c r="N73" s="13">
        <f t="shared" si="21"/>
        <v>75.91836734693878</v>
      </c>
      <c r="O73" s="13">
        <f t="shared" si="22"/>
        <v>17.22448979591837</v>
      </c>
      <c r="P73" s="13">
        <f t="shared" si="23"/>
        <v>6.8571428571428541</v>
      </c>
      <c r="Q73" s="11" t="s">
        <v>20</v>
      </c>
    </row>
    <row r="74" spans="1:17" x14ac:dyDescent="0.3">
      <c r="A74" t="s">
        <v>94</v>
      </c>
      <c r="B74">
        <v>73</v>
      </c>
      <c r="C74">
        <v>49</v>
      </c>
      <c r="D74">
        <v>20</v>
      </c>
      <c r="E74">
        <v>16</v>
      </c>
      <c r="F74">
        <v>77</v>
      </c>
      <c r="G74">
        <v>78.8</v>
      </c>
      <c r="H74">
        <v>68</v>
      </c>
      <c r="I74">
        <f t="shared" si="16"/>
        <v>1.8</v>
      </c>
      <c r="J74">
        <f t="shared" si="17"/>
        <v>2.1599999999999997</v>
      </c>
      <c r="K74">
        <f t="shared" si="18"/>
        <v>21.8</v>
      </c>
      <c r="L74">
        <f t="shared" si="19"/>
        <v>18.16</v>
      </c>
      <c r="M74">
        <f t="shared" si="20"/>
        <v>44.489795918367349</v>
      </c>
      <c r="N74" s="13">
        <f t="shared" si="21"/>
        <v>55.510204081632651</v>
      </c>
      <c r="O74" s="13">
        <f t="shared" si="22"/>
        <v>37.061224489795919</v>
      </c>
      <c r="P74" s="13">
        <f t="shared" si="23"/>
        <v>7.4285714285714306</v>
      </c>
      <c r="Q74" s="11" t="s">
        <v>27</v>
      </c>
    </row>
    <row r="75" spans="1:17" x14ac:dyDescent="0.3">
      <c r="A75" t="s">
        <v>95</v>
      </c>
      <c r="B75">
        <v>74</v>
      </c>
      <c r="C75">
        <v>49</v>
      </c>
      <c r="D75">
        <v>30</v>
      </c>
      <c r="E75">
        <v>20</v>
      </c>
      <c r="F75">
        <v>75.2</v>
      </c>
      <c r="G75">
        <v>77</v>
      </c>
      <c r="H75">
        <v>68</v>
      </c>
      <c r="I75">
        <f t="shared" si="16"/>
        <v>1.4400000000000006</v>
      </c>
      <c r="J75">
        <f t="shared" si="17"/>
        <v>1.8</v>
      </c>
      <c r="K75">
        <f t="shared" si="18"/>
        <v>31.44</v>
      </c>
      <c r="L75">
        <f t="shared" si="19"/>
        <v>21.8</v>
      </c>
      <c r="M75">
        <f t="shared" si="20"/>
        <v>64.163265306122454</v>
      </c>
      <c r="N75" s="13">
        <f t="shared" si="21"/>
        <v>35.836734693877546</v>
      </c>
      <c r="O75" s="13">
        <f t="shared" si="22"/>
        <v>44.489795918367349</v>
      </c>
      <c r="P75" s="13">
        <f t="shared" si="23"/>
        <v>19.673469387755105</v>
      </c>
      <c r="Q75" s="11" t="s">
        <v>22</v>
      </c>
    </row>
    <row r="76" spans="1:17" x14ac:dyDescent="0.3">
      <c r="A76" t="s">
        <v>96</v>
      </c>
      <c r="B76">
        <v>75</v>
      </c>
      <c r="C76">
        <v>49</v>
      </c>
      <c r="D76">
        <v>10</v>
      </c>
      <c r="E76">
        <v>5</v>
      </c>
      <c r="F76">
        <v>77</v>
      </c>
      <c r="G76">
        <v>78.8</v>
      </c>
      <c r="H76">
        <v>68</v>
      </c>
      <c r="I76">
        <f t="shared" si="16"/>
        <v>1.8</v>
      </c>
      <c r="J76">
        <f t="shared" si="17"/>
        <v>2.1599999999999997</v>
      </c>
      <c r="K76">
        <f t="shared" si="18"/>
        <v>11.8</v>
      </c>
      <c r="L76">
        <f t="shared" si="19"/>
        <v>7.16</v>
      </c>
      <c r="M76">
        <f t="shared" si="20"/>
        <v>24.081632653061224</v>
      </c>
      <c r="N76" s="13">
        <f t="shared" si="21"/>
        <v>75.91836734693878</v>
      </c>
      <c r="O76" s="13">
        <f t="shared" si="22"/>
        <v>14.612244897959185</v>
      </c>
      <c r="P76" s="13">
        <f t="shared" si="23"/>
        <v>9.4693877551020389</v>
      </c>
      <c r="Q76" s="11" t="s">
        <v>20</v>
      </c>
    </row>
    <row r="77" spans="1:17" x14ac:dyDescent="0.3">
      <c r="A77" t="s">
        <v>97</v>
      </c>
      <c r="B77">
        <v>76</v>
      </c>
      <c r="C77">
        <v>49</v>
      </c>
      <c r="D77">
        <v>14</v>
      </c>
      <c r="E77">
        <v>5</v>
      </c>
      <c r="F77">
        <v>77</v>
      </c>
      <c r="G77">
        <v>75.2</v>
      </c>
      <c r="H77">
        <v>68</v>
      </c>
      <c r="I77">
        <f t="shared" si="16"/>
        <v>1.8</v>
      </c>
      <c r="J77">
        <f t="shared" si="17"/>
        <v>1.4400000000000006</v>
      </c>
      <c r="K77">
        <f t="shared" si="18"/>
        <v>15.8</v>
      </c>
      <c r="L77">
        <f t="shared" si="19"/>
        <v>6.44</v>
      </c>
      <c r="M77">
        <f t="shared" si="20"/>
        <v>32.244897959183675</v>
      </c>
      <c r="N77" s="13">
        <f t="shared" si="21"/>
        <v>67.755102040816325</v>
      </c>
      <c r="O77" s="13">
        <f t="shared" si="22"/>
        <v>13.142857142857146</v>
      </c>
      <c r="P77" s="13">
        <f t="shared" si="23"/>
        <v>19.102040816326529</v>
      </c>
      <c r="Q77" s="11" t="s">
        <v>20</v>
      </c>
    </row>
    <row r="78" spans="1:17" x14ac:dyDescent="0.3">
      <c r="A78" t="s">
        <v>98</v>
      </c>
      <c r="B78">
        <v>77</v>
      </c>
      <c r="C78">
        <v>49</v>
      </c>
      <c r="D78">
        <v>30</v>
      </c>
      <c r="E78">
        <v>17</v>
      </c>
      <c r="F78">
        <v>78.8</v>
      </c>
      <c r="G78">
        <v>82.4</v>
      </c>
      <c r="H78">
        <v>68</v>
      </c>
      <c r="I78">
        <f t="shared" si="16"/>
        <v>2.1599999999999997</v>
      </c>
      <c r="J78">
        <f t="shared" si="17"/>
        <v>2.8800000000000012</v>
      </c>
      <c r="K78">
        <f t="shared" si="18"/>
        <v>32.159999999999997</v>
      </c>
      <c r="L78">
        <f t="shared" si="19"/>
        <v>19.880000000000003</v>
      </c>
      <c r="M78">
        <f t="shared" si="20"/>
        <v>65.632653061224474</v>
      </c>
      <c r="N78" s="13">
        <f t="shared" si="21"/>
        <v>34.367346938775526</v>
      </c>
      <c r="O78" s="13">
        <f t="shared" si="22"/>
        <v>40.571428571428577</v>
      </c>
      <c r="P78" s="13">
        <f t="shared" si="23"/>
        <v>25.061224489795897</v>
      </c>
      <c r="Q78" s="11" t="s">
        <v>22</v>
      </c>
    </row>
    <row r="79" spans="1:17" x14ac:dyDescent="0.3">
      <c r="A79" t="s">
        <v>99</v>
      </c>
      <c r="B79">
        <v>78</v>
      </c>
      <c r="C79">
        <v>49</v>
      </c>
      <c r="D79">
        <v>10</v>
      </c>
      <c r="E79">
        <v>8</v>
      </c>
      <c r="F79">
        <v>77</v>
      </c>
      <c r="G79">
        <v>78.8</v>
      </c>
      <c r="H79">
        <v>68</v>
      </c>
      <c r="I79">
        <f t="shared" si="16"/>
        <v>1.8</v>
      </c>
      <c r="J79">
        <f t="shared" si="17"/>
        <v>2.1599999999999997</v>
      </c>
      <c r="K79">
        <f t="shared" si="18"/>
        <v>11.8</v>
      </c>
      <c r="L79">
        <f t="shared" si="19"/>
        <v>10.16</v>
      </c>
      <c r="M79">
        <f t="shared" si="20"/>
        <v>24.081632653061224</v>
      </c>
      <c r="N79" s="13">
        <f t="shared" si="21"/>
        <v>75.91836734693878</v>
      </c>
      <c r="O79" s="13">
        <f t="shared" si="22"/>
        <v>20.73469387755102</v>
      </c>
      <c r="P79" s="13">
        <f t="shared" si="23"/>
        <v>3.3469387755102034</v>
      </c>
      <c r="Q79" s="11" t="s">
        <v>19</v>
      </c>
    </row>
    <row r="80" spans="1:17" x14ac:dyDescent="0.3">
      <c r="A80" t="s">
        <v>100</v>
      </c>
      <c r="B80">
        <v>79</v>
      </c>
      <c r="C80">
        <v>49</v>
      </c>
      <c r="D80">
        <v>30</v>
      </c>
      <c r="E80">
        <v>11</v>
      </c>
      <c r="F80">
        <v>77</v>
      </c>
      <c r="G80">
        <v>78.8</v>
      </c>
      <c r="H80">
        <v>68</v>
      </c>
      <c r="I80">
        <f t="shared" si="16"/>
        <v>1.8</v>
      </c>
      <c r="J80">
        <f t="shared" si="17"/>
        <v>2.1599999999999997</v>
      </c>
      <c r="K80">
        <f t="shared" si="18"/>
        <v>31.8</v>
      </c>
      <c r="L80">
        <f t="shared" si="19"/>
        <v>13.16</v>
      </c>
      <c r="M80">
        <f t="shared" si="20"/>
        <v>64.897959183673464</v>
      </c>
      <c r="N80" s="13">
        <f t="shared" si="21"/>
        <v>35.102040816326536</v>
      </c>
      <c r="O80" s="13">
        <f t="shared" si="22"/>
        <v>26.857142857142858</v>
      </c>
      <c r="P80" s="13">
        <f t="shared" si="23"/>
        <v>38.040816326530603</v>
      </c>
      <c r="Q80" s="11" t="s">
        <v>6</v>
      </c>
    </row>
    <row r="81" spans="1:17" x14ac:dyDescent="0.3">
      <c r="A81" t="s">
        <v>101</v>
      </c>
      <c r="B81">
        <v>80</v>
      </c>
      <c r="C81">
        <v>49</v>
      </c>
      <c r="D81">
        <v>15</v>
      </c>
      <c r="E81">
        <v>9</v>
      </c>
      <c r="F81">
        <v>78.8</v>
      </c>
      <c r="G81">
        <v>77</v>
      </c>
      <c r="H81">
        <v>68</v>
      </c>
      <c r="I81">
        <f t="shared" si="16"/>
        <v>2.1599999999999997</v>
      </c>
      <c r="J81">
        <f t="shared" si="17"/>
        <v>1.8</v>
      </c>
      <c r="K81">
        <f t="shared" si="18"/>
        <v>17.16</v>
      </c>
      <c r="L81">
        <f t="shared" si="19"/>
        <v>10.8</v>
      </c>
      <c r="M81">
        <f t="shared" si="20"/>
        <v>35.020408163265301</v>
      </c>
      <c r="N81" s="13">
        <f t="shared" si="21"/>
        <v>64.979591836734699</v>
      </c>
      <c r="O81" s="13">
        <f t="shared" si="22"/>
        <v>22.040816326530614</v>
      </c>
      <c r="P81" s="13">
        <f t="shared" si="23"/>
        <v>12.979591836734688</v>
      </c>
      <c r="Q81" s="11" t="s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B0A8-5751-41BE-A340-ED8DFF93A069}">
  <dimension ref="A1:C81"/>
  <sheetViews>
    <sheetView workbookViewId="0">
      <selection activeCell="C1" sqref="C1"/>
    </sheetView>
  </sheetViews>
  <sheetFormatPr defaultColWidth="9.109375" defaultRowHeight="14.4" x14ac:dyDescent="0.3"/>
  <cols>
    <col min="1" max="1" width="19.6640625" style="2" customWidth="1"/>
    <col min="2" max="2" width="9.109375" style="2"/>
    <col min="3" max="3" width="9.109375" style="4"/>
    <col min="4" max="16384" width="9.109375" style="2"/>
  </cols>
  <sheetData>
    <row r="1" spans="1:3" s="1" customFormat="1" x14ac:dyDescent="0.3">
      <c r="A1" s="1" t="s">
        <v>107</v>
      </c>
      <c r="B1" s="1" t="s">
        <v>106</v>
      </c>
      <c r="C1" s="5" t="s">
        <v>102</v>
      </c>
    </row>
    <row r="2" spans="1:3" x14ac:dyDescent="0.3">
      <c r="A2" s="2" t="s">
        <v>31</v>
      </c>
      <c r="B2" s="2">
        <v>1</v>
      </c>
      <c r="C2" s="4">
        <v>8.06</v>
      </c>
    </row>
    <row r="3" spans="1:3" x14ac:dyDescent="0.3">
      <c r="A3" s="2" t="s">
        <v>32</v>
      </c>
      <c r="B3" s="2">
        <v>2</v>
      </c>
      <c r="C3" s="4">
        <v>7.62</v>
      </c>
    </row>
    <row r="4" spans="1:3" x14ac:dyDescent="0.3">
      <c r="A4" s="2" t="s">
        <v>33</v>
      </c>
      <c r="B4" s="2">
        <v>3</v>
      </c>
      <c r="C4" s="4">
        <v>7.71</v>
      </c>
    </row>
    <row r="5" spans="1:3" x14ac:dyDescent="0.3">
      <c r="A5" s="2" t="s">
        <v>34</v>
      </c>
      <c r="B5" s="2">
        <v>4</v>
      </c>
      <c r="C5" s="4">
        <v>7.96</v>
      </c>
    </row>
    <row r="6" spans="1:3" x14ac:dyDescent="0.3">
      <c r="A6" s="2" t="s">
        <v>35</v>
      </c>
      <c r="B6" s="2">
        <v>5</v>
      </c>
      <c r="C6" s="4">
        <v>8.02</v>
      </c>
    </row>
    <row r="7" spans="1:3" x14ac:dyDescent="0.3">
      <c r="A7" s="2" t="s">
        <v>36</v>
      </c>
      <c r="B7" s="2">
        <v>6</v>
      </c>
      <c r="C7" s="4">
        <v>7.75</v>
      </c>
    </row>
    <row r="8" spans="1:3" x14ac:dyDescent="0.3">
      <c r="A8" s="2" t="s">
        <v>37</v>
      </c>
      <c r="B8" s="2">
        <v>7</v>
      </c>
      <c r="C8" s="4">
        <v>7.92</v>
      </c>
    </row>
    <row r="9" spans="1:3" x14ac:dyDescent="0.3">
      <c r="A9" s="2" t="s">
        <v>38</v>
      </c>
      <c r="B9" s="2">
        <v>8</v>
      </c>
      <c r="C9" s="4">
        <v>7.86</v>
      </c>
    </row>
    <row r="10" spans="1:3" x14ac:dyDescent="0.3">
      <c r="A10" s="2" t="s">
        <v>39</v>
      </c>
      <c r="B10" s="2">
        <v>9</v>
      </c>
      <c r="C10" s="4">
        <v>7.36</v>
      </c>
    </row>
    <row r="11" spans="1:3" x14ac:dyDescent="0.3">
      <c r="A11" s="2" t="s">
        <v>40</v>
      </c>
      <c r="B11" s="2">
        <v>10</v>
      </c>
      <c r="C11" s="4">
        <v>8.1300000000000008</v>
      </c>
    </row>
    <row r="12" spans="1:3" x14ac:dyDescent="0.3">
      <c r="A12" s="2" t="s">
        <v>41</v>
      </c>
      <c r="B12" s="2">
        <v>11</v>
      </c>
      <c r="C12" s="4">
        <v>8.1</v>
      </c>
    </row>
    <row r="13" spans="1:3" x14ac:dyDescent="0.3">
      <c r="A13" s="2" t="s">
        <v>42</v>
      </c>
      <c r="B13" s="2">
        <v>12</v>
      </c>
      <c r="C13" s="4">
        <v>7.22</v>
      </c>
    </row>
    <row r="14" spans="1:3" x14ac:dyDescent="0.3">
      <c r="A14" s="2" t="s">
        <v>43</v>
      </c>
      <c r="B14" s="2">
        <v>13</v>
      </c>
      <c r="C14" s="4">
        <v>7.64</v>
      </c>
    </row>
    <row r="15" spans="1:3" x14ac:dyDescent="0.3">
      <c r="A15" s="2" t="s">
        <v>44</v>
      </c>
      <c r="B15" s="2">
        <v>14</v>
      </c>
      <c r="C15" s="4">
        <v>7.62</v>
      </c>
    </row>
    <row r="16" spans="1:3" x14ac:dyDescent="0.3">
      <c r="A16" s="2" t="s">
        <v>39</v>
      </c>
      <c r="B16" s="2">
        <v>15</v>
      </c>
      <c r="C16" s="4">
        <v>7.96</v>
      </c>
    </row>
    <row r="17" spans="1:3" x14ac:dyDescent="0.3">
      <c r="A17" s="2" t="s">
        <v>45</v>
      </c>
      <c r="B17" s="2">
        <v>16</v>
      </c>
      <c r="C17" s="4">
        <v>7.88</v>
      </c>
    </row>
    <row r="18" spans="1:3" x14ac:dyDescent="0.3">
      <c r="A18" s="2" t="s">
        <v>46</v>
      </c>
      <c r="B18" s="2">
        <v>17</v>
      </c>
      <c r="C18" s="4">
        <v>7.52</v>
      </c>
    </row>
    <row r="19" spans="1:3" x14ac:dyDescent="0.3">
      <c r="A19" s="2" t="s">
        <v>47</v>
      </c>
      <c r="B19" s="2">
        <v>18</v>
      </c>
      <c r="C19" s="4">
        <v>7.16</v>
      </c>
    </row>
    <row r="20" spans="1:3" x14ac:dyDescent="0.3">
      <c r="A20" s="2" t="s">
        <v>48</v>
      </c>
      <c r="B20" s="2">
        <v>19</v>
      </c>
      <c r="C20" s="4">
        <v>7.71</v>
      </c>
    </row>
    <row r="21" spans="1:3" x14ac:dyDescent="0.3">
      <c r="A21" s="2" t="s">
        <v>49</v>
      </c>
      <c r="B21" s="2">
        <v>20</v>
      </c>
      <c r="C21" s="4">
        <v>7.65</v>
      </c>
    </row>
    <row r="22" spans="1:3" x14ac:dyDescent="0.3">
      <c r="A22" s="2" t="s">
        <v>50</v>
      </c>
      <c r="B22" s="2">
        <v>21</v>
      </c>
      <c r="C22" s="4">
        <v>7.32</v>
      </c>
    </row>
    <row r="23" spans="1:3" x14ac:dyDescent="0.3">
      <c r="A23" s="2" t="s">
        <v>51</v>
      </c>
      <c r="B23" s="2">
        <v>22</v>
      </c>
      <c r="C23" s="4">
        <v>7.6</v>
      </c>
    </row>
    <row r="24" spans="1:3" x14ac:dyDescent="0.3">
      <c r="A24" s="2" t="s">
        <v>31</v>
      </c>
      <c r="B24" s="2">
        <v>23</v>
      </c>
      <c r="C24" s="4">
        <v>7.41</v>
      </c>
    </row>
    <row r="25" spans="1:3" x14ac:dyDescent="0.3">
      <c r="A25" s="2" t="s">
        <v>52</v>
      </c>
      <c r="B25" s="2">
        <v>24</v>
      </c>
      <c r="C25" s="4">
        <v>8.06</v>
      </c>
    </row>
    <row r="26" spans="1:3" x14ac:dyDescent="0.3">
      <c r="A26" s="2" t="s">
        <v>53</v>
      </c>
      <c r="B26" s="2">
        <v>25</v>
      </c>
      <c r="C26" s="4">
        <v>8.0500000000000007</v>
      </c>
    </row>
    <row r="27" spans="1:3" x14ac:dyDescent="0.3">
      <c r="A27" s="2" t="s">
        <v>54</v>
      </c>
      <c r="B27" s="2">
        <v>26</v>
      </c>
      <c r="C27" s="4">
        <v>7.84</v>
      </c>
    </row>
    <row r="28" spans="1:3" x14ac:dyDescent="0.3">
      <c r="A28" s="2" t="s">
        <v>55</v>
      </c>
      <c r="B28" s="2">
        <v>27</v>
      </c>
      <c r="C28" s="4">
        <v>8.14</v>
      </c>
    </row>
    <row r="29" spans="1:3" x14ac:dyDescent="0.3">
      <c r="A29" s="2" t="s">
        <v>56</v>
      </c>
      <c r="B29" s="2">
        <v>28</v>
      </c>
      <c r="C29" s="4">
        <v>8.18</v>
      </c>
    </row>
    <row r="30" spans="1:3" x14ac:dyDescent="0.3">
      <c r="A30" s="2" t="s">
        <v>57</v>
      </c>
      <c r="B30" s="2">
        <v>29</v>
      </c>
      <c r="C30" s="4">
        <v>7.72</v>
      </c>
    </row>
    <row r="31" spans="1:3" x14ac:dyDescent="0.3">
      <c r="A31" s="2" t="s">
        <v>34</v>
      </c>
      <c r="B31" s="2">
        <v>30</v>
      </c>
      <c r="C31" s="4">
        <v>7.4</v>
      </c>
    </row>
    <row r="32" spans="1:3" x14ac:dyDescent="0.3">
      <c r="A32" s="2" t="s">
        <v>58</v>
      </c>
      <c r="B32" s="2">
        <v>31</v>
      </c>
      <c r="C32" s="4">
        <v>7.59</v>
      </c>
    </row>
    <row r="33" spans="1:3" x14ac:dyDescent="0.3">
      <c r="A33" s="2" t="s">
        <v>59</v>
      </c>
      <c r="B33" s="2">
        <v>32</v>
      </c>
      <c r="C33" s="4">
        <v>8.1</v>
      </c>
    </row>
    <row r="34" spans="1:3" x14ac:dyDescent="0.3">
      <c r="A34" s="2" t="s">
        <v>60</v>
      </c>
      <c r="B34" s="2">
        <v>33</v>
      </c>
      <c r="C34" s="4">
        <v>7.63</v>
      </c>
    </row>
    <row r="35" spans="1:3" x14ac:dyDescent="0.3">
      <c r="A35" s="2" t="s">
        <v>61</v>
      </c>
      <c r="B35" s="2">
        <v>34</v>
      </c>
      <c r="C35" s="4">
        <v>7.92</v>
      </c>
    </row>
    <row r="36" spans="1:3" x14ac:dyDescent="0.3">
      <c r="A36" s="2" t="s">
        <v>33</v>
      </c>
      <c r="B36" s="2">
        <v>35</v>
      </c>
      <c r="C36" s="4">
        <v>7.82</v>
      </c>
    </row>
    <row r="37" spans="1:3" x14ac:dyDescent="0.3">
      <c r="A37" s="2" t="s">
        <v>62</v>
      </c>
      <c r="B37" s="2">
        <v>36</v>
      </c>
      <c r="C37" s="4">
        <v>8.17</v>
      </c>
    </row>
    <row r="38" spans="1:3" x14ac:dyDescent="0.3">
      <c r="A38" s="2" t="s">
        <v>38</v>
      </c>
      <c r="B38" s="2">
        <v>37</v>
      </c>
      <c r="C38" s="4">
        <v>8.1199999999999992</v>
      </c>
    </row>
    <row r="39" spans="1:3" x14ac:dyDescent="0.3">
      <c r="A39" s="2" t="s">
        <v>63</v>
      </c>
      <c r="B39" s="2">
        <v>38</v>
      </c>
      <c r="C39" s="4">
        <v>7.76</v>
      </c>
    </row>
    <row r="40" spans="1:3" x14ac:dyDescent="0.3">
      <c r="A40" s="2" t="s">
        <v>64</v>
      </c>
      <c r="B40" s="2">
        <v>39</v>
      </c>
      <c r="C40" s="4">
        <v>7.41</v>
      </c>
    </row>
    <row r="41" spans="1:3" x14ac:dyDescent="0.3">
      <c r="A41" s="2" t="s">
        <v>65</v>
      </c>
      <c r="B41" s="2">
        <v>40</v>
      </c>
      <c r="C41" s="4">
        <v>7.84</v>
      </c>
    </row>
    <row r="42" spans="1:3" x14ac:dyDescent="0.3">
      <c r="A42" s="2" t="s">
        <v>50</v>
      </c>
      <c r="B42" s="2">
        <v>41</v>
      </c>
      <c r="C42" s="4">
        <v>7.41</v>
      </c>
    </row>
    <row r="43" spans="1:3" x14ac:dyDescent="0.3">
      <c r="A43" s="2" t="s">
        <v>66</v>
      </c>
      <c r="B43" s="3">
        <v>42</v>
      </c>
      <c r="C43" s="4">
        <v>7.3</v>
      </c>
    </row>
    <row r="44" spans="1:3" x14ac:dyDescent="0.3">
      <c r="A44" s="2" t="s">
        <v>67</v>
      </c>
      <c r="B44" s="2">
        <v>43</v>
      </c>
      <c r="C44" s="4">
        <v>7.9</v>
      </c>
    </row>
    <row r="45" spans="1:3" x14ac:dyDescent="0.3">
      <c r="A45" s="2" t="s">
        <v>68</v>
      </c>
      <c r="B45" s="2">
        <v>44</v>
      </c>
      <c r="C45" s="4">
        <v>7.81</v>
      </c>
    </row>
    <row r="46" spans="1:3" x14ac:dyDescent="0.3">
      <c r="A46" s="2" t="s">
        <v>69</v>
      </c>
      <c r="B46" s="2">
        <v>45</v>
      </c>
      <c r="C46" s="4">
        <v>7.81</v>
      </c>
    </row>
    <row r="47" spans="1:3" x14ac:dyDescent="0.3">
      <c r="A47" s="2" t="s">
        <v>70</v>
      </c>
      <c r="B47" s="2">
        <v>46</v>
      </c>
      <c r="C47" s="4">
        <v>7.74</v>
      </c>
    </row>
    <row r="48" spans="1:3" x14ac:dyDescent="0.3">
      <c r="A48" s="2" t="s">
        <v>71</v>
      </c>
      <c r="B48" s="2">
        <v>47</v>
      </c>
      <c r="C48" s="4">
        <v>7.8</v>
      </c>
    </row>
    <row r="49" spans="1:3" x14ac:dyDescent="0.3">
      <c r="A49" s="2" t="s">
        <v>72</v>
      </c>
      <c r="B49" s="2">
        <v>48</v>
      </c>
      <c r="C49" s="4">
        <v>7.64</v>
      </c>
    </row>
    <row r="50" spans="1:3" x14ac:dyDescent="0.3">
      <c r="A50" s="2" t="s">
        <v>73</v>
      </c>
      <c r="B50" s="2">
        <v>49</v>
      </c>
      <c r="C50" s="4">
        <v>7.39</v>
      </c>
    </row>
    <row r="51" spans="1:3" x14ac:dyDescent="0.3">
      <c r="A51" s="2" t="s">
        <v>54</v>
      </c>
      <c r="B51" s="2">
        <v>50</v>
      </c>
      <c r="C51" s="4">
        <v>8.17</v>
      </c>
    </row>
    <row r="52" spans="1:3" x14ac:dyDescent="0.3">
      <c r="A52" s="2" t="s">
        <v>74</v>
      </c>
      <c r="B52" s="2">
        <v>51</v>
      </c>
      <c r="C52" s="4">
        <v>7.66</v>
      </c>
    </row>
    <row r="53" spans="1:3" x14ac:dyDescent="0.3">
      <c r="A53" s="2" t="s">
        <v>75</v>
      </c>
      <c r="B53" s="2">
        <v>52</v>
      </c>
      <c r="C53" s="4">
        <v>7.85</v>
      </c>
    </row>
    <row r="54" spans="1:3" x14ac:dyDescent="0.3">
      <c r="A54" s="2" t="s">
        <v>76</v>
      </c>
      <c r="B54" s="2">
        <v>53</v>
      </c>
      <c r="C54" s="4">
        <v>8.11</v>
      </c>
    </row>
    <row r="55" spans="1:3" x14ac:dyDescent="0.3">
      <c r="A55" s="2" t="s">
        <v>77</v>
      </c>
      <c r="B55" s="2">
        <v>54</v>
      </c>
      <c r="C55" s="4">
        <v>7.87</v>
      </c>
    </row>
    <row r="56" spans="1:3" x14ac:dyDescent="0.3">
      <c r="A56" s="2" t="s">
        <v>78</v>
      </c>
      <c r="B56" s="2">
        <v>55</v>
      </c>
      <c r="C56" s="4">
        <v>8.0500000000000007</v>
      </c>
    </row>
    <row r="57" spans="1:3" x14ac:dyDescent="0.3">
      <c r="A57" s="2" t="s">
        <v>79</v>
      </c>
      <c r="B57" s="2">
        <v>56</v>
      </c>
      <c r="C57" s="4">
        <v>8.01</v>
      </c>
    </row>
    <row r="58" spans="1:3" x14ac:dyDescent="0.3">
      <c r="A58" s="2" t="s">
        <v>80</v>
      </c>
      <c r="B58" s="2">
        <v>57</v>
      </c>
      <c r="C58" s="4">
        <v>7.65</v>
      </c>
    </row>
    <row r="59" spans="1:3" x14ac:dyDescent="0.3">
      <c r="A59" s="2" t="s">
        <v>81</v>
      </c>
      <c r="B59" s="2">
        <v>58</v>
      </c>
      <c r="C59" s="4">
        <v>7.44</v>
      </c>
    </row>
    <row r="60" spans="1:3" x14ac:dyDescent="0.3">
      <c r="A60" s="2" t="s">
        <v>82</v>
      </c>
      <c r="B60" s="2">
        <v>59</v>
      </c>
      <c r="C60" s="4">
        <v>7.35</v>
      </c>
    </row>
    <row r="61" spans="1:3" x14ac:dyDescent="0.3">
      <c r="A61" s="2" t="s">
        <v>83</v>
      </c>
      <c r="B61" s="2">
        <v>60</v>
      </c>
      <c r="C61" s="4">
        <v>7.48</v>
      </c>
    </row>
    <row r="62" spans="1:3" x14ac:dyDescent="0.3">
      <c r="A62" s="2" t="s">
        <v>84</v>
      </c>
      <c r="B62" s="2">
        <v>61</v>
      </c>
      <c r="C62" s="4">
        <v>7.24</v>
      </c>
    </row>
    <row r="63" spans="1:3" x14ac:dyDescent="0.3">
      <c r="A63" s="2" t="s">
        <v>85</v>
      </c>
      <c r="B63" s="2">
        <v>62</v>
      </c>
      <c r="C63" s="4">
        <v>7.43</v>
      </c>
    </row>
    <row r="64" spans="1:3" x14ac:dyDescent="0.3">
      <c r="A64" s="2" t="s">
        <v>86</v>
      </c>
      <c r="B64" s="2">
        <v>63</v>
      </c>
      <c r="C64" s="4">
        <v>7.74</v>
      </c>
    </row>
    <row r="65" spans="1:3" x14ac:dyDescent="0.3">
      <c r="A65" s="2" t="s">
        <v>87</v>
      </c>
      <c r="B65" s="2">
        <v>64</v>
      </c>
      <c r="C65" s="4">
        <v>8.1199999999999992</v>
      </c>
    </row>
    <row r="66" spans="1:3" x14ac:dyDescent="0.3">
      <c r="A66" s="2" t="s">
        <v>88</v>
      </c>
      <c r="B66" s="2">
        <v>65</v>
      </c>
      <c r="C66" s="4">
        <v>7.96</v>
      </c>
    </row>
    <row r="67" spans="1:3" x14ac:dyDescent="0.3">
      <c r="A67" s="2" t="s">
        <v>65</v>
      </c>
      <c r="B67" s="2">
        <v>66</v>
      </c>
      <c r="C67" s="4">
        <v>7.75</v>
      </c>
    </row>
    <row r="68" spans="1:3" x14ac:dyDescent="0.3">
      <c r="A68" s="2" t="s">
        <v>89</v>
      </c>
      <c r="B68" s="2">
        <v>67</v>
      </c>
      <c r="C68" s="4">
        <v>7.92</v>
      </c>
    </row>
    <row r="69" spans="1:3" x14ac:dyDescent="0.3">
      <c r="A69" s="2" t="s">
        <v>90</v>
      </c>
      <c r="B69" s="2">
        <v>68</v>
      </c>
      <c r="C69" s="4">
        <v>7.62</v>
      </c>
    </row>
    <row r="70" spans="1:3" x14ac:dyDescent="0.3">
      <c r="A70" s="2" t="s">
        <v>38</v>
      </c>
      <c r="B70" s="2">
        <v>69</v>
      </c>
      <c r="C70" s="4">
        <v>7.88</v>
      </c>
    </row>
    <row r="71" spans="1:3" x14ac:dyDescent="0.3">
      <c r="A71" s="2" t="s">
        <v>91</v>
      </c>
      <c r="B71" s="2">
        <v>70</v>
      </c>
      <c r="C71" s="4">
        <v>7.66</v>
      </c>
    </row>
    <row r="72" spans="1:3" x14ac:dyDescent="0.3">
      <c r="A72" s="2" t="s">
        <v>92</v>
      </c>
      <c r="B72" s="2">
        <v>71</v>
      </c>
      <c r="C72" s="4">
        <v>7.41</v>
      </c>
    </row>
    <row r="73" spans="1:3" x14ac:dyDescent="0.3">
      <c r="A73" s="2" t="s">
        <v>93</v>
      </c>
      <c r="B73" s="2">
        <v>72</v>
      </c>
      <c r="C73" s="4">
        <v>7.81</v>
      </c>
    </row>
    <row r="74" spans="1:3" x14ac:dyDescent="0.3">
      <c r="A74" s="2" t="s">
        <v>94</v>
      </c>
      <c r="B74" s="2">
        <v>73</v>
      </c>
      <c r="C74" s="4">
        <v>8.01</v>
      </c>
    </row>
    <row r="75" spans="1:3" x14ac:dyDescent="0.3">
      <c r="A75" s="2" t="s">
        <v>95</v>
      </c>
      <c r="B75" s="2">
        <v>74</v>
      </c>
      <c r="C75" s="4">
        <v>7.68</v>
      </c>
    </row>
    <row r="76" spans="1:3" x14ac:dyDescent="0.3">
      <c r="A76" s="2" t="s">
        <v>96</v>
      </c>
      <c r="B76" s="2">
        <v>75</v>
      </c>
      <c r="C76" s="4">
        <v>7.26</v>
      </c>
    </row>
    <row r="77" spans="1:3" x14ac:dyDescent="0.3">
      <c r="A77" s="2" t="s">
        <v>97</v>
      </c>
      <c r="B77" s="2">
        <v>76</v>
      </c>
      <c r="C77" s="4">
        <v>7.19</v>
      </c>
    </row>
    <row r="78" spans="1:3" x14ac:dyDescent="0.3">
      <c r="A78" s="2" t="s">
        <v>98</v>
      </c>
      <c r="B78" s="2">
        <v>77</v>
      </c>
      <c r="C78" s="4">
        <v>7.82</v>
      </c>
    </row>
    <row r="79" spans="1:3" x14ac:dyDescent="0.3">
      <c r="A79" s="2" t="s">
        <v>99</v>
      </c>
      <c r="B79" s="2">
        <v>78</v>
      </c>
      <c r="C79" s="4">
        <v>7.42</v>
      </c>
    </row>
    <row r="80" spans="1:3" x14ac:dyDescent="0.3">
      <c r="A80" s="2" t="s">
        <v>100</v>
      </c>
      <c r="B80" s="2">
        <v>79</v>
      </c>
      <c r="C80" s="4">
        <v>7.33</v>
      </c>
    </row>
    <row r="81" spans="1:3" x14ac:dyDescent="0.3">
      <c r="A81" s="2" t="s">
        <v>101</v>
      </c>
      <c r="B81" s="2">
        <v>80</v>
      </c>
      <c r="C81" s="4">
        <v>7.6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2D53-462B-4963-9280-1037613E9454}">
  <dimension ref="A1:L109"/>
  <sheetViews>
    <sheetView tabSelected="1" topLeftCell="A8" workbookViewId="0">
      <selection activeCell="H31" sqref="H31"/>
    </sheetView>
  </sheetViews>
  <sheetFormatPr defaultColWidth="9.109375" defaultRowHeight="14.4" x14ac:dyDescent="0.3"/>
  <cols>
    <col min="1" max="1" width="19.6640625" customWidth="1"/>
    <col min="3" max="4" width="8.88671875"/>
    <col min="5" max="7" width="10.44140625" bestFit="1" customWidth="1"/>
    <col min="8" max="8" width="12.44140625" style="12" customWidth="1"/>
    <col min="9" max="9" width="9.109375" style="4"/>
    <col min="10" max="10" width="18.44140625" style="4" customWidth="1"/>
    <col min="11" max="11" width="9.109375" style="4"/>
  </cols>
  <sheetData>
    <row r="1" spans="1:12" s="8" customFormat="1" x14ac:dyDescent="0.3">
      <c r="A1" s="8" t="s">
        <v>107</v>
      </c>
      <c r="B1" s="8" t="s">
        <v>106</v>
      </c>
      <c r="C1" t="s">
        <v>119</v>
      </c>
      <c r="D1" t="s">
        <v>120</v>
      </c>
      <c r="E1" s="8" t="s">
        <v>108</v>
      </c>
      <c r="F1" s="8" t="s">
        <v>109</v>
      </c>
      <c r="G1" s="8" t="s">
        <v>16</v>
      </c>
      <c r="H1" s="10" t="s">
        <v>110</v>
      </c>
      <c r="I1" s="5" t="s">
        <v>102</v>
      </c>
      <c r="J1" s="5" t="s">
        <v>103</v>
      </c>
      <c r="K1" s="5" t="s">
        <v>2</v>
      </c>
      <c r="L1" s="8" t="s">
        <v>104</v>
      </c>
    </row>
    <row r="2" spans="1:12" x14ac:dyDescent="0.3">
      <c r="A2" t="s">
        <v>31</v>
      </c>
      <c r="B2">
        <v>1</v>
      </c>
      <c r="C2">
        <v>363000</v>
      </c>
      <c r="D2">
        <v>14103500</v>
      </c>
      <c r="E2" s="13">
        <v>39.183673469387756</v>
      </c>
      <c r="F2" s="13">
        <v>29.469387755102044</v>
      </c>
      <c r="G2" s="13">
        <v>31.3469387755102</v>
      </c>
      <c r="H2" s="11" t="s">
        <v>121</v>
      </c>
      <c r="I2" s="4">
        <v>8.06</v>
      </c>
      <c r="J2" s="15">
        <f t="shared" ref="J2:J33" si="0">(I2*0.4464)/0.5</f>
        <v>7.1959680000000006</v>
      </c>
      <c r="K2" s="14">
        <v>0.37428071709663335</v>
      </c>
      <c r="L2" s="6">
        <v>0.217605068079438</v>
      </c>
    </row>
    <row r="3" spans="1:12" x14ac:dyDescent="0.3">
      <c r="A3" t="s">
        <v>32</v>
      </c>
      <c r="B3">
        <v>2</v>
      </c>
      <c r="C3">
        <v>363500</v>
      </c>
      <c r="D3">
        <v>14103500</v>
      </c>
      <c r="E3" s="13">
        <v>41.959183673469383</v>
      </c>
      <c r="F3" s="13">
        <v>38.938775510204088</v>
      </c>
      <c r="G3" s="13">
        <v>19.102040816326529</v>
      </c>
      <c r="H3" s="11" t="s">
        <v>122</v>
      </c>
      <c r="I3" s="4">
        <v>7.62</v>
      </c>
      <c r="J3" s="15">
        <f t="shared" si="0"/>
        <v>6.8031360000000003</v>
      </c>
      <c r="K3" s="14">
        <v>2.8418402426693632</v>
      </c>
      <c r="L3" s="6">
        <v>1.6522326992263741</v>
      </c>
    </row>
    <row r="4" spans="1:12" x14ac:dyDescent="0.3">
      <c r="A4" t="s">
        <v>33</v>
      </c>
      <c r="B4">
        <v>3</v>
      </c>
      <c r="C4">
        <v>364000</v>
      </c>
      <c r="D4">
        <v>14103500</v>
      </c>
      <c r="E4" s="13">
        <v>52.163265306122447</v>
      </c>
      <c r="F4" s="13">
        <v>24.6530612244898</v>
      </c>
      <c r="G4" s="13">
        <v>23.183673469387752</v>
      </c>
      <c r="H4" s="11" t="s">
        <v>123</v>
      </c>
      <c r="I4" s="4">
        <v>7.71</v>
      </c>
      <c r="J4" s="15">
        <f t="shared" si="0"/>
        <v>6.8834879999999998</v>
      </c>
      <c r="K4" s="14">
        <v>2.5794641051567235</v>
      </c>
      <c r="L4" s="6">
        <v>1.4996884332306533</v>
      </c>
    </row>
    <row r="5" spans="1:12" x14ac:dyDescent="0.3">
      <c r="A5" t="s">
        <v>34</v>
      </c>
      <c r="B5">
        <v>4</v>
      </c>
      <c r="C5">
        <v>364500</v>
      </c>
      <c r="D5">
        <v>14103500</v>
      </c>
      <c r="E5" s="13">
        <v>65.714285714285722</v>
      </c>
      <c r="F5" s="13">
        <v>15.183673469387756</v>
      </c>
      <c r="G5" s="13">
        <v>19.102040816326529</v>
      </c>
      <c r="H5" s="11" t="s">
        <v>124</v>
      </c>
      <c r="I5" s="4">
        <v>7.96</v>
      </c>
      <c r="J5" s="15">
        <f t="shared" si="0"/>
        <v>7.1066880000000001</v>
      </c>
      <c r="K5" s="14">
        <v>0.71557128412537918</v>
      </c>
      <c r="L5" s="6">
        <v>0.41602981635196462</v>
      </c>
    </row>
    <row r="6" spans="1:12" x14ac:dyDescent="0.3">
      <c r="A6" t="s">
        <v>35</v>
      </c>
      <c r="B6">
        <v>5</v>
      </c>
      <c r="C6">
        <v>365000</v>
      </c>
      <c r="D6">
        <v>14103500</v>
      </c>
      <c r="E6" s="13">
        <v>56.244897959183668</v>
      </c>
      <c r="F6" s="13">
        <v>24.081632653061224</v>
      </c>
      <c r="G6" s="13">
        <v>19.673469387755109</v>
      </c>
      <c r="H6" s="11" t="s">
        <v>123</v>
      </c>
      <c r="I6" s="4">
        <v>8.02</v>
      </c>
      <c r="J6" s="15">
        <f t="shared" si="0"/>
        <v>7.1602559999999995</v>
      </c>
      <c r="K6" s="14">
        <v>0.5628946217752514</v>
      </c>
      <c r="L6" s="6">
        <v>0.32726431498561126</v>
      </c>
    </row>
    <row r="7" spans="1:12" x14ac:dyDescent="0.3">
      <c r="A7" t="s">
        <v>36</v>
      </c>
      <c r="B7">
        <v>6</v>
      </c>
      <c r="C7">
        <v>365500</v>
      </c>
      <c r="D7">
        <v>14103500</v>
      </c>
      <c r="E7" s="13">
        <v>45.306122448979593</v>
      </c>
      <c r="F7" s="13">
        <v>29.469387755102044</v>
      </c>
      <c r="G7" s="13">
        <v>25.224489795918362</v>
      </c>
      <c r="H7" s="11" t="s">
        <v>123</v>
      </c>
      <c r="I7" s="4">
        <v>7.75</v>
      </c>
      <c r="J7" s="15">
        <f t="shared" si="0"/>
        <v>6.9192</v>
      </c>
      <c r="K7" s="14">
        <v>1.025588106689987</v>
      </c>
      <c r="L7" s="6">
        <v>0.59627215505231801</v>
      </c>
    </row>
    <row r="8" spans="1:12" x14ac:dyDescent="0.3">
      <c r="A8" t="s">
        <v>37</v>
      </c>
      <c r="B8">
        <v>7</v>
      </c>
      <c r="C8">
        <v>366000</v>
      </c>
      <c r="D8">
        <v>14103500</v>
      </c>
      <c r="E8" s="13">
        <v>33.224489795918373</v>
      </c>
      <c r="F8" s="13">
        <v>30.775510204081634</v>
      </c>
      <c r="G8" s="13">
        <v>35.999999999999993</v>
      </c>
      <c r="H8" s="11" t="s">
        <v>121</v>
      </c>
      <c r="I8" s="4">
        <v>7.92</v>
      </c>
      <c r="J8" s="15">
        <f t="shared" si="0"/>
        <v>7.0709759999999999</v>
      </c>
      <c r="K8" s="14">
        <v>1.8360384783559249</v>
      </c>
      <c r="L8" s="6">
        <v>1.067464231602282</v>
      </c>
    </row>
    <row r="9" spans="1:12" x14ac:dyDescent="0.3">
      <c r="A9" t="s">
        <v>38</v>
      </c>
      <c r="B9">
        <v>8</v>
      </c>
      <c r="C9">
        <v>366500</v>
      </c>
      <c r="D9">
        <v>14103500</v>
      </c>
      <c r="E9" s="13">
        <v>34.367346938775526</v>
      </c>
      <c r="F9" s="13">
        <v>30.204081632653061</v>
      </c>
      <c r="G9" s="13">
        <v>35.428571428571416</v>
      </c>
      <c r="H9" s="11" t="s">
        <v>121</v>
      </c>
      <c r="I9" s="4">
        <v>7.86</v>
      </c>
      <c r="J9" s="15">
        <f t="shared" si="0"/>
        <v>7.0174080000000005</v>
      </c>
      <c r="K9" s="14">
        <v>1.1714691735898559</v>
      </c>
      <c r="L9" s="6">
        <v>0.68108672883131161</v>
      </c>
    </row>
    <row r="10" spans="1:12" x14ac:dyDescent="0.3">
      <c r="A10" t="s">
        <v>39</v>
      </c>
      <c r="B10">
        <v>9</v>
      </c>
      <c r="C10">
        <v>367000</v>
      </c>
      <c r="D10">
        <v>14103500</v>
      </c>
      <c r="E10" s="13">
        <v>59.591836734693878</v>
      </c>
      <c r="F10" s="13">
        <v>23.346938775510207</v>
      </c>
      <c r="G10" s="13">
        <v>17.061224489795915</v>
      </c>
      <c r="H10" s="11" t="s">
        <v>125</v>
      </c>
      <c r="I10" s="4">
        <v>7.36</v>
      </c>
      <c r="J10" s="15">
        <f t="shared" si="0"/>
        <v>6.5710080000000008</v>
      </c>
      <c r="K10" s="14">
        <v>1.5015435067774379</v>
      </c>
      <c r="L10" s="6">
        <v>0.87299041091711505</v>
      </c>
    </row>
    <row r="11" spans="1:12" x14ac:dyDescent="0.3">
      <c r="A11" t="s">
        <v>40</v>
      </c>
      <c r="B11">
        <v>10</v>
      </c>
      <c r="C11">
        <v>362500</v>
      </c>
      <c r="D11">
        <v>14104000</v>
      </c>
      <c r="E11" s="13">
        <v>66.448979591836732</v>
      </c>
      <c r="F11" s="13">
        <v>14.448979591836736</v>
      </c>
      <c r="G11" s="13">
        <v>19.102040816326532</v>
      </c>
      <c r="H11" s="11" t="s">
        <v>121</v>
      </c>
      <c r="I11" s="4">
        <v>8.1300000000000008</v>
      </c>
      <c r="J11" s="15">
        <f t="shared" si="0"/>
        <v>7.2584640000000009</v>
      </c>
      <c r="K11" s="14">
        <v>0.48726996966632929</v>
      </c>
      <c r="L11" s="6">
        <v>0.28329649399205192</v>
      </c>
    </row>
    <row r="12" spans="1:12" x14ac:dyDescent="0.3">
      <c r="A12" t="s">
        <v>41</v>
      </c>
      <c r="B12">
        <v>11</v>
      </c>
      <c r="C12">
        <v>363000</v>
      </c>
      <c r="D12">
        <v>14104000</v>
      </c>
      <c r="E12" s="13">
        <v>45.306122448979593</v>
      </c>
      <c r="F12" s="13">
        <v>27.428571428571431</v>
      </c>
      <c r="G12" s="13">
        <v>27.265306122448976</v>
      </c>
      <c r="H12" s="11" t="s">
        <v>123</v>
      </c>
      <c r="I12" s="4">
        <v>8.1</v>
      </c>
      <c r="J12" s="15">
        <f t="shared" si="0"/>
        <v>7.2316799999999999</v>
      </c>
      <c r="K12" s="14">
        <v>0.54963270660253616</v>
      </c>
      <c r="L12" s="6">
        <v>0.31955389918752103</v>
      </c>
    </row>
    <row r="13" spans="1:12" x14ac:dyDescent="0.3">
      <c r="A13" t="s">
        <v>42</v>
      </c>
      <c r="B13">
        <v>12</v>
      </c>
      <c r="C13">
        <v>363500</v>
      </c>
      <c r="D13">
        <v>14104000</v>
      </c>
      <c r="E13" s="13">
        <v>43.265306122448976</v>
      </c>
      <c r="F13" s="13">
        <v>33.551020408163268</v>
      </c>
      <c r="G13" s="13">
        <v>23.183673469387756</v>
      </c>
      <c r="H13" s="11" t="s">
        <v>121</v>
      </c>
      <c r="I13" s="4">
        <v>7.22</v>
      </c>
      <c r="J13" s="15">
        <f t="shared" si="0"/>
        <v>6.4460160000000002</v>
      </c>
      <c r="K13" s="14">
        <v>1.547223436816791</v>
      </c>
      <c r="L13" s="6">
        <v>0.89954850977720402</v>
      </c>
    </row>
    <row r="14" spans="1:12" x14ac:dyDescent="0.3">
      <c r="A14" t="s">
        <v>43</v>
      </c>
      <c r="B14">
        <v>13</v>
      </c>
      <c r="C14">
        <v>364000</v>
      </c>
      <c r="D14">
        <v>14104000</v>
      </c>
      <c r="E14" s="13">
        <v>35.102040816326536</v>
      </c>
      <c r="F14" s="13">
        <v>27.428571428571431</v>
      </c>
      <c r="G14" s="13">
        <v>37.469387755102034</v>
      </c>
      <c r="H14" s="11" t="s">
        <v>121</v>
      </c>
      <c r="I14" s="4">
        <v>7.64</v>
      </c>
      <c r="J14" s="15">
        <f t="shared" si="0"/>
        <v>6.8209920000000004</v>
      </c>
      <c r="K14" s="14">
        <v>0.42934277047522684</v>
      </c>
      <c r="L14" s="6">
        <v>0.24961788981117841</v>
      </c>
    </row>
    <row r="15" spans="1:12" x14ac:dyDescent="0.3">
      <c r="A15" t="s">
        <v>44</v>
      </c>
      <c r="B15">
        <v>14</v>
      </c>
      <c r="C15">
        <v>364500</v>
      </c>
      <c r="D15">
        <v>14104000</v>
      </c>
      <c r="E15" s="13">
        <v>55.510204081632651</v>
      </c>
      <c r="F15" s="13">
        <v>25.387755102040821</v>
      </c>
      <c r="G15" s="13">
        <v>19.102040816326529</v>
      </c>
      <c r="H15" s="11" t="s">
        <v>125</v>
      </c>
      <c r="I15" s="4">
        <v>7.62</v>
      </c>
      <c r="J15" s="15">
        <f t="shared" si="0"/>
        <v>6.8031360000000003</v>
      </c>
      <c r="K15" s="14">
        <v>0.9931700918233497</v>
      </c>
      <c r="L15" s="6">
        <v>0.57742447199031965</v>
      </c>
    </row>
    <row r="16" spans="1:12" x14ac:dyDescent="0.3">
      <c r="A16" t="s">
        <v>39</v>
      </c>
      <c r="B16">
        <v>15</v>
      </c>
      <c r="C16">
        <v>365000</v>
      </c>
      <c r="D16">
        <v>14104000</v>
      </c>
      <c r="E16" s="13">
        <v>45.306122448979593</v>
      </c>
      <c r="F16" s="13">
        <v>25.387755102040821</v>
      </c>
      <c r="G16" s="13">
        <v>29.306122448979586</v>
      </c>
      <c r="H16" s="11" t="s">
        <v>126</v>
      </c>
      <c r="I16" s="4">
        <v>7.96</v>
      </c>
      <c r="J16" s="15">
        <f t="shared" si="0"/>
        <v>7.1066880000000001</v>
      </c>
      <c r="K16" s="14">
        <v>1.5162789680804549</v>
      </c>
      <c r="L16" s="6">
        <v>0.88155753958165983</v>
      </c>
    </row>
    <row r="17" spans="1:12" x14ac:dyDescent="0.3">
      <c r="A17" t="s">
        <v>45</v>
      </c>
      <c r="B17">
        <v>16</v>
      </c>
      <c r="C17">
        <v>365500</v>
      </c>
      <c r="D17">
        <v>14104000</v>
      </c>
      <c r="E17" s="13">
        <v>69.795918367346943</v>
      </c>
      <c r="F17" s="13">
        <v>15.183673469387756</v>
      </c>
      <c r="G17" s="13">
        <v>15.020408163265305</v>
      </c>
      <c r="H17" s="11" t="s">
        <v>124</v>
      </c>
      <c r="I17" s="4">
        <v>7.88</v>
      </c>
      <c r="J17" s="15">
        <f t="shared" si="0"/>
        <v>7.0352640000000006</v>
      </c>
      <c r="K17" s="14">
        <v>0.27555312636641893</v>
      </c>
      <c r="L17" s="6">
        <v>0.16020530602698776</v>
      </c>
    </row>
    <row r="18" spans="1:12" x14ac:dyDescent="0.3">
      <c r="A18" t="s">
        <v>46</v>
      </c>
      <c r="B18">
        <v>17</v>
      </c>
      <c r="C18">
        <v>366000</v>
      </c>
      <c r="D18">
        <v>14104000</v>
      </c>
      <c r="E18" s="13">
        <v>45.306122448979593</v>
      </c>
      <c r="F18" s="13">
        <v>31.510204081632654</v>
      </c>
      <c r="G18" s="13">
        <v>23.183673469387752</v>
      </c>
      <c r="H18" s="11" t="s">
        <v>125</v>
      </c>
      <c r="I18" s="4">
        <v>7.52</v>
      </c>
      <c r="J18" s="15">
        <f t="shared" si="0"/>
        <v>6.7138559999999998</v>
      </c>
      <c r="K18" s="14">
        <v>0.88424165824064704</v>
      </c>
      <c r="L18" s="6">
        <v>0.51409398734921341</v>
      </c>
    </row>
    <row r="19" spans="1:12" x14ac:dyDescent="0.3">
      <c r="A19" t="s">
        <v>47</v>
      </c>
      <c r="B19">
        <v>18</v>
      </c>
      <c r="C19">
        <v>366500</v>
      </c>
      <c r="D19">
        <v>14104000</v>
      </c>
      <c r="E19" s="13">
        <v>82.040816326530603</v>
      </c>
      <c r="F19" s="13">
        <v>13.142857142857146</v>
      </c>
      <c r="G19" s="13">
        <v>4.816326530612244</v>
      </c>
      <c r="H19" s="11" t="s">
        <v>121</v>
      </c>
      <c r="I19" s="4">
        <v>7.16</v>
      </c>
      <c r="J19" s="15">
        <f t="shared" si="0"/>
        <v>6.3924480000000008</v>
      </c>
      <c r="K19" s="14">
        <v>0.89296895496283379</v>
      </c>
      <c r="L19" s="6">
        <v>0.51916799707141503</v>
      </c>
    </row>
    <row r="20" spans="1:12" x14ac:dyDescent="0.3">
      <c r="A20" t="s">
        <v>48</v>
      </c>
      <c r="B20">
        <v>19</v>
      </c>
      <c r="C20">
        <v>367000</v>
      </c>
      <c r="D20">
        <v>14104000</v>
      </c>
      <c r="E20" s="13">
        <v>64.979591836734699</v>
      </c>
      <c r="F20" s="13">
        <v>24.081632653061224</v>
      </c>
      <c r="G20" s="13">
        <v>10.938775510204078</v>
      </c>
      <c r="H20" s="11" t="s">
        <v>123</v>
      </c>
      <c r="I20" s="4">
        <v>7.71</v>
      </c>
      <c r="J20" s="15">
        <f t="shared" si="0"/>
        <v>6.8834879999999998</v>
      </c>
      <c r="K20" s="14">
        <v>1.4897551377350244</v>
      </c>
      <c r="L20" s="6">
        <v>0.86613670798547937</v>
      </c>
    </row>
    <row r="21" spans="1:12" x14ac:dyDescent="0.3">
      <c r="A21" t="s">
        <v>49</v>
      </c>
      <c r="B21">
        <v>20</v>
      </c>
      <c r="C21">
        <v>367500</v>
      </c>
      <c r="D21">
        <v>14104000</v>
      </c>
      <c r="E21" s="13">
        <v>54.775510204081634</v>
      </c>
      <c r="F21" s="13">
        <v>26.122448979591837</v>
      </c>
      <c r="G21" s="13">
        <v>19.102040816326529</v>
      </c>
      <c r="H21" s="11" t="s">
        <v>123</v>
      </c>
      <c r="I21" s="4">
        <v>7.65</v>
      </c>
      <c r="J21" s="15">
        <f t="shared" si="0"/>
        <v>6.8299200000000004</v>
      </c>
      <c r="K21" s="14">
        <v>0.83142568250758342</v>
      </c>
      <c r="L21" s="6">
        <v>0.48338702471371131</v>
      </c>
    </row>
    <row r="22" spans="1:12" x14ac:dyDescent="0.3">
      <c r="A22" t="s">
        <v>50</v>
      </c>
      <c r="B22">
        <v>21</v>
      </c>
      <c r="C22">
        <v>362500</v>
      </c>
      <c r="D22">
        <v>14104500</v>
      </c>
      <c r="E22" s="13">
        <v>44.571428571428569</v>
      </c>
      <c r="F22" s="13">
        <v>38.367346938775512</v>
      </c>
      <c r="G22" s="13">
        <v>17.061224489795919</v>
      </c>
      <c r="H22" s="11" t="s">
        <v>121</v>
      </c>
      <c r="I22" s="4">
        <v>7.32</v>
      </c>
      <c r="J22" s="15">
        <f t="shared" si="0"/>
        <v>6.5352960000000007</v>
      </c>
      <c r="K22" s="14">
        <v>1.2079524772497474</v>
      </c>
      <c r="L22" s="6">
        <v>0.70229795188938804</v>
      </c>
    </row>
    <row r="23" spans="1:12" x14ac:dyDescent="0.3">
      <c r="A23" t="s">
        <v>51</v>
      </c>
      <c r="B23">
        <v>22</v>
      </c>
      <c r="C23">
        <v>363000</v>
      </c>
      <c r="D23">
        <v>14104500</v>
      </c>
      <c r="E23" s="13">
        <v>36.571428571428569</v>
      </c>
      <c r="F23" s="13">
        <v>42.285714285714285</v>
      </c>
      <c r="G23" s="13">
        <v>21.142857142857146</v>
      </c>
      <c r="H23" s="11" t="s">
        <v>127</v>
      </c>
      <c r="I23" s="4">
        <v>7.6</v>
      </c>
      <c r="J23" s="15">
        <f t="shared" si="0"/>
        <v>6.7852800000000002</v>
      </c>
      <c r="K23" s="14">
        <v>0.68519895059029334</v>
      </c>
      <c r="L23" s="6">
        <v>0.39837148290133334</v>
      </c>
    </row>
    <row r="24" spans="1:12" x14ac:dyDescent="0.3">
      <c r="A24" t="s">
        <v>31</v>
      </c>
      <c r="B24">
        <v>23</v>
      </c>
      <c r="C24">
        <v>363500</v>
      </c>
      <c r="D24">
        <v>14104500</v>
      </c>
      <c r="E24" s="13">
        <v>35.102040816326536</v>
      </c>
      <c r="F24" s="13">
        <v>43.755102040816332</v>
      </c>
      <c r="G24" s="13">
        <v>21.142857142857132</v>
      </c>
      <c r="H24" s="11" t="s">
        <v>127</v>
      </c>
      <c r="I24" s="4">
        <v>7.41</v>
      </c>
      <c r="J24" s="15">
        <f t="shared" si="0"/>
        <v>6.6156480000000002</v>
      </c>
      <c r="K24" s="14">
        <v>3.6602885876694367</v>
      </c>
      <c r="L24" s="6">
        <v>2.1280747602729284</v>
      </c>
    </row>
    <row r="25" spans="1:12" x14ac:dyDescent="0.3">
      <c r="A25" t="s">
        <v>52</v>
      </c>
      <c r="B25">
        <v>24</v>
      </c>
      <c r="C25">
        <v>364000</v>
      </c>
      <c r="D25">
        <v>14104500</v>
      </c>
      <c r="E25" s="13">
        <v>73.877551020408163</v>
      </c>
      <c r="F25" s="13">
        <v>15.183673469387756</v>
      </c>
      <c r="G25" s="13">
        <v>10.938775510204081</v>
      </c>
      <c r="H25" s="11" t="s">
        <v>124</v>
      </c>
      <c r="I25" s="4">
        <v>8.06</v>
      </c>
      <c r="J25" s="15">
        <f t="shared" si="0"/>
        <v>7.1959680000000006</v>
      </c>
      <c r="K25" s="14">
        <v>0.75646107178968658</v>
      </c>
      <c r="L25" s="6">
        <v>0.43980294871493408</v>
      </c>
    </row>
    <row r="26" spans="1:12" x14ac:dyDescent="0.3">
      <c r="A26" t="s">
        <v>53</v>
      </c>
      <c r="B26">
        <v>25</v>
      </c>
      <c r="C26">
        <v>364500</v>
      </c>
      <c r="D26">
        <v>14104500</v>
      </c>
      <c r="E26" s="13">
        <v>35.102040816326536</v>
      </c>
      <c r="F26" s="13">
        <v>29.469387755102044</v>
      </c>
      <c r="G26" s="13">
        <v>35.428571428571416</v>
      </c>
      <c r="H26" s="11" t="s">
        <v>121</v>
      </c>
      <c r="I26" s="4">
        <v>8.0500000000000007</v>
      </c>
      <c r="J26" s="15">
        <f t="shared" si="0"/>
        <v>7.1870400000000005</v>
      </c>
      <c r="K26" s="14">
        <v>0.93876137512639024</v>
      </c>
      <c r="L26" s="6">
        <v>0.54579149716650599</v>
      </c>
    </row>
    <row r="27" spans="1:12" x14ac:dyDescent="0.3">
      <c r="A27" t="s">
        <v>54</v>
      </c>
      <c r="B27">
        <v>26</v>
      </c>
      <c r="C27">
        <v>365000</v>
      </c>
      <c r="D27">
        <v>14104500</v>
      </c>
      <c r="E27" s="13">
        <v>54.775510204081634</v>
      </c>
      <c r="F27" s="13">
        <v>24.081632653061224</v>
      </c>
      <c r="G27" s="13">
        <v>21.142857142857142</v>
      </c>
      <c r="H27" s="11" t="s">
        <v>123</v>
      </c>
      <c r="I27" s="4">
        <v>7.84</v>
      </c>
      <c r="J27" s="15">
        <f t="shared" si="0"/>
        <v>6.9995520000000004</v>
      </c>
      <c r="K27" s="14">
        <v>0.99759073021425448</v>
      </c>
      <c r="L27" s="6">
        <v>0.57999461058968282</v>
      </c>
    </row>
    <row r="28" spans="1:12" x14ac:dyDescent="0.3">
      <c r="A28" t="s">
        <v>55</v>
      </c>
      <c r="B28">
        <v>27</v>
      </c>
      <c r="C28">
        <v>365500</v>
      </c>
      <c r="D28">
        <v>14104500</v>
      </c>
      <c r="E28" s="13">
        <v>55.510204081632651</v>
      </c>
      <c r="F28" s="13">
        <v>25.387755102040821</v>
      </c>
      <c r="G28" s="13">
        <v>19.102040816326529</v>
      </c>
      <c r="H28" s="11" t="s">
        <v>123</v>
      </c>
      <c r="I28" s="4">
        <v>8.14</v>
      </c>
      <c r="J28" s="15">
        <f t="shared" si="0"/>
        <v>7.267392000000001</v>
      </c>
      <c r="K28" s="14">
        <v>1.5691456016177954</v>
      </c>
      <c r="L28" s="6">
        <v>0.91229395442895078</v>
      </c>
    </row>
    <row r="29" spans="1:12" x14ac:dyDescent="0.3">
      <c r="A29" t="s">
        <v>56</v>
      </c>
      <c r="B29">
        <v>28</v>
      </c>
      <c r="C29">
        <v>366000</v>
      </c>
      <c r="D29">
        <v>14104500</v>
      </c>
      <c r="E29" s="13">
        <v>75.183673469387756</v>
      </c>
      <c r="F29" s="13">
        <v>13.877551020408163</v>
      </c>
      <c r="G29" s="13">
        <v>10.938775510204081</v>
      </c>
      <c r="H29" s="11" t="s">
        <v>124</v>
      </c>
      <c r="I29" s="4">
        <v>8.18</v>
      </c>
      <c r="J29" s="15">
        <f t="shared" si="0"/>
        <v>7.3031040000000003</v>
      </c>
      <c r="K29" s="14">
        <v>2.4891658240647119</v>
      </c>
      <c r="L29" s="6">
        <v>1.4471894325957628</v>
      </c>
    </row>
    <row r="30" spans="1:12" x14ac:dyDescent="0.3">
      <c r="A30" t="s">
        <v>57</v>
      </c>
      <c r="B30">
        <v>29</v>
      </c>
      <c r="C30">
        <v>366500</v>
      </c>
      <c r="D30">
        <v>14104500</v>
      </c>
      <c r="E30" s="13">
        <v>35.836734693877546</v>
      </c>
      <c r="F30" s="13">
        <v>43.020408163265309</v>
      </c>
      <c r="G30" s="13">
        <v>21.142857142857146</v>
      </c>
      <c r="H30" s="11" t="s">
        <v>127</v>
      </c>
      <c r="I30" s="4">
        <v>7.72</v>
      </c>
      <c r="J30" s="15">
        <f t="shared" si="0"/>
        <v>6.8924159999999999</v>
      </c>
      <c r="K30" s="14">
        <v>0.6065318503538929</v>
      </c>
      <c r="L30" s="6">
        <v>0.35263479671737957</v>
      </c>
    </row>
    <row r="31" spans="1:12" x14ac:dyDescent="0.3">
      <c r="A31" t="s">
        <v>34</v>
      </c>
      <c r="B31">
        <v>30</v>
      </c>
      <c r="C31">
        <v>367000</v>
      </c>
      <c r="D31">
        <v>14104500</v>
      </c>
      <c r="E31" s="13">
        <v>52.163265306122447</v>
      </c>
      <c r="F31" s="13">
        <v>26.69387755102041</v>
      </c>
      <c r="G31" s="13">
        <v>21.142857142857142</v>
      </c>
      <c r="H31" s="11" t="s">
        <v>19</v>
      </c>
      <c r="I31" s="4">
        <v>7.4</v>
      </c>
      <c r="J31" s="15">
        <f t="shared" si="0"/>
        <v>6.606720000000001</v>
      </c>
      <c r="K31" s="14">
        <v>0.35070397901180617</v>
      </c>
      <c r="L31" s="6">
        <v>0.20389766221616637</v>
      </c>
    </row>
    <row r="32" spans="1:12" x14ac:dyDescent="0.3">
      <c r="A32" t="s">
        <v>58</v>
      </c>
      <c r="B32">
        <v>31</v>
      </c>
      <c r="C32">
        <v>367500</v>
      </c>
      <c r="D32">
        <v>14104500</v>
      </c>
      <c r="E32" s="13">
        <v>38.448979591836732</v>
      </c>
      <c r="F32" s="13">
        <v>34.285714285714285</v>
      </c>
      <c r="G32" s="13">
        <v>27.265306122448983</v>
      </c>
      <c r="H32" s="11" t="s">
        <v>24</v>
      </c>
      <c r="I32" s="4">
        <v>7.59</v>
      </c>
      <c r="J32" s="15">
        <f t="shared" si="0"/>
        <v>6.7763520000000002</v>
      </c>
      <c r="K32" s="14">
        <v>2.6877481416703111</v>
      </c>
      <c r="L32" s="6">
        <v>1.5626442684129715</v>
      </c>
    </row>
    <row r="33" spans="1:12" x14ac:dyDescent="0.3">
      <c r="A33" t="s">
        <v>59</v>
      </c>
      <c r="B33">
        <v>32</v>
      </c>
      <c r="C33">
        <v>362500</v>
      </c>
      <c r="D33">
        <v>14105000</v>
      </c>
      <c r="E33" s="13">
        <v>71.83673469387756</v>
      </c>
      <c r="F33" s="13">
        <v>17.22448979591837</v>
      </c>
      <c r="G33" s="13">
        <v>10.938775510204078</v>
      </c>
      <c r="H33" s="11" t="s">
        <v>20</v>
      </c>
      <c r="I33" s="4">
        <v>8.1</v>
      </c>
      <c r="J33" s="15">
        <f t="shared" si="0"/>
        <v>7.2316799999999999</v>
      </c>
      <c r="K33" s="14">
        <v>0.5068998688237869</v>
      </c>
      <c r="L33" s="6">
        <v>0.29470922606034122</v>
      </c>
    </row>
    <row r="34" spans="1:12" x14ac:dyDescent="0.3">
      <c r="A34" t="s">
        <v>60</v>
      </c>
      <c r="B34">
        <v>33</v>
      </c>
      <c r="C34">
        <v>363000</v>
      </c>
      <c r="D34">
        <v>14105000</v>
      </c>
      <c r="E34" s="13">
        <v>54.775510204081634</v>
      </c>
      <c r="F34" s="13">
        <v>24.081632653061224</v>
      </c>
      <c r="G34" s="13">
        <v>21.142857142857142</v>
      </c>
      <c r="H34" s="11" t="s">
        <v>19</v>
      </c>
      <c r="I34" s="4">
        <v>7.63</v>
      </c>
      <c r="J34" s="15">
        <f t="shared" ref="J34:J65" si="1">(I34*0.4464)/0.5</f>
        <v>6.8120640000000003</v>
      </c>
      <c r="K34" s="14">
        <v>0.78834717971141266</v>
      </c>
      <c r="L34" s="6">
        <v>0.45834138355314691</v>
      </c>
    </row>
    <row r="35" spans="1:12" x14ac:dyDescent="0.3">
      <c r="A35" t="s">
        <v>61</v>
      </c>
      <c r="B35">
        <v>34</v>
      </c>
      <c r="C35">
        <v>363500</v>
      </c>
      <c r="D35">
        <v>14105000</v>
      </c>
      <c r="E35" s="13">
        <v>34.367346938775526</v>
      </c>
      <c r="F35" s="13">
        <v>34.285714285714285</v>
      </c>
      <c r="G35" s="13">
        <v>31.346938775510189</v>
      </c>
      <c r="H35" s="11" t="s">
        <v>25</v>
      </c>
      <c r="I35" s="4">
        <v>7.92</v>
      </c>
      <c r="J35" s="15">
        <f t="shared" si="1"/>
        <v>7.0709759999999999</v>
      </c>
      <c r="K35" s="14">
        <v>2.6714661274014162</v>
      </c>
      <c r="L35" s="6">
        <v>1.553177981047335</v>
      </c>
    </row>
    <row r="36" spans="1:12" x14ac:dyDescent="0.3">
      <c r="A36" t="s">
        <v>33</v>
      </c>
      <c r="B36">
        <v>35</v>
      </c>
      <c r="C36">
        <v>364000</v>
      </c>
      <c r="D36">
        <v>14105000</v>
      </c>
      <c r="E36" s="13">
        <v>26.204081632653072</v>
      </c>
      <c r="F36" s="13">
        <v>32.244897959183675</v>
      </c>
      <c r="G36" s="13">
        <v>41.551020408163254</v>
      </c>
      <c r="H36" s="11" t="s">
        <v>25</v>
      </c>
      <c r="I36" s="4">
        <v>7.82</v>
      </c>
      <c r="J36" s="15">
        <f t="shared" si="1"/>
        <v>6.9816960000000003</v>
      </c>
      <c r="K36" s="14">
        <v>3.0939939332659252</v>
      </c>
      <c r="L36" s="6">
        <v>1.798833682131352</v>
      </c>
    </row>
    <row r="37" spans="1:12" x14ac:dyDescent="0.3">
      <c r="A37" t="s">
        <v>62</v>
      </c>
      <c r="B37">
        <v>36</v>
      </c>
      <c r="C37">
        <v>364500</v>
      </c>
      <c r="D37">
        <v>14105000</v>
      </c>
      <c r="E37" s="13">
        <v>60.897959183673464</v>
      </c>
      <c r="F37" s="13">
        <v>24.081632653061224</v>
      </c>
      <c r="G37" s="13">
        <v>15.020408163265312</v>
      </c>
      <c r="H37" s="11" t="s">
        <v>19</v>
      </c>
      <c r="I37" s="4">
        <v>8.17</v>
      </c>
      <c r="J37" s="15">
        <f t="shared" si="1"/>
        <v>7.2941760000000002</v>
      </c>
      <c r="K37" s="14">
        <v>0.86791867074770468</v>
      </c>
      <c r="L37" s="6">
        <v>0.50460387834168874</v>
      </c>
    </row>
    <row r="38" spans="1:12" x14ac:dyDescent="0.3">
      <c r="A38" t="s">
        <v>38</v>
      </c>
      <c r="B38">
        <v>37</v>
      </c>
      <c r="C38">
        <v>365000</v>
      </c>
      <c r="D38">
        <v>14105000</v>
      </c>
      <c r="E38" s="13">
        <v>43.836734693877553</v>
      </c>
      <c r="F38" s="13">
        <v>35.020408163265301</v>
      </c>
      <c r="G38" s="13">
        <v>21.142857142857146</v>
      </c>
      <c r="H38" s="11" t="s">
        <v>24</v>
      </c>
      <c r="I38" s="4">
        <v>8.1199999999999992</v>
      </c>
      <c r="J38" s="15">
        <f t="shared" si="1"/>
        <v>7.249536</v>
      </c>
      <c r="K38" s="14">
        <v>0.64541320507214717</v>
      </c>
      <c r="L38" s="6">
        <v>0.37524023550706231</v>
      </c>
    </row>
    <row r="39" spans="1:12" x14ac:dyDescent="0.3">
      <c r="A39" t="s">
        <v>63</v>
      </c>
      <c r="B39">
        <v>38</v>
      </c>
      <c r="C39">
        <v>365500</v>
      </c>
      <c r="D39">
        <v>14105000</v>
      </c>
      <c r="E39" s="13">
        <v>48.65306122448979</v>
      </c>
      <c r="F39" s="13">
        <v>24.081632653061224</v>
      </c>
      <c r="G39" s="13">
        <v>27.265306122448987</v>
      </c>
      <c r="H39" s="11" t="s">
        <v>19</v>
      </c>
      <c r="I39" s="4">
        <v>7.76</v>
      </c>
      <c r="J39" s="15">
        <f t="shared" si="1"/>
        <v>6.9281280000000001</v>
      </c>
      <c r="K39" s="14">
        <v>2.2676794742163802</v>
      </c>
      <c r="L39" s="6">
        <v>1.3184182989630118</v>
      </c>
    </row>
    <row r="40" spans="1:12" x14ac:dyDescent="0.3">
      <c r="A40" t="s">
        <v>64</v>
      </c>
      <c r="B40">
        <v>39</v>
      </c>
      <c r="C40">
        <v>366000</v>
      </c>
      <c r="D40">
        <v>14105000</v>
      </c>
      <c r="E40" s="13">
        <v>35.836734693877546</v>
      </c>
      <c r="F40" s="13">
        <v>24.6530612244898</v>
      </c>
      <c r="G40" s="13">
        <v>39.510204081632651</v>
      </c>
      <c r="H40" s="11" t="s">
        <v>21</v>
      </c>
      <c r="I40" s="4">
        <v>7.41</v>
      </c>
      <c r="J40" s="15">
        <f t="shared" si="1"/>
        <v>6.6156480000000002</v>
      </c>
      <c r="K40" s="14">
        <v>1.5095146612740145</v>
      </c>
      <c r="L40" s="6">
        <v>0.87762480306628754</v>
      </c>
    </row>
    <row r="41" spans="1:12" x14ac:dyDescent="0.3">
      <c r="A41" t="s">
        <v>65</v>
      </c>
      <c r="B41">
        <v>40</v>
      </c>
      <c r="C41">
        <v>366500</v>
      </c>
      <c r="D41">
        <v>14105000</v>
      </c>
      <c r="E41" s="13">
        <v>64.979591836734699</v>
      </c>
      <c r="F41" s="13">
        <v>22.040816326530614</v>
      </c>
      <c r="G41" s="13">
        <v>12.979591836734688</v>
      </c>
      <c r="H41" s="11" t="s">
        <v>19</v>
      </c>
      <c r="I41" s="4">
        <v>7.84</v>
      </c>
      <c r="J41" s="15">
        <f t="shared" si="1"/>
        <v>6.9995520000000004</v>
      </c>
      <c r="K41" s="14">
        <v>2.8984652383034546</v>
      </c>
      <c r="L41" s="6">
        <v>1.6851542083159621</v>
      </c>
    </row>
    <row r="42" spans="1:12" x14ac:dyDescent="0.3">
      <c r="A42" t="s">
        <v>50</v>
      </c>
      <c r="B42">
        <v>41</v>
      </c>
      <c r="C42">
        <v>367000</v>
      </c>
      <c r="D42">
        <v>14105000</v>
      </c>
      <c r="E42" s="13">
        <v>82.775510204081627</v>
      </c>
      <c r="F42" s="13">
        <v>10.367346938775512</v>
      </c>
      <c r="G42" s="13">
        <v>6.8571428571428577</v>
      </c>
      <c r="H42" s="11" t="s">
        <v>26</v>
      </c>
      <c r="I42" s="4">
        <v>7.41</v>
      </c>
      <c r="J42" s="15">
        <f t="shared" si="1"/>
        <v>6.6156480000000002</v>
      </c>
      <c r="K42" s="14">
        <v>1.1363953488372094</v>
      </c>
      <c r="L42" s="6">
        <v>0.66069497025419155</v>
      </c>
    </row>
    <row r="43" spans="1:12" x14ac:dyDescent="0.3">
      <c r="A43" t="s">
        <v>66</v>
      </c>
      <c r="B43">
        <v>42</v>
      </c>
      <c r="C43">
        <v>367500</v>
      </c>
      <c r="D43">
        <v>14105000</v>
      </c>
      <c r="E43" s="13">
        <v>56.244897959183668</v>
      </c>
      <c r="F43" s="13">
        <v>24.081632653061224</v>
      </c>
      <c r="G43" s="13">
        <v>19.673469387755109</v>
      </c>
      <c r="H43" s="11" t="s">
        <v>19</v>
      </c>
      <c r="I43" s="4">
        <v>7.3</v>
      </c>
      <c r="J43" s="15">
        <f t="shared" si="1"/>
        <v>6.5174399999999997</v>
      </c>
      <c r="K43" s="14">
        <v>1.025652173913044</v>
      </c>
      <c r="L43" s="6">
        <v>0.59630940343781624</v>
      </c>
    </row>
    <row r="44" spans="1:12" x14ac:dyDescent="0.3">
      <c r="A44" t="s">
        <v>67</v>
      </c>
      <c r="B44">
        <v>43</v>
      </c>
      <c r="C44">
        <v>362500</v>
      </c>
      <c r="D44">
        <v>14105500</v>
      </c>
      <c r="E44" s="13">
        <v>75.91836734693878</v>
      </c>
      <c r="F44" s="13">
        <v>13.142857142857146</v>
      </c>
      <c r="G44" s="13">
        <v>10.938775510204078</v>
      </c>
      <c r="H44" s="11" t="s">
        <v>20</v>
      </c>
      <c r="I44" s="4">
        <v>7.9</v>
      </c>
      <c r="J44" s="15">
        <f t="shared" si="1"/>
        <v>7.0531200000000007</v>
      </c>
      <c r="K44" s="14">
        <v>1.4771435793731043</v>
      </c>
      <c r="L44" s="6">
        <v>0.85880440661226998</v>
      </c>
    </row>
    <row r="45" spans="1:12" x14ac:dyDescent="0.3">
      <c r="A45" t="s">
        <v>68</v>
      </c>
      <c r="B45">
        <v>44</v>
      </c>
      <c r="C45">
        <v>363000</v>
      </c>
      <c r="D45">
        <v>14105500</v>
      </c>
      <c r="E45" s="13">
        <v>39.183673469387756</v>
      </c>
      <c r="F45" s="13">
        <v>39.673469387755105</v>
      </c>
      <c r="G45" s="13">
        <v>21.142857142857139</v>
      </c>
      <c r="H45" s="11" t="s">
        <v>17</v>
      </c>
      <c r="I45" s="4">
        <v>7.81</v>
      </c>
      <c r="J45" s="15">
        <f t="shared" si="1"/>
        <v>6.9727680000000003</v>
      </c>
      <c r="K45" s="14">
        <v>2.1160465116279066</v>
      </c>
      <c r="L45" s="6">
        <v>1.2302595997836667</v>
      </c>
    </row>
    <row r="46" spans="1:12" x14ac:dyDescent="0.3">
      <c r="A46" t="s">
        <v>69</v>
      </c>
      <c r="B46">
        <v>45</v>
      </c>
      <c r="C46">
        <v>363500</v>
      </c>
      <c r="D46">
        <v>14105500</v>
      </c>
      <c r="E46" s="13">
        <v>56.244897959183668</v>
      </c>
      <c r="F46" s="13">
        <v>38.938775510204088</v>
      </c>
      <c r="G46" s="13">
        <v>4.816326530612244</v>
      </c>
      <c r="H46" s="11" t="s">
        <v>27</v>
      </c>
      <c r="I46" s="4">
        <v>7.81</v>
      </c>
      <c r="J46" s="15">
        <f t="shared" si="1"/>
        <v>6.9727680000000003</v>
      </c>
      <c r="K46" s="14">
        <v>1.436253791708797</v>
      </c>
      <c r="L46" s="6">
        <v>0.83503127424930057</v>
      </c>
    </row>
    <row r="47" spans="1:12" x14ac:dyDescent="0.3">
      <c r="A47" t="s">
        <v>70</v>
      </c>
      <c r="B47">
        <v>46</v>
      </c>
      <c r="C47">
        <v>364000</v>
      </c>
      <c r="D47">
        <v>14105500</v>
      </c>
      <c r="E47" s="13">
        <v>31.020408163265316</v>
      </c>
      <c r="F47" s="13">
        <v>29.469387755102044</v>
      </c>
      <c r="G47" s="13">
        <v>39.510204081632637</v>
      </c>
      <c r="H47" s="11" t="s">
        <v>28</v>
      </c>
      <c r="I47" s="4">
        <v>7.74</v>
      </c>
      <c r="J47" s="15">
        <f t="shared" si="1"/>
        <v>6.9102720000000009</v>
      </c>
      <c r="K47" s="14">
        <v>0.8552780586450961</v>
      </c>
      <c r="L47" s="6">
        <v>0.49725468525877681</v>
      </c>
    </row>
    <row r="48" spans="1:12" x14ac:dyDescent="0.3">
      <c r="A48" t="s">
        <v>71</v>
      </c>
      <c r="B48">
        <v>47</v>
      </c>
      <c r="C48">
        <v>364500</v>
      </c>
      <c r="D48">
        <v>14105500</v>
      </c>
      <c r="E48" s="13">
        <v>76.65306122448979</v>
      </c>
      <c r="F48" s="13">
        <v>22.040816326530614</v>
      </c>
      <c r="G48" s="13">
        <v>1.3061224489795933</v>
      </c>
      <c r="H48" s="11" t="s">
        <v>19</v>
      </c>
      <c r="I48" s="4">
        <v>7.8</v>
      </c>
      <c r="J48" s="15">
        <f t="shared" si="1"/>
        <v>6.9638400000000003</v>
      </c>
      <c r="K48" s="14">
        <v>1.3357330637007081</v>
      </c>
      <c r="L48" s="6">
        <v>0.77658899052366748</v>
      </c>
    </row>
    <row r="49" spans="1:12" x14ac:dyDescent="0.3">
      <c r="A49" t="s">
        <v>72</v>
      </c>
      <c r="B49">
        <v>48</v>
      </c>
      <c r="C49">
        <v>365000</v>
      </c>
      <c r="D49">
        <v>14105500</v>
      </c>
      <c r="E49" s="13">
        <v>75.91836734693878</v>
      </c>
      <c r="F49" s="13">
        <v>18.693877551020407</v>
      </c>
      <c r="G49" s="13">
        <v>5.387755102040817</v>
      </c>
      <c r="H49" s="11" t="s">
        <v>20</v>
      </c>
      <c r="I49" s="4">
        <v>7.64</v>
      </c>
      <c r="J49" s="15">
        <f t="shared" si="1"/>
        <v>6.8209920000000004</v>
      </c>
      <c r="K49" s="14">
        <v>0.48897371081900898</v>
      </c>
      <c r="L49" s="6">
        <v>0.28428704117384246</v>
      </c>
    </row>
    <row r="50" spans="1:12" x14ac:dyDescent="0.3">
      <c r="A50" t="s">
        <v>73</v>
      </c>
      <c r="B50">
        <v>49</v>
      </c>
      <c r="C50">
        <v>365500</v>
      </c>
      <c r="D50">
        <v>14105500</v>
      </c>
      <c r="E50" s="13">
        <v>65.714285714285722</v>
      </c>
      <c r="F50" s="13">
        <v>23.346938775510207</v>
      </c>
      <c r="G50" s="13">
        <v>10.938775510204078</v>
      </c>
      <c r="H50" s="11" t="s">
        <v>19</v>
      </c>
      <c r="I50" s="4">
        <v>7.39</v>
      </c>
      <c r="J50" s="15">
        <f t="shared" si="1"/>
        <v>6.5977920000000001</v>
      </c>
      <c r="K50" s="14">
        <v>2.7702831142568249</v>
      </c>
      <c r="L50" s="6">
        <v>1.6106297175911772</v>
      </c>
    </row>
    <row r="51" spans="1:12" x14ac:dyDescent="0.3">
      <c r="A51" t="s">
        <v>54</v>
      </c>
      <c r="B51">
        <v>50</v>
      </c>
      <c r="C51">
        <v>366000</v>
      </c>
      <c r="D51">
        <v>14105500</v>
      </c>
      <c r="E51" s="13">
        <v>64.979591836734699</v>
      </c>
      <c r="F51" s="13">
        <v>22.204081632653065</v>
      </c>
      <c r="G51" s="13">
        <v>12.816326530612237</v>
      </c>
      <c r="H51" s="11" t="s">
        <v>19</v>
      </c>
      <c r="I51" s="4">
        <v>8.17</v>
      </c>
      <c r="J51" s="15">
        <f t="shared" si="1"/>
        <v>7.2941760000000002</v>
      </c>
      <c r="K51" s="14">
        <v>2.8708038422649143</v>
      </c>
      <c r="L51" s="6">
        <v>1.6690720013168105</v>
      </c>
    </row>
    <row r="52" spans="1:12" x14ac:dyDescent="0.3">
      <c r="A52" t="s">
        <v>74</v>
      </c>
      <c r="B52">
        <v>51</v>
      </c>
      <c r="C52">
        <v>366500</v>
      </c>
      <c r="D52">
        <v>14105500</v>
      </c>
      <c r="E52" s="13">
        <v>55.510204081632651</v>
      </c>
      <c r="F52" s="13">
        <v>22.612244897959187</v>
      </c>
      <c r="G52" s="13">
        <v>21.877551020408163</v>
      </c>
      <c r="H52" s="11" t="s">
        <v>19</v>
      </c>
      <c r="I52" s="4">
        <v>7.66</v>
      </c>
      <c r="J52" s="15">
        <f t="shared" si="1"/>
        <v>6.8388480000000005</v>
      </c>
      <c r="K52" s="14">
        <v>2.8895449949443881</v>
      </c>
      <c r="L52" s="6">
        <v>1.6799680203165048</v>
      </c>
    </row>
    <row r="53" spans="1:12" x14ac:dyDescent="0.3">
      <c r="A53" t="s">
        <v>75</v>
      </c>
      <c r="B53">
        <v>52</v>
      </c>
      <c r="C53">
        <v>367000</v>
      </c>
      <c r="D53">
        <v>14105500</v>
      </c>
      <c r="E53" s="13">
        <v>64.979591836734699</v>
      </c>
      <c r="F53" s="13">
        <v>24.081632653061224</v>
      </c>
      <c r="G53" s="13">
        <v>10.938775510204078</v>
      </c>
      <c r="H53" s="11" t="s">
        <v>19</v>
      </c>
      <c r="I53" s="4">
        <v>7.85</v>
      </c>
      <c r="J53" s="15">
        <f t="shared" si="1"/>
        <v>7.0084799999999996</v>
      </c>
      <c r="K53" s="14">
        <v>1.4669211324570273</v>
      </c>
      <c r="L53" s="6">
        <v>0.85286112352152754</v>
      </c>
    </row>
    <row r="54" spans="1:12" x14ac:dyDescent="0.3">
      <c r="A54" t="s">
        <v>76</v>
      </c>
      <c r="B54">
        <v>53</v>
      </c>
      <c r="C54">
        <v>367500</v>
      </c>
      <c r="D54">
        <v>14105500</v>
      </c>
      <c r="E54" s="13">
        <v>65.714285714285722</v>
      </c>
      <c r="F54" s="13">
        <v>16.653061224489797</v>
      </c>
      <c r="G54" s="13">
        <v>17.632653061224488</v>
      </c>
      <c r="H54" s="11" t="s">
        <v>20</v>
      </c>
      <c r="I54" s="4">
        <v>8.11</v>
      </c>
      <c r="J54" s="15">
        <f t="shared" si="1"/>
        <v>7.2406079999999999</v>
      </c>
      <c r="K54" s="14">
        <v>0.85357431749241663</v>
      </c>
      <c r="L54" s="6">
        <v>0.49626413807698644</v>
      </c>
    </row>
    <row r="55" spans="1:12" x14ac:dyDescent="0.3">
      <c r="A55" t="s">
        <v>77</v>
      </c>
      <c r="B55">
        <v>54</v>
      </c>
      <c r="C55">
        <v>362500</v>
      </c>
      <c r="D55">
        <v>14106000</v>
      </c>
      <c r="E55" s="13">
        <v>64.979591836734699</v>
      </c>
      <c r="F55" s="13">
        <v>26.122448979591837</v>
      </c>
      <c r="G55" s="13">
        <v>8.8979591836734642</v>
      </c>
      <c r="H55" s="11" t="s">
        <v>19</v>
      </c>
      <c r="I55" s="4">
        <v>7.87</v>
      </c>
      <c r="J55" s="15">
        <f t="shared" si="1"/>
        <v>7.0263360000000006</v>
      </c>
      <c r="K55" s="14">
        <v>1.6287765419615774</v>
      </c>
      <c r="L55" s="6">
        <v>0.9469631057916148</v>
      </c>
    </row>
    <row r="56" spans="1:12" x14ac:dyDescent="0.3">
      <c r="A56" t="s">
        <v>78</v>
      </c>
      <c r="B56">
        <v>55</v>
      </c>
      <c r="C56">
        <v>363000</v>
      </c>
      <c r="D56">
        <v>14106000</v>
      </c>
      <c r="E56" s="13">
        <v>75.183673469387756</v>
      </c>
      <c r="F56" s="13">
        <v>15.346938775510202</v>
      </c>
      <c r="G56" s="13">
        <v>9.4693877551020424</v>
      </c>
      <c r="H56" s="11" t="s">
        <v>19</v>
      </c>
      <c r="I56" s="4">
        <v>8.0500000000000007</v>
      </c>
      <c r="J56" s="15">
        <f t="shared" si="1"/>
        <v>7.1870400000000005</v>
      </c>
      <c r="K56" s="14">
        <v>1.454994944388271</v>
      </c>
      <c r="L56" s="6">
        <v>0.84592729324899485</v>
      </c>
    </row>
    <row r="57" spans="1:12" x14ac:dyDescent="0.3">
      <c r="A57" t="s">
        <v>79</v>
      </c>
      <c r="B57">
        <v>56</v>
      </c>
      <c r="C57">
        <v>363500</v>
      </c>
      <c r="D57">
        <v>14106000</v>
      </c>
      <c r="E57" s="13">
        <v>48.65306122448979</v>
      </c>
      <c r="F57" s="13">
        <v>23.510204081632651</v>
      </c>
      <c r="G57" s="13">
        <v>27.83673469387756</v>
      </c>
      <c r="H57" s="11" t="s">
        <v>19</v>
      </c>
      <c r="I57" s="4">
        <v>8.01</v>
      </c>
      <c r="J57" s="15">
        <f t="shared" si="1"/>
        <v>7.1513280000000004</v>
      </c>
      <c r="K57" s="14">
        <v>1.3289180990899898</v>
      </c>
      <c r="L57" s="6">
        <v>0.77262680179650567</v>
      </c>
    </row>
    <row r="58" spans="1:12" x14ac:dyDescent="0.3">
      <c r="A58" t="s">
        <v>80</v>
      </c>
      <c r="B58">
        <v>57</v>
      </c>
      <c r="C58">
        <v>364000</v>
      </c>
      <c r="D58">
        <v>14106000</v>
      </c>
      <c r="E58" s="13">
        <v>75.91836734693878</v>
      </c>
      <c r="F58" s="13">
        <v>17.22448979591837</v>
      </c>
      <c r="G58" s="13">
        <v>6.8571428571428541</v>
      </c>
      <c r="H58" s="11" t="s">
        <v>20</v>
      </c>
      <c r="I58" s="4">
        <v>7.65</v>
      </c>
      <c r="J58" s="15">
        <f t="shared" si="1"/>
        <v>6.8299200000000004</v>
      </c>
      <c r="K58" s="14">
        <v>1.3425480283114257</v>
      </c>
      <c r="L58" s="6">
        <v>0.78055117925082895</v>
      </c>
    </row>
    <row r="59" spans="1:12" x14ac:dyDescent="0.3">
      <c r="A59" t="s">
        <v>81</v>
      </c>
      <c r="B59">
        <v>58</v>
      </c>
      <c r="C59">
        <v>364500</v>
      </c>
      <c r="D59">
        <v>14106000</v>
      </c>
      <c r="E59" s="13">
        <v>82.775510204081627</v>
      </c>
      <c r="F59" s="13">
        <v>12.408163265306124</v>
      </c>
      <c r="G59" s="13">
        <v>4.8163265306122458</v>
      </c>
      <c r="H59" s="11" t="s">
        <v>26</v>
      </c>
      <c r="I59" s="4">
        <v>7.44</v>
      </c>
      <c r="J59" s="15">
        <f t="shared" si="1"/>
        <v>6.6424320000000003</v>
      </c>
      <c r="K59" s="14">
        <v>1.4686248736097067</v>
      </c>
      <c r="L59" s="6">
        <v>0.85385167070331791</v>
      </c>
    </row>
    <row r="60" spans="1:12" x14ac:dyDescent="0.3">
      <c r="A60" t="s">
        <v>82</v>
      </c>
      <c r="B60">
        <v>59</v>
      </c>
      <c r="C60">
        <v>365000</v>
      </c>
      <c r="D60">
        <v>14106000</v>
      </c>
      <c r="E60" s="13">
        <v>61.632653061224488</v>
      </c>
      <c r="F60" s="13">
        <v>19.265306122448983</v>
      </c>
      <c r="G60" s="13">
        <v>19.102040816326529</v>
      </c>
      <c r="H60" s="11" t="s">
        <v>20</v>
      </c>
      <c r="I60" s="4">
        <v>7.35</v>
      </c>
      <c r="J60" s="15">
        <f t="shared" si="1"/>
        <v>6.5620799999999999</v>
      </c>
      <c r="K60" s="14">
        <v>3.3529625884732055</v>
      </c>
      <c r="L60" s="6">
        <v>1.9493968537634916</v>
      </c>
    </row>
    <row r="61" spans="1:12" x14ac:dyDescent="0.3">
      <c r="A61" t="s">
        <v>83</v>
      </c>
      <c r="B61">
        <v>60</v>
      </c>
      <c r="C61">
        <v>366000</v>
      </c>
      <c r="D61">
        <v>14106000</v>
      </c>
      <c r="E61" s="13">
        <v>34.367346938775526</v>
      </c>
      <c r="F61" s="13">
        <v>24.081632653061224</v>
      </c>
      <c r="G61" s="13">
        <v>41.551020408163254</v>
      </c>
      <c r="H61" s="11" t="s">
        <v>6</v>
      </c>
      <c r="I61" s="4">
        <v>7.48</v>
      </c>
      <c r="J61" s="15">
        <f t="shared" si="1"/>
        <v>6.6781440000000005</v>
      </c>
      <c r="K61" s="14">
        <v>0.70364509605662273</v>
      </c>
      <c r="L61" s="6">
        <v>0.40909598607943182</v>
      </c>
    </row>
    <row r="62" spans="1:12" x14ac:dyDescent="0.3">
      <c r="A62" t="s">
        <v>84</v>
      </c>
      <c r="B62">
        <v>61</v>
      </c>
      <c r="C62">
        <v>366500</v>
      </c>
      <c r="D62">
        <v>14106000</v>
      </c>
      <c r="E62" s="13">
        <v>65.714285714285722</v>
      </c>
      <c r="F62" s="13">
        <v>23.346938775510207</v>
      </c>
      <c r="G62" s="13">
        <v>10.938775510204078</v>
      </c>
      <c r="H62" s="11" t="s">
        <v>19</v>
      </c>
      <c r="I62" s="4">
        <v>7.24</v>
      </c>
      <c r="J62" s="15">
        <f t="shared" si="1"/>
        <v>6.4638720000000003</v>
      </c>
      <c r="K62" s="14">
        <v>1.9848584428715874</v>
      </c>
      <c r="L62" s="6">
        <v>1.1539874667858065</v>
      </c>
    </row>
    <row r="63" spans="1:12" x14ac:dyDescent="0.3">
      <c r="A63" t="s">
        <v>85</v>
      </c>
      <c r="B63">
        <v>62</v>
      </c>
      <c r="C63">
        <v>367000</v>
      </c>
      <c r="D63">
        <v>14106000</v>
      </c>
      <c r="E63" s="13">
        <v>75.183673469387756</v>
      </c>
      <c r="F63" s="13">
        <v>13.142857142857146</v>
      </c>
      <c r="G63" s="13">
        <v>11.673469387755098</v>
      </c>
      <c r="H63" s="11" t="s">
        <v>20</v>
      </c>
      <c r="I63" s="4">
        <v>7.43</v>
      </c>
      <c r="J63" s="15">
        <f t="shared" si="1"/>
        <v>6.6335040000000003</v>
      </c>
      <c r="K63" s="14">
        <v>0.58949443882709818</v>
      </c>
      <c r="L63" s="6">
        <v>0.34272932489947566</v>
      </c>
    </row>
    <row r="64" spans="1:12" x14ac:dyDescent="0.3">
      <c r="A64" t="s">
        <v>86</v>
      </c>
      <c r="B64">
        <v>63</v>
      </c>
      <c r="C64">
        <v>367500</v>
      </c>
      <c r="D64">
        <v>14106000</v>
      </c>
      <c r="E64" s="13">
        <v>86.857142857142861</v>
      </c>
      <c r="F64" s="13">
        <v>8.3265306122449001</v>
      </c>
      <c r="G64" s="13">
        <v>4.8163265306122458</v>
      </c>
      <c r="H64" s="11" t="s">
        <v>26</v>
      </c>
      <c r="I64" s="4">
        <v>7.74</v>
      </c>
      <c r="J64" s="15">
        <f t="shared" si="1"/>
        <v>6.9102720000000009</v>
      </c>
      <c r="K64" s="14">
        <v>0.57416076845298258</v>
      </c>
      <c r="L64" s="6">
        <v>0.33381440026336195</v>
      </c>
    </row>
    <row r="65" spans="1:12" x14ac:dyDescent="0.3">
      <c r="A65" t="s">
        <v>87</v>
      </c>
      <c r="B65">
        <v>64</v>
      </c>
      <c r="C65">
        <v>362500</v>
      </c>
      <c r="D65">
        <v>14106500</v>
      </c>
      <c r="E65" s="13">
        <v>64.979591836734699</v>
      </c>
      <c r="F65" s="13">
        <v>26.122448979591837</v>
      </c>
      <c r="G65" s="13">
        <v>8.8979591836734642</v>
      </c>
      <c r="H65" s="11" t="s">
        <v>19</v>
      </c>
      <c r="I65" s="4">
        <v>8.1199999999999992</v>
      </c>
      <c r="J65" s="15">
        <f t="shared" si="1"/>
        <v>7.249536</v>
      </c>
      <c r="K65" s="14">
        <v>0.98305864509605712</v>
      </c>
      <c r="L65" s="6">
        <v>0.57154572389305647</v>
      </c>
    </row>
    <row r="66" spans="1:12" x14ac:dyDescent="0.3">
      <c r="A66" t="s">
        <v>88</v>
      </c>
      <c r="B66">
        <v>65</v>
      </c>
      <c r="C66">
        <v>363000</v>
      </c>
      <c r="D66">
        <v>14106500</v>
      </c>
      <c r="E66" s="13">
        <v>62.938775510204081</v>
      </c>
      <c r="F66" s="13">
        <v>22.040816326530614</v>
      </c>
      <c r="G66" s="13">
        <v>15.020408163265305</v>
      </c>
      <c r="H66" s="11" t="s">
        <v>19</v>
      </c>
      <c r="I66" s="4">
        <v>7.96</v>
      </c>
      <c r="J66" s="15">
        <f t="shared" ref="J66:J81" si="2">(I66*0.4464)/0.5</f>
        <v>7.1066880000000001</v>
      </c>
      <c r="K66" s="14">
        <v>1.0580232558139533</v>
      </c>
      <c r="L66" s="6">
        <v>0.61512979989183336</v>
      </c>
    </row>
    <row r="67" spans="1:12" x14ac:dyDescent="0.3">
      <c r="A67" t="s">
        <v>65</v>
      </c>
      <c r="B67">
        <v>66</v>
      </c>
      <c r="C67">
        <v>363500</v>
      </c>
      <c r="D67">
        <v>14106500</v>
      </c>
      <c r="E67" s="13">
        <v>66.448979591836732</v>
      </c>
      <c r="F67" s="13">
        <v>22.612244897959187</v>
      </c>
      <c r="G67" s="13">
        <v>10.938775510204081</v>
      </c>
      <c r="H67" s="11" t="s">
        <v>19</v>
      </c>
      <c r="I67" s="4">
        <v>7.75</v>
      </c>
      <c r="J67" s="15">
        <f t="shared" si="2"/>
        <v>6.9192</v>
      </c>
      <c r="K67" s="14">
        <v>0.61675429726996944</v>
      </c>
      <c r="L67" s="6">
        <v>0.35857807980812179</v>
      </c>
    </row>
    <row r="68" spans="1:12" x14ac:dyDescent="0.3">
      <c r="A68" t="s">
        <v>89</v>
      </c>
      <c r="B68">
        <v>67</v>
      </c>
      <c r="C68">
        <v>364000</v>
      </c>
      <c r="D68">
        <v>14106500</v>
      </c>
      <c r="E68" s="13">
        <v>54.04081632653061</v>
      </c>
      <c r="F68" s="13">
        <v>24.816326530612244</v>
      </c>
      <c r="G68" s="13">
        <v>21.142857142857146</v>
      </c>
      <c r="H68" s="11" t="s">
        <v>19</v>
      </c>
      <c r="I68" s="4">
        <v>7.92</v>
      </c>
      <c r="J68" s="15">
        <f t="shared" si="2"/>
        <v>7.0709759999999999</v>
      </c>
      <c r="K68" s="14">
        <v>2.8248028311425681</v>
      </c>
      <c r="L68" s="6">
        <v>1.6423272274084699</v>
      </c>
    </row>
    <row r="69" spans="1:12" x14ac:dyDescent="0.3">
      <c r="A69" t="s">
        <v>90</v>
      </c>
      <c r="B69">
        <v>68</v>
      </c>
      <c r="C69">
        <v>364500</v>
      </c>
      <c r="D69">
        <v>14106500</v>
      </c>
      <c r="E69" s="13">
        <v>31.755102040816325</v>
      </c>
      <c r="F69" s="13">
        <v>30.204081632653061</v>
      </c>
      <c r="G69" s="13">
        <v>38.040816326530617</v>
      </c>
      <c r="H69" s="11" t="s">
        <v>17</v>
      </c>
      <c r="I69" s="4">
        <v>7.62</v>
      </c>
      <c r="J69" s="15">
        <f t="shared" si="2"/>
        <v>6.8031360000000003</v>
      </c>
      <c r="K69" s="14">
        <v>1.0256521739130435</v>
      </c>
      <c r="L69" s="6">
        <v>0.59630940343781602</v>
      </c>
    </row>
    <row r="70" spans="1:12" x14ac:dyDescent="0.3">
      <c r="A70" t="s">
        <v>38</v>
      </c>
      <c r="B70">
        <v>69</v>
      </c>
      <c r="C70">
        <v>365000</v>
      </c>
      <c r="D70">
        <v>14106500</v>
      </c>
      <c r="E70" s="13">
        <v>44.571428571428569</v>
      </c>
      <c r="F70" s="13">
        <v>24.081632653061224</v>
      </c>
      <c r="G70" s="13">
        <v>31.346938775510207</v>
      </c>
      <c r="H70" s="11" t="s">
        <v>6</v>
      </c>
      <c r="I70" s="4">
        <v>7.88</v>
      </c>
      <c r="J70" s="15">
        <f t="shared" si="2"/>
        <v>7.0352640000000006</v>
      </c>
      <c r="K70" s="14">
        <v>0.29815470171890762</v>
      </c>
      <c r="L70" s="6">
        <v>0.17334575681331837</v>
      </c>
    </row>
    <row r="71" spans="1:12" x14ac:dyDescent="0.3">
      <c r="A71" t="s">
        <v>91</v>
      </c>
      <c r="B71">
        <v>70</v>
      </c>
      <c r="C71">
        <v>365500</v>
      </c>
      <c r="D71">
        <v>14106500</v>
      </c>
      <c r="E71" s="13">
        <v>35.102040816326536</v>
      </c>
      <c r="F71" s="13">
        <v>23.346938775510207</v>
      </c>
      <c r="G71" s="13">
        <v>41.551020408163254</v>
      </c>
      <c r="H71" s="11" t="s">
        <v>6</v>
      </c>
      <c r="I71" s="4">
        <v>7.66</v>
      </c>
      <c r="J71" s="15">
        <f t="shared" si="2"/>
        <v>6.8388480000000005</v>
      </c>
      <c r="K71" s="14">
        <v>2.1824924165824067</v>
      </c>
      <c r="L71" s="6">
        <v>1.2688909398734922</v>
      </c>
    </row>
    <row r="72" spans="1:12" x14ac:dyDescent="0.3">
      <c r="A72" t="s">
        <v>92</v>
      </c>
      <c r="B72">
        <v>71</v>
      </c>
      <c r="C72">
        <v>366000</v>
      </c>
      <c r="D72">
        <v>14106500</v>
      </c>
      <c r="E72" s="13">
        <v>34.367346938775526</v>
      </c>
      <c r="F72" s="13">
        <v>24.081632653061224</v>
      </c>
      <c r="G72" s="13">
        <v>41.551020408163254</v>
      </c>
      <c r="H72" s="11" t="s">
        <v>6</v>
      </c>
      <c r="I72" s="4">
        <v>7.41</v>
      </c>
      <c r="J72" s="15">
        <f t="shared" si="2"/>
        <v>6.6156480000000002</v>
      </c>
      <c r="K72" s="14">
        <v>0.27941354903943377</v>
      </c>
      <c r="L72" s="6">
        <v>0.16244973781362429</v>
      </c>
    </row>
    <row r="73" spans="1:12" x14ac:dyDescent="0.3">
      <c r="A73" t="s">
        <v>93</v>
      </c>
      <c r="B73">
        <v>72</v>
      </c>
      <c r="C73">
        <v>366500</v>
      </c>
      <c r="D73">
        <v>14106500</v>
      </c>
      <c r="E73" s="13">
        <v>75.91836734693878</v>
      </c>
      <c r="F73" s="13">
        <v>17.22448979591837</v>
      </c>
      <c r="G73" s="13">
        <v>6.8571428571428541</v>
      </c>
      <c r="H73" s="11" t="s">
        <v>20</v>
      </c>
      <c r="I73" s="4">
        <v>7.81</v>
      </c>
      <c r="J73" s="15">
        <f t="shared" si="2"/>
        <v>6.9727680000000003</v>
      </c>
      <c r="K73" s="14">
        <v>1.0239484327603643</v>
      </c>
      <c r="L73" s="6">
        <v>0.59531885625602576</v>
      </c>
    </row>
    <row r="74" spans="1:12" x14ac:dyDescent="0.3">
      <c r="A74" t="s">
        <v>94</v>
      </c>
      <c r="B74">
        <v>73</v>
      </c>
      <c r="C74">
        <v>367000</v>
      </c>
      <c r="D74">
        <v>14106500</v>
      </c>
      <c r="E74" s="13">
        <v>55.510204081632651</v>
      </c>
      <c r="F74" s="13">
        <v>37.061224489795919</v>
      </c>
      <c r="G74" s="13">
        <v>7.4285714285714306</v>
      </c>
      <c r="H74" s="11" t="s">
        <v>27</v>
      </c>
      <c r="I74" s="4">
        <v>8.01</v>
      </c>
      <c r="J74" s="15">
        <f t="shared" si="2"/>
        <v>7.1513280000000004</v>
      </c>
      <c r="K74" s="14">
        <v>0.97624368048533861</v>
      </c>
      <c r="L74" s="6">
        <v>0.56758353516589455</v>
      </c>
    </row>
    <row r="75" spans="1:12" x14ac:dyDescent="0.3">
      <c r="A75" t="s">
        <v>95</v>
      </c>
      <c r="B75">
        <v>74</v>
      </c>
      <c r="C75">
        <v>363500</v>
      </c>
      <c r="D75">
        <v>14107000</v>
      </c>
      <c r="E75" s="13">
        <v>35.836734693877546</v>
      </c>
      <c r="F75" s="13">
        <v>44.489795918367349</v>
      </c>
      <c r="G75" s="13">
        <v>19.673469387755105</v>
      </c>
      <c r="H75" s="11" t="s">
        <v>22</v>
      </c>
      <c r="I75" s="4">
        <v>7.68</v>
      </c>
      <c r="J75" s="15">
        <f t="shared" si="2"/>
        <v>6.8567039999999997</v>
      </c>
      <c r="K75" s="14">
        <v>0.25556117290192082</v>
      </c>
      <c r="L75" s="6">
        <v>0.14858207726855863</v>
      </c>
    </row>
    <row r="76" spans="1:12" x14ac:dyDescent="0.3">
      <c r="A76" t="s">
        <v>96</v>
      </c>
      <c r="B76">
        <v>75</v>
      </c>
      <c r="C76">
        <v>364000</v>
      </c>
      <c r="D76">
        <v>14107000</v>
      </c>
      <c r="E76" s="13">
        <v>75.91836734693878</v>
      </c>
      <c r="F76" s="13">
        <v>14.612244897959185</v>
      </c>
      <c r="G76" s="13">
        <v>9.4693877551020389</v>
      </c>
      <c r="H76" s="11" t="s">
        <v>20</v>
      </c>
      <c r="I76" s="4">
        <v>7.26</v>
      </c>
      <c r="J76" s="15">
        <f t="shared" si="2"/>
        <v>6.4817280000000004</v>
      </c>
      <c r="K76" s="14">
        <v>0.43615773508594569</v>
      </c>
      <c r="L76" s="6">
        <v>0.25358007853834053</v>
      </c>
    </row>
    <row r="77" spans="1:12" x14ac:dyDescent="0.3">
      <c r="A77" t="s">
        <v>97</v>
      </c>
      <c r="B77">
        <v>76</v>
      </c>
      <c r="C77">
        <v>364500</v>
      </c>
      <c r="D77">
        <v>14107000</v>
      </c>
      <c r="E77" s="13">
        <v>67.755102040816325</v>
      </c>
      <c r="F77" s="13">
        <v>13.142857142857146</v>
      </c>
      <c r="G77" s="13">
        <v>19.102040816326529</v>
      </c>
      <c r="H77" s="11" t="s">
        <v>20</v>
      </c>
      <c r="I77" s="4">
        <v>7.19</v>
      </c>
      <c r="J77" s="15">
        <f t="shared" si="2"/>
        <v>6.4192320000000009</v>
      </c>
      <c r="K77" s="14">
        <v>3.8402325581395353</v>
      </c>
      <c r="L77" s="6">
        <v>2.2326933477555437</v>
      </c>
    </row>
    <row r="78" spans="1:12" x14ac:dyDescent="0.3">
      <c r="A78" t="s">
        <v>98</v>
      </c>
      <c r="B78">
        <v>77</v>
      </c>
      <c r="C78">
        <v>365000</v>
      </c>
      <c r="D78">
        <v>14107000</v>
      </c>
      <c r="E78" s="13">
        <v>34.367346938775526</v>
      </c>
      <c r="F78" s="13">
        <v>40.571428571428577</v>
      </c>
      <c r="G78" s="13">
        <v>25.061224489795897</v>
      </c>
      <c r="H78" s="11" t="s">
        <v>22</v>
      </c>
      <c r="I78" s="4">
        <v>7.82</v>
      </c>
      <c r="J78" s="15">
        <f t="shared" si="2"/>
        <v>6.9816960000000003</v>
      </c>
      <c r="K78" s="14">
        <v>0.91490899898887768</v>
      </c>
      <c r="L78" s="6">
        <v>0.53192383662144049</v>
      </c>
    </row>
    <row r="79" spans="1:12" x14ac:dyDescent="0.3">
      <c r="A79" t="s">
        <v>99</v>
      </c>
      <c r="B79">
        <v>78</v>
      </c>
      <c r="C79">
        <v>365500</v>
      </c>
      <c r="D79">
        <v>14107000</v>
      </c>
      <c r="E79" s="13">
        <v>75.91836734693878</v>
      </c>
      <c r="F79" s="13">
        <v>20.73469387755102</v>
      </c>
      <c r="G79" s="13">
        <v>3.3469387755102034</v>
      </c>
      <c r="H79" s="11" t="s">
        <v>19</v>
      </c>
      <c r="I79" s="4">
        <v>7.42</v>
      </c>
      <c r="J79" s="15">
        <f t="shared" si="2"/>
        <v>6.6245760000000002</v>
      </c>
      <c r="K79" s="14">
        <v>0.61845803842264913</v>
      </c>
      <c r="L79" s="6">
        <v>0.35956862698991227</v>
      </c>
    </row>
    <row r="80" spans="1:12" x14ac:dyDescent="0.3">
      <c r="A80" t="s">
        <v>100</v>
      </c>
      <c r="B80">
        <v>79</v>
      </c>
      <c r="C80">
        <v>366000</v>
      </c>
      <c r="D80">
        <v>14107000</v>
      </c>
      <c r="E80" s="13">
        <v>35.102040816326536</v>
      </c>
      <c r="F80" s="13">
        <v>26.857142857142858</v>
      </c>
      <c r="G80" s="13">
        <v>38.040816326530603</v>
      </c>
      <c r="H80" s="11" t="s">
        <v>6</v>
      </c>
      <c r="I80" s="4">
        <v>7.33</v>
      </c>
      <c r="J80" s="15">
        <f t="shared" si="2"/>
        <v>6.5442240000000007</v>
      </c>
      <c r="K80" s="14">
        <v>1.5895904954499498</v>
      </c>
      <c r="L80" s="6">
        <v>0.92418052061043598</v>
      </c>
    </row>
    <row r="81" spans="1:12" x14ac:dyDescent="0.3">
      <c r="A81" t="s">
        <v>101</v>
      </c>
      <c r="B81">
        <v>80</v>
      </c>
      <c r="C81">
        <v>366500</v>
      </c>
      <c r="D81">
        <v>14107000</v>
      </c>
      <c r="E81" s="13">
        <v>64.979591836734699</v>
      </c>
      <c r="F81" s="13">
        <v>22.040816326530614</v>
      </c>
      <c r="G81" s="13">
        <v>12.979591836734688</v>
      </c>
      <c r="H81" s="11" t="s">
        <v>19</v>
      </c>
      <c r="I81" s="4">
        <v>7.6</v>
      </c>
      <c r="J81" s="15">
        <f t="shared" si="2"/>
        <v>6.7852800000000002</v>
      </c>
      <c r="K81" s="14">
        <v>0.82290697674418611</v>
      </c>
      <c r="L81" s="6">
        <v>0.47843428880475936</v>
      </c>
    </row>
    <row r="82" spans="1:12" x14ac:dyDescent="0.3">
      <c r="K82" s="7"/>
    </row>
    <row r="83" spans="1:12" x14ac:dyDescent="0.3">
      <c r="K83" s="7"/>
    </row>
    <row r="85" spans="1:12" x14ac:dyDescent="0.3">
      <c r="K85" s="7"/>
    </row>
    <row r="87" spans="1:12" x14ac:dyDescent="0.3">
      <c r="K87" s="7"/>
    </row>
    <row r="89" spans="1:12" x14ac:dyDescent="0.3">
      <c r="K89" s="7"/>
    </row>
    <row r="91" spans="1:12" x14ac:dyDescent="0.3">
      <c r="K91" s="7"/>
    </row>
    <row r="92" spans="1:12" x14ac:dyDescent="0.3">
      <c r="K92" s="7"/>
    </row>
    <row r="95" spans="1:12" x14ac:dyDescent="0.3">
      <c r="K95" s="7"/>
    </row>
    <row r="96" spans="1:12" x14ac:dyDescent="0.3">
      <c r="K96" s="7"/>
    </row>
    <row r="97" spans="11:11" x14ac:dyDescent="0.3">
      <c r="K97" s="7"/>
    </row>
    <row r="98" spans="11:11" x14ac:dyDescent="0.3">
      <c r="K98" s="7"/>
    </row>
    <row r="99" spans="11:11" x14ac:dyDescent="0.3">
      <c r="K99" s="7"/>
    </row>
    <row r="100" spans="11:11" x14ac:dyDescent="0.3">
      <c r="K100" s="7"/>
    </row>
    <row r="101" spans="11:11" x14ac:dyDescent="0.3">
      <c r="K101" s="7"/>
    </row>
    <row r="102" spans="11:11" x14ac:dyDescent="0.3">
      <c r="K102" s="7"/>
    </row>
    <row r="105" spans="11:11" x14ac:dyDescent="0.3">
      <c r="K105" s="7"/>
    </row>
    <row r="107" spans="11:11" x14ac:dyDescent="0.3">
      <c r="K107" s="7"/>
    </row>
    <row r="109" spans="11:11" x14ac:dyDescent="0.3">
      <c r="K10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CaCO3</vt:lpstr>
      <vt:lpstr>Organic Matter</vt:lpstr>
      <vt:lpstr>Texture</vt:lpstr>
      <vt:lpstr>ph</vt:lpstr>
      <vt:lpstr>All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Ofis365</cp:lastModifiedBy>
  <dcterms:created xsi:type="dcterms:W3CDTF">2015-06-05T18:19:34Z</dcterms:created>
  <dcterms:modified xsi:type="dcterms:W3CDTF">2024-10-30T04:40:07Z</dcterms:modified>
</cp:coreProperties>
</file>