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ESCC-organoid\1.MANUSCRIPT PACKAGE\ESCO-2024\"/>
    </mc:Choice>
  </mc:AlternateContent>
  <xr:revisionPtr revIDLastSave="0" documentId="13_ncr:1_{9CC72B31-B12F-4AB0-8DF8-162BECE0EC8F}" xr6:coauthVersionLast="47" xr6:coauthVersionMax="47" xr10:uidLastSave="{00000000-0000-0000-0000-000000000000}"/>
  <bookViews>
    <workbookView xWindow="38130" yWindow="4410" windowWidth="17070" windowHeight="11175" xr2:uid="{00000000-000D-0000-FFFF-FFFF00000000}"/>
  </bookViews>
  <sheets>
    <sheet name="Table S1" sheetId="1" r:id="rId1"/>
    <sheet name="Table S2" sheetId="11" r:id="rId2"/>
    <sheet name="Table S3" sheetId="10" r:id="rId3"/>
  </sheets>
  <definedNames>
    <definedName name="_xlnm._FilterDatabase" localSheetId="0" hidden="1">'Table S1'!$A$1:$H$56</definedName>
    <definedName name="_xlnm._FilterDatabase" localSheetId="1" hidden="1">'Table S2'!$A$1:$P$32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5" i="1" l="1"/>
  <c r="C63" i="1"/>
  <c r="C64" i="1" s="1"/>
  <c r="D60" i="1" l="1"/>
  <c r="D61" i="1"/>
  <c r="D62" i="1"/>
  <c r="D64" i="1"/>
</calcChain>
</file>

<file path=xl/sharedStrings.xml><?xml version="1.0" encoding="utf-8"?>
<sst xmlns="http://schemas.openxmlformats.org/spreadsheetml/2006/main" count="775" uniqueCount="261">
  <si>
    <t>NA</t>
    <phoneticPr fontId="1" type="noConversion"/>
  </si>
  <si>
    <t>ESCC</t>
    <phoneticPr fontId="1" type="noConversion"/>
  </si>
  <si>
    <t>Lower</t>
    <phoneticPr fontId="1" type="noConversion"/>
  </si>
  <si>
    <t>Middle</t>
    <phoneticPr fontId="1" type="noConversion"/>
  </si>
  <si>
    <t>Upper</t>
    <phoneticPr fontId="1" type="noConversion"/>
  </si>
  <si>
    <t>III</t>
  </si>
  <si>
    <t>Biopsy</t>
    <phoneticPr fontId="1" type="noConversion"/>
  </si>
  <si>
    <t>Surgery</t>
    <phoneticPr fontId="1" type="noConversion"/>
  </si>
  <si>
    <t>total</t>
    <phoneticPr fontId="1" type="noConversion"/>
  </si>
  <si>
    <t>Drug testing</t>
    <phoneticPr fontId="1" type="noConversion"/>
  </si>
  <si>
    <t>Expansion failure</t>
    <phoneticPr fontId="1" type="noConversion"/>
  </si>
  <si>
    <t>Insufficient cells</t>
    <phoneticPr fontId="1" type="noConversion"/>
  </si>
  <si>
    <t>Contaminated</t>
    <phoneticPr fontId="1" type="noConversion"/>
  </si>
  <si>
    <t>TP</t>
    <phoneticPr fontId="1" type="noConversion"/>
  </si>
  <si>
    <t>III</t>
    <phoneticPr fontId="1" type="noConversion"/>
  </si>
  <si>
    <t>YES</t>
    <phoneticPr fontId="1" type="noConversion"/>
  </si>
  <si>
    <t>II</t>
    <phoneticPr fontId="1" type="noConversion"/>
  </si>
  <si>
    <t>ESCO32</t>
    <phoneticPr fontId="1" type="noConversion"/>
  </si>
  <si>
    <t>ESCO31</t>
    <phoneticPr fontId="1" type="noConversion"/>
  </si>
  <si>
    <t>ESCO25</t>
    <phoneticPr fontId="1" type="noConversion"/>
  </si>
  <si>
    <t>post-NAT</t>
  </si>
  <si>
    <t>ESCO19</t>
    <phoneticPr fontId="1" type="noConversion"/>
  </si>
  <si>
    <t>NA</t>
  </si>
  <si>
    <t>I</t>
    <phoneticPr fontId="1" type="noConversion"/>
  </si>
  <si>
    <t>ESCO17</t>
    <phoneticPr fontId="1" type="noConversion"/>
  </si>
  <si>
    <t>ESCO16</t>
    <phoneticPr fontId="1" type="noConversion"/>
  </si>
  <si>
    <t>ESCO13</t>
    <phoneticPr fontId="1" type="noConversion"/>
  </si>
  <si>
    <t>ESCO12</t>
    <phoneticPr fontId="1" type="noConversion"/>
  </si>
  <si>
    <t>ESCO10</t>
    <phoneticPr fontId="1" type="noConversion"/>
  </si>
  <si>
    <t>ESCO01</t>
    <phoneticPr fontId="1" type="noConversion"/>
  </si>
  <si>
    <t>Chemo.treatment</t>
    <phoneticPr fontId="1" type="noConversion"/>
  </si>
  <si>
    <t>Tumor.Stage</t>
  </si>
  <si>
    <t>Tumor.Grade</t>
    <phoneticPr fontId="1" type="noConversion"/>
  </si>
  <si>
    <t>Histologic types</t>
    <phoneticPr fontId="1" type="noConversion"/>
  </si>
  <si>
    <t>Surgery.Date</t>
    <phoneticPr fontId="1" type="noConversion"/>
  </si>
  <si>
    <t>Organoid.ID</t>
    <phoneticPr fontId="1" type="noConversion"/>
  </si>
  <si>
    <t>Serial.Number</t>
    <phoneticPr fontId="1" type="noConversion"/>
  </si>
  <si>
    <t>Group</t>
  </si>
  <si>
    <t>ESCO ID</t>
    <phoneticPr fontId="1" type="noConversion"/>
  </si>
  <si>
    <t>AUC_DDP</t>
    <phoneticPr fontId="1" type="noConversion"/>
  </si>
  <si>
    <t>AUC_TP</t>
    <phoneticPr fontId="1" type="noConversion"/>
  </si>
  <si>
    <t>AUC_FP</t>
    <phoneticPr fontId="1" type="noConversion"/>
  </si>
  <si>
    <t>AUC_NP</t>
    <phoneticPr fontId="1" type="noConversion"/>
  </si>
  <si>
    <t>ESCO01</t>
  </si>
  <si>
    <t>ESCO02</t>
  </si>
  <si>
    <t>ESCO02</t>
    <phoneticPr fontId="1" type="noConversion"/>
  </si>
  <si>
    <t>ESCO07</t>
  </si>
  <si>
    <t>ESCO07</t>
    <phoneticPr fontId="1" type="noConversion"/>
  </si>
  <si>
    <t>ESCO08</t>
  </si>
  <si>
    <t>ESCO08</t>
    <phoneticPr fontId="1" type="noConversion"/>
  </si>
  <si>
    <t>ESCO10</t>
  </si>
  <si>
    <t>ESCO12</t>
  </si>
  <si>
    <t>ESCO13</t>
  </si>
  <si>
    <t>ESCO14</t>
  </si>
  <si>
    <t>ESCO14</t>
    <phoneticPr fontId="1" type="noConversion"/>
  </si>
  <si>
    <t>ESCO15</t>
  </si>
  <si>
    <t>ESCO15</t>
    <phoneticPr fontId="1" type="noConversion"/>
  </si>
  <si>
    <t>ESCO16</t>
  </si>
  <si>
    <t>ESCO17</t>
  </si>
  <si>
    <t>ESCO18</t>
  </si>
  <si>
    <t>ESCO18</t>
    <phoneticPr fontId="1" type="noConversion"/>
  </si>
  <si>
    <t>ESCO19</t>
  </si>
  <si>
    <t>ESCO21</t>
  </si>
  <si>
    <t>ESCO21</t>
    <phoneticPr fontId="1" type="noConversion"/>
  </si>
  <si>
    <t>ESCO22</t>
  </si>
  <si>
    <t>ESCO22</t>
    <phoneticPr fontId="1" type="noConversion"/>
  </si>
  <si>
    <t>ESCO24</t>
  </si>
  <si>
    <t>ESCO24</t>
    <phoneticPr fontId="1" type="noConversion"/>
  </si>
  <si>
    <t>ESCO25</t>
  </si>
  <si>
    <t>ESCO26</t>
  </si>
  <si>
    <t>ESCO27</t>
  </si>
  <si>
    <t>ESCO28</t>
  </si>
  <si>
    <t>ESCO29</t>
  </si>
  <si>
    <t>ESCO30</t>
  </si>
  <si>
    <t>ESCO32</t>
  </si>
  <si>
    <t>ESCO33</t>
  </si>
  <si>
    <t>ESCO34</t>
  </si>
  <si>
    <t>ESCO35</t>
  </si>
  <si>
    <t>ESCO42</t>
  </si>
  <si>
    <t>ESCO42</t>
    <phoneticPr fontId="1" type="noConversion"/>
  </si>
  <si>
    <t>ESCO43</t>
  </si>
  <si>
    <t>ESCO47</t>
  </si>
  <si>
    <t>ESCO47</t>
    <phoneticPr fontId="1" type="noConversion"/>
  </si>
  <si>
    <t>ESCO50</t>
  </si>
  <si>
    <t>ESCO50</t>
    <phoneticPr fontId="1" type="noConversion"/>
  </si>
  <si>
    <t>ESCO03</t>
  </si>
  <si>
    <t>ESCO09</t>
  </si>
  <si>
    <t>ESCO11</t>
  </si>
  <si>
    <t>ESCO20</t>
  </si>
  <si>
    <t>ESCO23</t>
  </si>
  <si>
    <t>ESCO36</t>
  </si>
  <si>
    <t>ESCO37</t>
  </si>
  <si>
    <t>ESCO38</t>
  </si>
  <si>
    <t>ESCO39</t>
  </si>
  <si>
    <t>ESCO40</t>
  </si>
  <si>
    <t>ESCO41</t>
  </si>
  <si>
    <t>ESCO44</t>
  </si>
  <si>
    <t>ESCO45</t>
  </si>
  <si>
    <t>ESCO46</t>
  </si>
  <si>
    <t>ESCO48</t>
  </si>
  <si>
    <t>ESCO49</t>
  </si>
  <si>
    <t>ESCO51</t>
  </si>
  <si>
    <t>ESCO54</t>
    <phoneticPr fontId="1" type="noConversion"/>
  </si>
  <si>
    <t>ESCO55</t>
  </si>
  <si>
    <t>ESCO56</t>
  </si>
  <si>
    <t>ESCO57</t>
  </si>
  <si>
    <t>ESCO58</t>
  </si>
  <si>
    <t>NDTH</t>
    <phoneticPr fontId="1" type="noConversion"/>
  </si>
  <si>
    <t>PUCH</t>
    <phoneticPr fontId="1" type="noConversion"/>
  </si>
  <si>
    <t>JSCH</t>
  </si>
  <si>
    <t>JSCH</t>
    <phoneticPr fontId="1" type="noConversion"/>
  </si>
  <si>
    <t>Institute</t>
    <phoneticPr fontId="1" type="noConversion"/>
  </si>
  <si>
    <t>ESCO_ID</t>
    <phoneticPr fontId="1" type="noConversion"/>
  </si>
  <si>
    <t>Modality</t>
    <phoneticPr fontId="1" type="noConversion"/>
  </si>
  <si>
    <t>surgery</t>
    <phoneticPr fontId="1" type="noConversion"/>
  </si>
  <si>
    <t>biopsy</t>
    <phoneticPr fontId="1" type="noConversion"/>
  </si>
  <si>
    <t>PDO_Growth_Status</t>
    <phoneticPr fontId="1" type="noConversion"/>
  </si>
  <si>
    <t>Drug_testing</t>
    <phoneticPr fontId="1" type="noConversion"/>
  </si>
  <si>
    <t>Yes</t>
    <phoneticPr fontId="1" type="noConversion"/>
  </si>
  <si>
    <t>Contaminated</t>
  </si>
  <si>
    <t>Good</t>
  </si>
  <si>
    <t>Good</t>
    <phoneticPr fontId="1" type="noConversion"/>
  </si>
  <si>
    <t>No</t>
  </si>
  <si>
    <t>No</t>
    <phoneticPr fontId="1" type="noConversion"/>
  </si>
  <si>
    <t>Insufficient cells</t>
  </si>
  <si>
    <t>Expansion failure</t>
  </si>
  <si>
    <t>ESCO52</t>
  </si>
  <si>
    <t>ESCO53</t>
  </si>
  <si>
    <t>Success Rate</t>
    <phoneticPr fontId="1" type="noConversion"/>
  </si>
  <si>
    <t>/</t>
  </si>
  <si>
    <t>Cellularity</t>
    <phoneticPr fontId="1" type="noConversion"/>
  </si>
  <si>
    <t>Cell amount</t>
    <phoneticPr fontId="1" type="noConversion"/>
  </si>
  <si>
    <t>Good PDOs</t>
    <phoneticPr fontId="1" type="noConversion"/>
  </si>
  <si>
    <t>Biopsy</t>
  </si>
  <si>
    <t>0.1-0.2</t>
    <phoneticPr fontId="1" type="noConversion"/>
  </si>
  <si>
    <t>Lower</t>
  </si>
  <si>
    <t>Primary</t>
    <phoneticPr fontId="1" type="noConversion"/>
  </si>
  <si>
    <t>Middle</t>
  </si>
  <si>
    <t>Three-hole esophagectomy</t>
  </si>
  <si>
    <t>pT1aN0</t>
  </si>
  <si>
    <t>1.5*1.3*1</t>
    <phoneticPr fontId="1" type="noConversion"/>
  </si>
  <si>
    <t>ypT2N3</t>
  </si>
  <si>
    <t>2.4*1.9*1.7</t>
  </si>
  <si>
    <t>ypT1aN0</t>
  </si>
  <si>
    <t>1.2*0.5*0.2</t>
  </si>
  <si>
    <t>ypT3N0</t>
  </si>
  <si>
    <t>3.8*3*1.5</t>
  </si>
  <si>
    <t>pT1bN1</t>
  </si>
  <si>
    <t>2*1.5*0.6</t>
    <phoneticPr fontId="1" type="noConversion"/>
  </si>
  <si>
    <t>ypT3N3</t>
  </si>
  <si>
    <t>7*3</t>
    <phoneticPr fontId="1" type="noConversion"/>
  </si>
  <si>
    <t>ypT2N1</t>
  </si>
  <si>
    <t>4*2.5*1</t>
    <phoneticPr fontId="1" type="noConversion"/>
  </si>
  <si>
    <t>ypT3N2</t>
  </si>
  <si>
    <t>2*1.5*0.4</t>
    <phoneticPr fontId="1" type="noConversion"/>
  </si>
  <si>
    <t>pT2N1</t>
  </si>
  <si>
    <t>4*2*1</t>
    <phoneticPr fontId="1" type="noConversion"/>
  </si>
  <si>
    <t>pT3N0</t>
  </si>
  <si>
    <t>7.3*2</t>
    <phoneticPr fontId="1" type="noConversion"/>
  </si>
  <si>
    <t>Thoracoabdominal Esophagectomy</t>
  </si>
  <si>
    <t>pT2N0</t>
  </si>
  <si>
    <t>2.8*2.2*1.0</t>
  </si>
  <si>
    <t>Upper</t>
  </si>
  <si>
    <t>2.5*1.5*0.3</t>
  </si>
  <si>
    <t>pT3N1</t>
  </si>
  <si>
    <t>3.5*2.0*1.0</t>
  </si>
  <si>
    <t>pT3N0</t>
    <phoneticPr fontId="1" type="noConversion"/>
  </si>
  <si>
    <t>4.0*2.5*2.0</t>
  </si>
  <si>
    <t>pT1bN0</t>
  </si>
  <si>
    <t>1.6*1.3*1.0</t>
  </si>
  <si>
    <t>3.2*2.0*1.0</t>
  </si>
  <si>
    <t>2.0*2.0*1,0</t>
  </si>
  <si>
    <t>6.0*3.0*1.0</t>
  </si>
  <si>
    <t>5-FU</t>
  </si>
  <si>
    <t>3.6*1.5*1.0</t>
  </si>
  <si>
    <t>pT3N2</t>
  </si>
  <si>
    <t>3.0*1.5*1.0</t>
  </si>
  <si>
    <t>3.5*2.0*1.5</t>
  </si>
  <si>
    <t>2.8*1.0*1.0</t>
  </si>
  <si>
    <t>3.7*1.3*1.3</t>
  </si>
  <si>
    <t>3.5*1.6*1.0</t>
  </si>
  <si>
    <t>pT2N0</t>
    <phoneticPr fontId="1" type="noConversion"/>
  </si>
  <si>
    <t>0.8*0.8*0.4</t>
  </si>
  <si>
    <t>pT3N1</t>
    <phoneticPr fontId="1" type="noConversion"/>
  </si>
  <si>
    <t>3.0*2.0*1.0</t>
  </si>
  <si>
    <t>Surgerical treatment</t>
    <phoneticPr fontId="1" type="noConversion"/>
  </si>
  <si>
    <t>Gender</t>
  </si>
  <si>
    <t>TNM</t>
    <phoneticPr fontId="1" type="noConversion"/>
  </si>
  <si>
    <t>Tumor.Size (cm)</t>
    <phoneticPr fontId="1" type="noConversion"/>
  </si>
  <si>
    <t>Tumor.location</t>
    <phoneticPr fontId="1" type="noConversion"/>
  </si>
  <si>
    <t>Sample.Site</t>
    <phoneticPr fontId="1" type="noConversion"/>
  </si>
  <si>
    <t>Neochemo</t>
    <phoneticPr fontId="1" type="noConversion"/>
  </si>
  <si>
    <t>age</t>
  </si>
  <si>
    <t>Cisplatin</t>
    <phoneticPr fontId="1" type="noConversion"/>
  </si>
  <si>
    <t>NP</t>
    <phoneticPr fontId="1" type="noConversion"/>
  </si>
  <si>
    <t>FP</t>
    <phoneticPr fontId="1" type="noConversion"/>
  </si>
  <si>
    <t xml:space="preserve"> fluorouracil+cisplatin</t>
    <phoneticPr fontId="1" type="noConversion"/>
  </si>
  <si>
    <t>Gastroscopy</t>
  </si>
  <si>
    <t>Gastroscopy</t>
    <phoneticPr fontId="1" type="noConversion"/>
  </si>
  <si>
    <t>paclitaxel plus cisplatin</t>
  </si>
  <si>
    <t>paclitaxel plus cisplatin</t>
    <phoneticPr fontId="1" type="noConversion"/>
  </si>
  <si>
    <t>post-NAT, surgical specimen obtained after neoadjuvant chemotherapy (NAT) at the time of primary tumor resection.</t>
    <phoneticPr fontId="1" type="noConversion"/>
  </si>
  <si>
    <t>Chemo-naive</t>
  </si>
  <si>
    <t>Chemo-naive</t>
    <phoneticPr fontId="1" type="noConversion"/>
  </si>
  <si>
    <t>Chemo-naïve: surgical specimen obtained from a patients who has not been exposed to any chemotherapeutic agents</t>
    <phoneticPr fontId="1" type="noConversion"/>
  </si>
  <si>
    <t>DDP</t>
    <phoneticPr fontId="1" type="noConversion"/>
  </si>
  <si>
    <t>Paclitaxel+cisplatin</t>
    <phoneticPr fontId="1" type="noConversion"/>
  </si>
  <si>
    <t>vinorelbine(Vinorelbine) plus cisplatin</t>
    <phoneticPr fontId="1" type="noConversion"/>
  </si>
  <si>
    <r>
      <t>5.40×10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</si>
  <si>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5.17×10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</si>
  <si>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7.77×10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</si>
  <si>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1.48×10</t>
    </r>
    <r>
      <rPr>
        <vertAlign val="superscript"/>
        <sz val="11"/>
        <color theme="1"/>
        <rFont val="Times New Roman"/>
        <family val="1"/>
      </rPr>
      <t xml:space="preserve">6 </t>
    </r>
    <phoneticPr fontId="1" type="noConversion"/>
  </si>
  <si>
    <r>
      <t>5.20×10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</si>
  <si>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8.97×10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</si>
  <si>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4.90×10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</si>
  <si>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4.17×10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</si>
  <si>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3.36×10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</si>
  <si>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2.47×10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</si>
  <si>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2.08×10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</si>
  <si>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7.83×10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</si>
  <si>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5.14×10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</si>
  <si>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1.32×10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</si>
  <si>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1.66×10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</si>
  <si>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5.70×10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</si>
  <si>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6.12×10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</si>
  <si>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3.43×10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</si>
  <si>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7.22×10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</si>
  <si>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2.05×10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</si>
  <si>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1.03×10</t>
    </r>
    <r>
      <rPr>
        <vertAlign val="superscript"/>
        <sz val="11"/>
        <color theme="1"/>
        <rFont val="Times New Roman"/>
        <family val="1"/>
      </rPr>
      <t xml:space="preserve">6 </t>
    </r>
    <phoneticPr fontId="1" type="noConversion"/>
  </si>
  <si>
    <r>
      <t>1.91×10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</si>
  <si>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7.32×10</t>
    </r>
    <r>
      <rPr>
        <vertAlign val="superscript"/>
        <sz val="11"/>
        <color theme="1"/>
        <rFont val="Times New Roman"/>
        <family val="1"/>
      </rPr>
      <t>4</t>
    </r>
    <phoneticPr fontId="1" type="noConversion"/>
  </si>
  <si>
    <r>
      <t>2.93×10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</si>
  <si>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2.98×10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</si>
  <si>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1.43×10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</si>
  <si>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1.82×10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</si>
  <si>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9.21×10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</si>
  <si>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3.54×10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</si>
  <si>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1.16×10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</si>
  <si>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3.04×10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</si>
  <si>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3.27×10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</si>
  <si>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3.95×10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</si>
  <si>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1.05×10</t>
    </r>
    <r>
      <rPr>
        <vertAlign val="superscript"/>
        <sz val="11"/>
        <color theme="1"/>
        <rFont val="Times New Roman"/>
        <family val="1"/>
      </rPr>
      <t>4</t>
    </r>
    <phoneticPr fontId="1" type="noConversion"/>
  </si>
  <si>
    <r>
      <t>4.22×10</t>
    </r>
    <r>
      <rPr>
        <vertAlign val="superscript"/>
        <sz val="11"/>
        <color theme="1"/>
        <rFont val="Times New Roman"/>
        <family val="1"/>
      </rPr>
      <t>6</t>
    </r>
    <phoneticPr fontId="1" type="noConversion"/>
  </si>
  <si>
    <r>
      <t>6.80×10</t>
    </r>
    <r>
      <rPr>
        <vertAlign val="superscript"/>
        <sz val="11"/>
        <color theme="1"/>
        <rFont val="Times New Roman"/>
        <family val="1"/>
      </rPr>
      <t>4</t>
    </r>
    <phoneticPr fontId="1" type="noConversion"/>
  </si>
  <si>
    <r>
      <t>9.42×10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</si>
  <si>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7.15×10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</si>
  <si>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4.82×10</t>
    </r>
    <r>
      <rPr>
        <vertAlign val="superscript"/>
        <sz val="11"/>
        <color theme="1"/>
        <rFont val="Times New Roman"/>
        <family val="1"/>
      </rPr>
      <t>5</t>
    </r>
    <phoneticPr fontId="1" type="noConversion"/>
  </si>
  <si>
    <r>
      <t>1.34×10</t>
    </r>
    <r>
      <rPr>
        <vertAlign val="superscript"/>
        <sz val="11"/>
        <color theme="1"/>
        <rFont val="Times New Roman"/>
        <family val="1"/>
      </rPr>
      <t>4</t>
    </r>
    <phoneticPr fontId="1" type="noConversion"/>
  </si>
  <si>
    <t>/</t>
    <phoneticPr fontId="1" type="noConversion"/>
  </si>
  <si>
    <r>
      <t>1.51×10</t>
    </r>
    <r>
      <rPr>
        <vertAlign val="superscript"/>
        <sz val="9"/>
        <color rgb="FF000000"/>
        <rFont val="微软雅黑"/>
        <family val="2"/>
        <charset val="134"/>
      </rPr>
      <t xml:space="preserve">6 </t>
    </r>
  </si>
  <si>
    <r>
      <t>4.31×10</t>
    </r>
    <r>
      <rPr>
        <vertAlign val="superscript"/>
        <sz val="9"/>
        <color theme="1"/>
        <rFont val="微软雅黑"/>
        <family val="2"/>
        <charset val="134"/>
      </rPr>
      <t>6</t>
    </r>
  </si>
  <si>
    <r>
      <t>1.04× 10</t>
    </r>
    <r>
      <rPr>
        <vertAlign val="superscript"/>
        <sz val="9"/>
        <color rgb="FF000000"/>
        <rFont val="微软雅黑"/>
        <family val="2"/>
        <charset val="134"/>
      </rPr>
      <t xml:space="preserve">6 </t>
    </r>
  </si>
  <si>
    <r>
      <t>2.00×10</t>
    </r>
    <r>
      <rPr>
        <vertAlign val="superscript"/>
        <sz val="9"/>
        <color theme="1"/>
        <rFont val="微软雅黑"/>
        <family val="2"/>
        <charset val="134"/>
      </rPr>
      <t>6</t>
    </r>
  </si>
  <si>
    <r>
      <t>2.24×10</t>
    </r>
    <r>
      <rPr>
        <vertAlign val="superscript"/>
        <sz val="9"/>
        <color theme="1"/>
        <rFont val="微软雅黑"/>
        <family val="2"/>
        <charset val="134"/>
      </rPr>
      <t>6</t>
    </r>
  </si>
  <si>
    <r>
      <t>2.35× 10</t>
    </r>
    <r>
      <rPr>
        <vertAlign val="superscript"/>
        <sz val="9"/>
        <color rgb="FF000000"/>
        <rFont val="微软雅黑"/>
        <family val="2"/>
        <charset val="134"/>
      </rPr>
      <t>5</t>
    </r>
  </si>
  <si>
    <r>
      <t>9.34× 10</t>
    </r>
    <r>
      <rPr>
        <vertAlign val="superscript"/>
        <sz val="9"/>
        <color theme="1"/>
        <rFont val="微软雅黑"/>
        <family val="2"/>
        <charset val="134"/>
      </rPr>
      <t>5</t>
    </r>
  </si>
  <si>
    <r>
      <t>3.17× 10</t>
    </r>
    <r>
      <rPr>
        <vertAlign val="superscript"/>
        <sz val="9"/>
        <color rgb="FF000000"/>
        <rFont val="微软雅黑"/>
        <family val="2"/>
        <charset val="134"/>
      </rPr>
      <t>6</t>
    </r>
  </si>
  <si>
    <r>
      <t>6.78× 10</t>
    </r>
    <r>
      <rPr>
        <vertAlign val="superscript"/>
        <sz val="9"/>
        <color rgb="FF000000"/>
        <rFont val="微软雅黑"/>
        <family val="2"/>
        <charset val="134"/>
      </rPr>
      <t>5</t>
    </r>
  </si>
  <si>
    <r>
      <t>6.98× 10</t>
    </r>
    <r>
      <rPr>
        <vertAlign val="superscript"/>
        <sz val="9"/>
        <color rgb="FF000000"/>
        <rFont val="微软雅黑"/>
        <family val="2"/>
        <charset val="134"/>
      </rPr>
      <t>5</t>
    </r>
  </si>
  <si>
    <r>
      <t>2.75× 10</t>
    </r>
    <r>
      <rPr>
        <vertAlign val="superscript"/>
        <sz val="9"/>
        <color rgb="FF000000"/>
        <rFont val="微软雅黑"/>
        <family val="2"/>
        <charset val="134"/>
      </rPr>
      <t>5</t>
    </r>
  </si>
  <si>
    <r>
      <t>1.58× 10</t>
    </r>
    <r>
      <rPr>
        <vertAlign val="superscript"/>
        <sz val="9"/>
        <color rgb="FF000000"/>
        <rFont val="微软雅黑"/>
        <family val="2"/>
        <charset val="134"/>
      </rPr>
      <t>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</si>
</sst>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color rgb="FFFF0000"/>
      <name val="等线"/>
      <family val="2"/>
      <scheme val="minor"/>
    </font>
    <font>
      <sz val="9"/>
      <color rgb="FF000000"/>
      <name val="微软雅黑"/>
      <family val="2"/>
      <charset val="134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  <font>
      <vertAlign val="superscript"/>
      <sz val="9"/>
      <color theme="1"/>
      <name val="微软雅黑"/>
      <family val="2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EEBF7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10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left" vertical="top"/>
    </xf>
    <xf numFmtId="177" fontId="3" fillId="0" borderId="0" xfId="0" applyNumberFormat="1" applyFont="1" applyAlignment="1">
      <alignment horizontal="center" vertical="top"/>
    </xf>
    <xf numFmtId="177" fontId="3" fillId="0" borderId="0" xfId="0" applyNumberFormat="1" applyFont="1"/>
    <xf numFmtId="177" fontId="3" fillId="0" borderId="0" xfId="0" applyNumberFormat="1" applyFont="1" applyAlignment="1">
      <alignment horizontal="center"/>
    </xf>
    <xf numFmtId="177" fontId="0" fillId="0" borderId="0" xfId="0" applyNumberFormat="1"/>
    <xf numFmtId="177" fontId="0" fillId="0" borderId="0" xfId="0" applyNumberFormat="1" applyAlignment="1">
      <alignment horizont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</cellXfs>
  <cellStyles count="2">
    <cellStyle name="常规" xfId="0" builtinId="0"/>
    <cellStyle name="常规 3" xfId="1" xr:uid="{399B4579-C8AF-4898-A0A0-6E875AD41F60}"/>
  </cellStyles>
  <dxfs count="0"/>
  <tableStyles count="0" defaultTableStyle="TableStyleMedium2" defaultPivotStyle="PivotStyleLight16"/>
  <colors>
    <mruColors>
      <color rgb="FFFFC91D"/>
      <color rgb="FFEA8EDF"/>
      <color rgb="FFF094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effectLst>
              <a:outerShdw blurRad="317500" dist="444500" dir="7440000" sx="1000" sy="1000" algn="ctr" rotWithShape="0">
                <a:srgbClr val="000000">
                  <a:alpha val="61000"/>
                </a:srgbClr>
              </a:outerShdw>
            </a:effectLst>
          </c:spPr>
          <c:dPt>
            <c:idx val="0"/>
            <c:bubble3D val="0"/>
            <c:spPr>
              <a:solidFill>
                <a:srgbClr val="EA8EDF"/>
              </a:solidFill>
              <a:ln>
                <a:noFill/>
              </a:ln>
              <a:effectLst>
                <a:outerShdw blurRad="317500" dist="444500" dir="7440000" sx="1000" sy="1000" algn="ctr" rotWithShape="0">
                  <a:srgbClr val="000000">
                    <a:alpha val="61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A5C5-40EC-9D99-AC3E9AF34CB1}"/>
              </c:ext>
            </c:extLst>
          </c:dPt>
          <c:dPt>
            <c:idx val="1"/>
            <c:bubble3D val="0"/>
            <c:spPr>
              <a:solidFill>
                <a:srgbClr val="FFC91D"/>
              </a:solidFill>
              <a:ln>
                <a:noFill/>
              </a:ln>
              <a:effectLst>
                <a:outerShdw blurRad="317500" dist="444500" dir="7440000" sx="1000" sy="1000" algn="ctr" rotWithShape="0">
                  <a:srgbClr val="000000">
                    <a:alpha val="61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5C5-40EC-9D99-AC3E9AF34CB1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dist="444500" dir="7440000" sx="1000" sy="1000" algn="ctr" rotWithShape="0">
                  <a:srgbClr val="000000">
                    <a:alpha val="61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5C5-40EC-9D99-AC3E9AF34CB1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317500" dist="444500" dir="7440000" sx="1000" sy="1000" algn="ctr" rotWithShape="0">
                  <a:srgbClr val="000000">
                    <a:alpha val="61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A5C5-40EC-9D99-AC3E9AF34CB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144000" tIns="72000" rIns="144000" bIns="0" anchor="ctr" anchorCtr="0">
                <a:spAutoFit/>
              </a:bodyPr>
              <a:lstStyle/>
              <a:p>
                <a:pPr>
                  <a:defRPr sz="1800" b="1" i="0" u="none" strike="noStrike" kern="1200" baseline="0">
                    <a:ln>
                      <a:noFill/>
                    </a:ln>
                    <a:solidFill>
                      <a:schemeClr val="bg1"/>
                    </a:solidFill>
                    <a:effectLst>
                      <a:outerShdw dist="50800" sx="7000" sy="7000" algn="ctr" rotWithShape="0">
                        <a:schemeClr val="bg1"/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</c:ext>
            </c:extLst>
          </c:dLbls>
          <c:cat>
            <c:strRef>
              <c:f>'Table S1'!$B$59:$B$62</c:f>
              <c:strCache>
                <c:ptCount val="4"/>
                <c:pt idx="0">
                  <c:v>Good PDOs</c:v>
                </c:pt>
                <c:pt idx="1">
                  <c:v>Contaminated</c:v>
                </c:pt>
                <c:pt idx="2">
                  <c:v>Insufficient cells</c:v>
                </c:pt>
                <c:pt idx="3">
                  <c:v>Expansion failure</c:v>
                </c:pt>
              </c:strCache>
            </c:strRef>
          </c:cat>
          <c:val>
            <c:numRef>
              <c:f>'Table S1'!$C$59:$C$62</c:f>
              <c:numCache>
                <c:formatCode>General</c:formatCode>
                <c:ptCount val="4"/>
                <c:pt idx="0">
                  <c:v>34</c:v>
                </c:pt>
                <c:pt idx="1">
                  <c:v>4</c:v>
                </c:pt>
                <c:pt idx="2">
                  <c:v>11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C5-40EC-9D99-AC3E9AF34CB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2754306946199632"/>
          <c:y val="0.13668949732693392"/>
          <c:w val="0.27245693053800374"/>
          <c:h val="0.57750831146106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ptos" panose="020B0004020202020204" pitchFamily="34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222250</xdr:colOff>
      <xdr:row>57</xdr:row>
      <xdr:rowOff>158750</xdr:rowOff>
    </xdr:from>
    <xdr:to>
      <xdr:col>12</xdr:col>
      <xdr:colOff>184150</xdr:colOff>
      <xdr:row>75</xdr:row>
      <xdr:rowOff>152400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B1034B28-6ABE-070C-D93B-7FF42A3013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5"/>
  <sheetViews>
    <sheetView tabSelected="1" zoomScale="97" zoomScaleNormal="80" workbookViewId="0">
      <selection activeCell="B14" sqref="B14"/>
    </sheetView>
  </sheetViews>
  <sheetFormatPr defaultRowHeight="14" x14ac:dyDescent="0.3"/>
  <cols>
    <col min="2" max="2" width="14.25" bestFit="1" customWidth="1"/>
    <col min="3" max="3" width="7.58203125" bestFit="1" customWidth="1"/>
    <col min="5" max="5" width="8.83203125" bestFit="1" customWidth="1"/>
    <col min="7" max="7" width="14.4140625" bestFit="1" customWidth="1"/>
    <col min="8" max="8" width="13.33203125" bestFit="1" customWidth="1"/>
  </cols>
  <sheetData>
    <row r="1" spans="1:8" x14ac:dyDescent="0.3">
      <c r="A1" s="7" t="s">
        <v>36</v>
      </c>
      <c r="B1" s="7" t="s">
        <v>111</v>
      </c>
      <c r="C1" s="7" t="s">
        <v>112</v>
      </c>
      <c r="D1" s="7" t="s">
        <v>113</v>
      </c>
      <c r="E1" s="7" t="s">
        <v>130</v>
      </c>
      <c r="F1" s="7" t="s">
        <v>131</v>
      </c>
      <c r="G1" s="7" t="s">
        <v>116</v>
      </c>
      <c r="H1" s="7" t="s">
        <v>117</v>
      </c>
    </row>
    <row r="2" spans="1:8" ht="16" x14ac:dyDescent="0.3">
      <c r="A2" s="7">
        <v>1</v>
      </c>
      <c r="B2" s="7" t="s">
        <v>107</v>
      </c>
      <c r="C2" s="7" t="s">
        <v>29</v>
      </c>
      <c r="D2" s="7" t="s">
        <v>114</v>
      </c>
      <c r="E2" s="7">
        <v>72</v>
      </c>
      <c r="F2" s="7" t="s">
        <v>208</v>
      </c>
      <c r="G2" s="7" t="s">
        <v>121</v>
      </c>
      <c r="H2" s="7" t="s">
        <v>118</v>
      </c>
    </row>
    <row r="3" spans="1:8" ht="16" x14ac:dyDescent="0.3">
      <c r="A3" s="7">
        <v>2</v>
      </c>
      <c r="B3" s="7" t="s">
        <v>107</v>
      </c>
      <c r="C3" s="7" t="s">
        <v>44</v>
      </c>
      <c r="D3" s="7" t="s">
        <v>114</v>
      </c>
      <c r="E3" s="7">
        <v>0.79</v>
      </c>
      <c r="F3" s="7" t="s">
        <v>222</v>
      </c>
      <c r="G3" s="7" t="s">
        <v>121</v>
      </c>
      <c r="H3" s="7" t="s">
        <v>118</v>
      </c>
    </row>
    <row r="4" spans="1:8" x14ac:dyDescent="0.3">
      <c r="A4" s="7">
        <v>3</v>
      </c>
      <c r="B4" s="7" t="s">
        <v>107</v>
      </c>
      <c r="C4" s="7" t="s">
        <v>85</v>
      </c>
      <c r="D4" s="7" t="s">
        <v>114</v>
      </c>
      <c r="E4" s="7" t="s">
        <v>129</v>
      </c>
      <c r="F4" s="7" t="s">
        <v>129</v>
      </c>
      <c r="G4" s="7" t="s">
        <v>12</v>
      </c>
      <c r="H4" s="7" t="s">
        <v>123</v>
      </c>
    </row>
    <row r="5" spans="1:8" ht="16" x14ac:dyDescent="0.3">
      <c r="A5" s="7">
        <v>4</v>
      </c>
      <c r="B5" s="7" t="s">
        <v>108</v>
      </c>
      <c r="C5" s="7" t="s">
        <v>46</v>
      </c>
      <c r="D5" s="7" t="s">
        <v>114</v>
      </c>
      <c r="E5" s="7">
        <v>0.77</v>
      </c>
      <c r="F5" s="7" t="s">
        <v>223</v>
      </c>
      <c r="G5" s="7" t="s">
        <v>121</v>
      </c>
      <c r="H5" s="7" t="s">
        <v>118</v>
      </c>
    </row>
    <row r="6" spans="1:8" ht="16" x14ac:dyDescent="0.3">
      <c r="A6" s="7">
        <v>5</v>
      </c>
      <c r="B6" s="7" t="s">
        <v>108</v>
      </c>
      <c r="C6" s="7" t="s">
        <v>48</v>
      </c>
      <c r="D6" s="7" t="s">
        <v>114</v>
      </c>
      <c r="E6" s="7">
        <v>0.53</v>
      </c>
      <c r="F6" s="7" t="s">
        <v>224</v>
      </c>
      <c r="G6" s="7" t="s">
        <v>121</v>
      </c>
      <c r="H6" s="7" t="s">
        <v>118</v>
      </c>
    </row>
    <row r="7" spans="1:8" ht="16" x14ac:dyDescent="0.3">
      <c r="A7" s="7">
        <v>6</v>
      </c>
      <c r="B7" s="7" t="s">
        <v>108</v>
      </c>
      <c r="C7" s="7" t="s">
        <v>86</v>
      </c>
      <c r="D7" s="7" t="s">
        <v>114</v>
      </c>
      <c r="E7" s="7">
        <v>0.82</v>
      </c>
      <c r="F7" s="7" t="s">
        <v>225</v>
      </c>
      <c r="G7" s="7" t="s">
        <v>119</v>
      </c>
      <c r="H7" s="7" t="s">
        <v>122</v>
      </c>
    </row>
    <row r="8" spans="1:8" ht="16" x14ac:dyDescent="0.3">
      <c r="A8" s="7">
        <v>7</v>
      </c>
      <c r="B8" s="7" t="s">
        <v>108</v>
      </c>
      <c r="C8" s="7" t="s">
        <v>50</v>
      </c>
      <c r="D8" s="7" t="s">
        <v>114</v>
      </c>
      <c r="E8" s="7">
        <v>90</v>
      </c>
      <c r="F8" s="7" t="s">
        <v>209</v>
      </c>
      <c r="G8" s="7" t="s">
        <v>121</v>
      </c>
      <c r="H8" s="7" t="s">
        <v>118</v>
      </c>
    </row>
    <row r="9" spans="1:8" ht="16" x14ac:dyDescent="0.3">
      <c r="A9" s="7">
        <v>8</v>
      </c>
      <c r="B9" s="7" t="s">
        <v>108</v>
      </c>
      <c r="C9" s="7" t="s">
        <v>87</v>
      </c>
      <c r="D9" s="7" t="s">
        <v>114</v>
      </c>
      <c r="E9" s="7">
        <v>0.8</v>
      </c>
      <c r="F9" s="7" t="s">
        <v>226</v>
      </c>
      <c r="G9" s="7" t="s">
        <v>119</v>
      </c>
      <c r="H9" s="7" t="s">
        <v>122</v>
      </c>
    </row>
    <row r="10" spans="1:8" ht="16" x14ac:dyDescent="0.3">
      <c r="A10" s="7">
        <v>9</v>
      </c>
      <c r="B10" s="7" t="s">
        <v>108</v>
      </c>
      <c r="C10" s="7" t="s">
        <v>51</v>
      </c>
      <c r="D10" s="7" t="s">
        <v>114</v>
      </c>
      <c r="E10" s="7">
        <v>74</v>
      </c>
      <c r="F10" s="7" t="s">
        <v>210</v>
      </c>
      <c r="G10" s="7" t="s">
        <v>121</v>
      </c>
      <c r="H10" s="7" t="s">
        <v>118</v>
      </c>
    </row>
    <row r="11" spans="1:8" ht="16" x14ac:dyDescent="0.3">
      <c r="A11" s="7">
        <v>10</v>
      </c>
      <c r="B11" s="7" t="s">
        <v>108</v>
      </c>
      <c r="C11" s="7" t="s">
        <v>52</v>
      </c>
      <c r="D11" s="7" t="s">
        <v>114</v>
      </c>
      <c r="E11" s="7">
        <v>92</v>
      </c>
      <c r="F11" s="7" t="s">
        <v>211</v>
      </c>
      <c r="G11" s="7" t="s">
        <v>121</v>
      </c>
      <c r="H11" s="7" t="s">
        <v>118</v>
      </c>
    </row>
    <row r="12" spans="1:8" ht="16" x14ac:dyDescent="0.3">
      <c r="A12" s="7">
        <v>11</v>
      </c>
      <c r="B12" s="7" t="s">
        <v>110</v>
      </c>
      <c r="C12" s="7" t="s">
        <v>53</v>
      </c>
      <c r="D12" s="7" t="s">
        <v>115</v>
      </c>
      <c r="E12" s="7">
        <v>0.64</v>
      </c>
      <c r="F12" s="7" t="s">
        <v>227</v>
      </c>
      <c r="G12" s="7" t="s">
        <v>121</v>
      </c>
      <c r="H12" s="7" t="s">
        <v>118</v>
      </c>
    </row>
    <row r="13" spans="1:8" ht="16" x14ac:dyDescent="0.3">
      <c r="A13" s="7">
        <v>12</v>
      </c>
      <c r="B13" s="7" t="s">
        <v>108</v>
      </c>
      <c r="C13" s="7" t="s">
        <v>55</v>
      </c>
      <c r="D13" s="7" t="s">
        <v>114</v>
      </c>
      <c r="E13" s="7">
        <v>0.89</v>
      </c>
      <c r="F13" s="7" t="s">
        <v>228</v>
      </c>
      <c r="G13" s="7" t="s">
        <v>121</v>
      </c>
      <c r="H13" s="7" t="s">
        <v>118</v>
      </c>
    </row>
    <row r="14" spans="1:8" ht="16" x14ac:dyDescent="0.3">
      <c r="A14" s="7">
        <v>13</v>
      </c>
      <c r="B14" s="7" t="s">
        <v>108</v>
      </c>
      <c r="C14" s="7" t="s">
        <v>57</v>
      </c>
      <c r="D14" s="7" t="s">
        <v>114</v>
      </c>
      <c r="E14" s="7">
        <v>84</v>
      </c>
      <c r="F14" s="7" t="s">
        <v>212</v>
      </c>
      <c r="G14" s="7" t="s">
        <v>121</v>
      </c>
      <c r="H14" s="7" t="s">
        <v>118</v>
      </c>
    </row>
    <row r="15" spans="1:8" ht="16" x14ac:dyDescent="0.3">
      <c r="A15" s="7">
        <v>14</v>
      </c>
      <c r="B15" s="7" t="s">
        <v>108</v>
      </c>
      <c r="C15" s="7" t="s">
        <v>58</v>
      </c>
      <c r="D15" s="7" t="s">
        <v>114</v>
      </c>
      <c r="E15" s="7">
        <v>78</v>
      </c>
      <c r="F15" s="7" t="s">
        <v>213</v>
      </c>
      <c r="G15" s="7" t="s">
        <v>121</v>
      </c>
      <c r="H15" s="7" t="s">
        <v>118</v>
      </c>
    </row>
    <row r="16" spans="1:8" ht="16" x14ac:dyDescent="0.3">
      <c r="A16" s="7">
        <v>15</v>
      </c>
      <c r="B16" s="7" t="s">
        <v>109</v>
      </c>
      <c r="C16" s="7" t="s">
        <v>59</v>
      </c>
      <c r="D16" s="7" t="s">
        <v>115</v>
      </c>
      <c r="E16" s="7">
        <v>0.81</v>
      </c>
      <c r="F16" s="7" t="s">
        <v>229</v>
      </c>
      <c r="G16" s="7" t="s">
        <v>121</v>
      </c>
      <c r="H16" s="7" t="s">
        <v>118</v>
      </c>
    </row>
    <row r="17" spans="1:8" ht="16" x14ac:dyDescent="0.3">
      <c r="A17" s="7">
        <v>16</v>
      </c>
      <c r="B17" s="7" t="s">
        <v>108</v>
      </c>
      <c r="C17" s="7" t="s">
        <v>61</v>
      </c>
      <c r="D17" s="7" t="s">
        <v>114</v>
      </c>
      <c r="E17" s="7">
        <v>95</v>
      </c>
      <c r="F17" s="7" t="s">
        <v>214</v>
      </c>
      <c r="G17" s="7" t="s">
        <v>121</v>
      </c>
      <c r="H17" s="7" t="s">
        <v>118</v>
      </c>
    </row>
    <row r="18" spans="1:8" ht="16" x14ac:dyDescent="0.3">
      <c r="A18" s="7">
        <v>17</v>
      </c>
      <c r="B18" s="7" t="s">
        <v>109</v>
      </c>
      <c r="C18" s="7" t="s">
        <v>88</v>
      </c>
      <c r="D18" s="7" t="s">
        <v>115</v>
      </c>
      <c r="E18" s="7">
        <v>0.75</v>
      </c>
      <c r="F18" s="7" t="s">
        <v>230</v>
      </c>
      <c r="G18" s="7" t="s">
        <v>124</v>
      </c>
      <c r="H18" s="7" t="s">
        <v>123</v>
      </c>
    </row>
    <row r="19" spans="1:8" ht="16" x14ac:dyDescent="0.3">
      <c r="A19" s="7">
        <v>18</v>
      </c>
      <c r="B19" s="7" t="s">
        <v>109</v>
      </c>
      <c r="C19" s="7" t="s">
        <v>62</v>
      </c>
      <c r="D19" s="7" t="s">
        <v>115</v>
      </c>
      <c r="E19" s="7">
        <v>0.48</v>
      </c>
      <c r="F19" s="7" t="s">
        <v>231</v>
      </c>
      <c r="G19" s="7" t="s">
        <v>121</v>
      </c>
      <c r="H19" s="7" t="s">
        <v>118</v>
      </c>
    </row>
    <row r="20" spans="1:8" ht="16" x14ac:dyDescent="0.3">
      <c r="A20" s="7">
        <v>19</v>
      </c>
      <c r="B20" s="7" t="s">
        <v>109</v>
      </c>
      <c r="C20" s="7" t="s">
        <v>64</v>
      </c>
      <c r="D20" s="7" t="s">
        <v>115</v>
      </c>
      <c r="E20" s="7">
        <v>0.78</v>
      </c>
      <c r="F20" s="7" t="s">
        <v>232</v>
      </c>
      <c r="G20" s="7" t="s">
        <v>121</v>
      </c>
      <c r="H20" s="7" t="s">
        <v>118</v>
      </c>
    </row>
    <row r="21" spans="1:8" ht="16" x14ac:dyDescent="0.3">
      <c r="A21" s="7">
        <v>20</v>
      </c>
      <c r="B21" s="7" t="s">
        <v>108</v>
      </c>
      <c r="C21" s="7" t="s">
        <v>89</v>
      </c>
      <c r="D21" s="7" t="s">
        <v>114</v>
      </c>
      <c r="E21" s="7">
        <v>86</v>
      </c>
      <c r="F21" s="7" t="s">
        <v>233</v>
      </c>
      <c r="G21" s="7" t="s">
        <v>124</v>
      </c>
      <c r="H21" s="7" t="s">
        <v>122</v>
      </c>
    </row>
    <row r="22" spans="1:8" ht="16" x14ac:dyDescent="0.3">
      <c r="A22" s="7">
        <v>21</v>
      </c>
      <c r="B22" s="7" t="s">
        <v>108</v>
      </c>
      <c r="C22" s="7" t="s">
        <v>66</v>
      </c>
      <c r="D22" s="7" t="s">
        <v>114</v>
      </c>
      <c r="E22" s="7">
        <v>90.5</v>
      </c>
      <c r="F22" s="7" t="s">
        <v>234</v>
      </c>
      <c r="G22" s="7" t="s">
        <v>121</v>
      </c>
      <c r="H22" s="7" t="s">
        <v>118</v>
      </c>
    </row>
    <row r="23" spans="1:8" ht="16" x14ac:dyDescent="0.3">
      <c r="A23" s="7">
        <v>22</v>
      </c>
      <c r="B23" s="7" t="s">
        <v>107</v>
      </c>
      <c r="C23" s="7" t="s">
        <v>68</v>
      </c>
      <c r="D23" s="7" t="s">
        <v>114</v>
      </c>
      <c r="E23" s="7">
        <v>90</v>
      </c>
      <c r="F23" s="7" t="s">
        <v>215</v>
      </c>
      <c r="G23" s="7" t="s">
        <v>121</v>
      </c>
      <c r="H23" s="7" t="s">
        <v>118</v>
      </c>
    </row>
    <row r="24" spans="1:8" ht="16" x14ac:dyDescent="0.3">
      <c r="A24" s="7">
        <v>23</v>
      </c>
      <c r="B24" s="7" t="s">
        <v>107</v>
      </c>
      <c r="C24" s="7" t="s">
        <v>69</v>
      </c>
      <c r="D24" s="7" t="s">
        <v>114</v>
      </c>
      <c r="E24" s="7">
        <v>58.5</v>
      </c>
      <c r="F24" s="7" t="s">
        <v>235</v>
      </c>
      <c r="G24" s="7" t="s">
        <v>121</v>
      </c>
      <c r="H24" s="7" t="s">
        <v>118</v>
      </c>
    </row>
    <row r="25" spans="1:8" ht="16" x14ac:dyDescent="0.3">
      <c r="A25" s="7">
        <v>24</v>
      </c>
      <c r="B25" s="7" t="s">
        <v>107</v>
      </c>
      <c r="C25" s="7" t="s">
        <v>70</v>
      </c>
      <c r="D25" s="7" t="s">
        <v>114</v>
      </c>
      <c r="E25" s="7">
        <v>94.5</v>
      </c>
      <c r="F25" s="7" t="s">
        <v>216</v>
      </c>
      <c r="G25" s="7" t="s">
        <v>121</v>
      </c>
      <c r="H25" s="7" t="s">
        <v>118</v>
      </c>
    </row>
    <row r="26" spans="1:8" ht="16" x14ac:dyDescent="0.3">
      <c r="A26" s="7">
        <v>25</v>
      </c>
      <c r="B26" s="7" t="s">
        <v>107</v>
      </c>
      <c r="C26" s="7" t="s">
        <v>71</v>
      </c>
      <c r="D26" s="7" t="s">
        <v>114</v>
      </c>
      <c r="E26" s="7">
        <v>85.5</v>
      </c>
      <c r="F26" s="7" t="s">
        <v>217</v>
      </c>
      <c r="G26" s="7" t="s">
        <v>121</v>
      </c>
      <c r="H26" s="7" t="s">
        <v>118</v>
      </c>
    </row>
    <row r="27" spans="1:8" ht="16" x14ac:dyDescent="0.3">
      <c r="A27" s="7">
        <v>26</v>
      </c>
      <c r="B27" s="7" t="s">
        <v>107</v>
      </c>
      <c r="C27" s="7" t="s">
        <v>72</v>
      </c>
      <c r="D27" s="7" t="s">
        <v>114</v>
      </c>
      <c r="E27" s="7">
        <v>94</v>
      </c>
      <c r="F27" s="7" t="s">
        <v>218</v>
      </c>
      <c r="G27" s="7" t="s">
        <v>121</v>
      </c>
      <c r="H27" s="7" t="s">
        <v>118</v>
      </c>
    </row>
    <row r="28" spans="1:8" ht="16" x14ac:dyDescent="0.3">
      <c r="A28" s="7">
        <v>27</v>
      </c>
      <c r="B28" s="7" t="s">
        <v>107</v>
      </c>
      <c r="C28" s="7" t="s">
        <v>73</v>
      </c>
      <c r="D28" s="7" t="s">
        <v>114</v>
      </c>
      <c r="E28" s="7">
        <v>78.5</v>
      </c>
      <c r="F28" s="7" t="s">
        <v>236</v>
      </c>
      <c r="G28" s="7" t="s">
        <v>125</v>
      </c>
      <c r="H28" s="7" t="s">
        <v>123</v>
      </c>
    </row>
    <row r="29" spans="1:8" ht="16" x14ac:dyDescent="0.3">
      <c r="A29" s="7">
        <v>28</v>
      </c>
      <c r="B29" s="7" t="s">
        <v>107</v>
      </c>
      <c r="C29" s="7" t="s">
        <v>18</v>
      </c>
      <c r="D29" s="7" t="s">
        <v>114</v>
      </c>
      <c r="E29" s="7">
        <v>79.5</v>
      </c>
      <c r="F29" s="7" t="s">
        <v>219</v>
      </c>
      <c r="G29" s="7" t="s">
        <v>121</v>
      </c>
      <c r="H29" s="7" t="s">
        <v>118</v>
      </c>
    </row>
    <row r="30" spans="1:8" ht="16" x14ac:dyDescent="0.3">
      <c r="A30" s="7">
        <v>29</v>
      </c>
      <c r="B30" s="7" t="s">
        <v>107</v>
      </c>
      <c r="C30" s="7" t="s">
        <v>74</v>
      </c>
      <c r="D30" s="7" t="s">
        <v>114</v>
      </c>
      <c r="E30" s="7">
        <v>85</v>
      </c>
      <c r="F30" s="7" t="s">
        <v>220</v>
      </c>
      <c r="G30" s="7" t="s">
        <v>121</v>
      </c>
      <c r="H30" s="7" t="s">
        <v>118</v>
      </c>
    </row>
    <row r="31" spans="1:8" ht="16" x14ac:dyDescent="0.3">
      <c r="A31" s="7">
        <v>30</v>
      </c>
      <c r="B31" s="7" t="s">
        <v>107</v>
      </c>
      <c r="C31" s="7" t="s">
        <v>75</v>
      </c>
      <c r="D31" s="7" t="s">
        <v>114</v>
      </c>
      <c r="E31" s="7">
        <v>85.5</v>
      </c>
      <c r="F31" s="7" t="s">
        <v>221</v>
      </c>
      <c r="G31" s="7" t="s">
        <v>121</v>
      </c>
      <c r="H31" s="7" t="s">
        <v>118</v>
      </c>
    </row>
    <row r="32" spans="1:8" ht="16" x14ac:dyDescent="0.3">
      <c r="A32" s="7">
        <v>31</v>
      </c>
      <c r="B32" s="7" t="s">
        <v>107</v>
      </c>
      <c r="C32" s="7" t="s">
        <v>76</v>
      </c>
      <c r="D32" s="7" t="s">
        <v>114</v>
      </c>
      <c r="E32" s="7">
        <v>83</v>
      </c>
      <c r="F32" s="7" t="s">
        <v>237</v>
      </c>
      <c r="G32" s="7" t="s">
        <v>121</v>
      </c>
      <c r="H32" s="7" t="s">
        <v>118</v>
      </c>
    </row>
    <row r="33" spans="1:8" ht="16" x14ac:dyDescent="0.3">
      <c r="A33" s="7">
        <v>32</v>
      </c>
      <c r="B33" s="7" t="s">
        <v>107</v>
      </c>
      <c r="C33" s="7" t="s">
        <v>77</v>
      </c>
      <c r="D33" s="7" t="s">
        <v>114</v>
      </c>
      <c r="E33" s="7">
        <v>94</v>
      </c>
      <c r="F33" s="7" t="s">
        <v>218</v>
      </c>
      <c r="G33" s="7" t="s">
        <v>121</v>
      </c>
      <c r="H33" s="7" t="s">
        <v>118</v>
      </c>
    </row>
    <row r="34" spans="1:8" ht="16" x14ac:dyDescent="0.3">
      <c r="A34" s="7">
        <v>33</v>
      </c>
      <c r="B34" s="7" t="s">
        <v>108</v>
      </c>
      <c r="C34" s="7" t="s">
        <v>90</v>
      </c>
      <c r="D34" s="7" t="s">
        <v>114</v>
      </c>
      <c r="E34" s="7">
        <v>86</v>
      </c>
      <c r="F34" s="7" t="s">
        <v>238</v>
      </c>
      <c r="G34" s="7" t="s">
        <v>124</v>
      </c>
      <c r="H34" s="7" t="s">
        <v>118</v>
      </c>
    </row>
    <row r="35" spans="1:8" ht="16" x14ac:dyDescent="0.3">
      <c r="A35" s="7">
        <v>34</v>
      </c>
      <c r="B35" s="7" t="s">
        <v>107</v>
      </c>
      <c r="C35" s="7" t="s">
        <v>91</v>
      </c>
      <c r="D35" s="7" t="s">
        <v>114</v>
      </c>
      <c r="E35" s="7">
        <v>79</v>
      </c>
      <c r="F35" s="7" t="s">
        <v>239</v>
      </c>
      <c r="G35" s="7" t="s">
        <v>124</v>
      </c>
      <c r="H35" s="7" t="s">
        <v>118</v>
      </c>
    </row>
    <row r="36" spans="1:8" ht="16" x14ac:dyDescent="0.3">
      <c r="A36" s="7">
        <v>35</v>
      </c>
      <c r="B36" s="7" t="s">
        <v>107</v>
      </c>
      <c r="C36" s="7" t="s">
        <v>92</v>
      </c>
      <c r="D36" s="7" t="s">
        <v>114</v>
      </c>
      <c r="E36" s="7">
        <v>82.5</v>
      </c>
      <c r="F36" s="7" t="s">
        <v>240</v>
      </c>
      <c r="G36" s="7" t="s">
        <v>125</v>
      </c>
      <c r="H36" s="7" t="s">
        <v>123</v>
      </c>
    </row>
    <row r="37" spans="1:8" ht="16" x14ac:dyDescent="0.3">
      <c r="A37" s="7">
        <v>36</v>
      </c>
      <c r="B37" s="7" t="s">
        <v>107</v>
      </c>
      <c r="C37" s="7" t="s">
        <v>93</v>
      </c>
      <c r="D37" s="7" t="s">
        <v>114</v>
      </c>
      <c r="E37" s="7">
        <v>75</v>
      </c>
      <c r="F37" s="7" t="s">
        <v>241</v>
      </c>
      <c r="G37" s="7" t="s">
        <v>124</v>
      </c>
      <c r="H37" s="7" t="s">
        <v>123</v>
      </c>
    </row>
    <row r="38" spans="1:8" ht="16" x14ac:dyDescent="0.3">
      <c r="A38" s="7">
        <v>37</v>
      </c>
      <c r="B38" s="7" t="s">
        <v>107</v>
      </c>
      <c r="C38" s="7" t="s">
        <v>94</v>
      </c>
      <c r="D38" s="7" t="s">
        <v>114</v>
      </c>
      <c r="E38" s="7">
        <v>78</v>
      </c>
      <c r="F38" s="7" t="s">
        <v>242</v>
      </c>
      <c r="G38" s="7" t="s">
        <v>125</v>
      </c>
      <c r="H38" s="7" t="s">
        <v>123</v>
      </c>
    </row>
    <row r="39" spans="1:8" ht="16" x14ac:dyDescent="0.3">
      <c r="A39" s="7">
        <v>38</v>
      </c>
      <c r="B39" s="7" t="s">
        <v>107</v>
      </c>
      <c r="C39" s="7" t="s">
        <v>95</v>
      </c>
      <c r="D39" s="7" t="s">
        <v>114</v>
      </c>
      <c r="E39" s="7">
        <v>84.5</v>
      </c>
      <c r="F39" s="7" t="s">
        <v>243</v>
      </c>
      <c r="G39" s="7" t="s">
        <v>124</v>
      </c>
      <c r="H39" s="7" t="s">
        <v>123</v>
      </c>
    </row>
    <row r="40" spans="1:8" ht="16" x14ac:dyDescent="0.3">
      <c r="A40" s="7">
        <v>39</v>
      </c>
      <c r="B40" s="7" t="s">
        <v>107</v>
      </c>
      <c r="C40" s="7" t="s">
        <v>78</v>
      </c>
      <c r="D40" s="7" t="s">
        <v>114</v>
      </c>
      <c r="E40" s="7">
        <v>88</v>
      </c>
      <c r="F40" s="7" t="s">
        <v>244</v>
      </c>
      <c r="G40" s="7" t="s">
        <v>121</v>
      </c>
      <c r="H40" s="7" t="s">
        <v>118</v>
      </c>
    </row>
    <row r="41" spans="1:8" ht="16" x14ac:dyDescent="0.3">
      <c r="A41" s="7">
        <v>40</v>
      </c>
      <c r="B41" s="7" t="s">
        <v>107</v>
      </c>
      <c r="C41" s="7" t="s">
        <v>80</v>
      </c>
      <c r="D41" s="7" t="s">
        <v>114</v>
      </c>
      <c r="E41" s="7">
        <v>90.4</v>
      </c>
      <c r="F41" s="7" t="s">
        <v>245</v>
      </c>
      <c r="G41" s="7" t="s">
        <v>121</v>
      </c>
      <c r="H41" s="7" t="s">
        <v>118</v>
      </c>
    </row>
    <row r="42" spans="1:8" ht="16" x14ac:dyDescent="0.3">
      <c r="A42" s="7">
        <v>41</v>
      </c>
      <c r="B42" s="7" t="s">
        <v>107</v>
      </c>
      <c r="C42" s="15" t="s">
        <v>96</v>
      </c>
      <c r="D42" s="7" t="s">
        <v>114</v>
      </c>
      <c r="E42" s="7">
        <v>73</v>
      </c>
      <c r="F42" s="7" t="s">
        <v>246</v>
      </c>
      <c r="G42" s="7" t="s">
        <v>125</v>
      </c>
      <c r="H42" s="7" t="s">
        <v>123</v>
      </c>
    </row>
    <row r="43" spans="1:8" ht="16" x14ac:dyDescent="0.3">
      <c r="A43" s="7">
        <v>42</v>
      </c>
      <c r="B43" s="7" t="s">
        <v>107</v>
      </c>
      <c r="C43" s="15" t="s">
        <v>97</v>
      </c>
      <c r="D43" s="7" t="s">
        <v>114</v>
      </c>
      <c r="E43" s="7">
        <v>59</v>
      </c>
      <c r="F43" s="7" t="s">
        <v>247</v>
      </c>
      <c r="G43" s="7" t="s">
        <v>124</v>
      </c>
      <c r="H43" s="7" t="s">
        <v>123</v>
      </c>
    </row>
    <row r="44" spans="1:8" ht="14.5" x14ac:dyDescent="0.3">
      <c r="A44" s="7">
        <v>43</v>
      </c>
      <c r="B44" s="7" t="s">
        <v>107</v>
      </c>
      <c r="C44" s="15" t="s">
        <v>98</v>
      </c>
      <c r="D44" s="7" t="s">
        <v>114</v>
      </c>
      <c r="E44" s="7">
        <v>82.5</v>
      </c>
      <c r="F44" s="18" t="s">
        <v>249</v>
      </c>
      <c r="G44" s="7" t="s">
        <v>124</v>
      </c>
      <c r="H44" s="7" t="s">
        <v>123</v>
      </c>
    </row>
    <row r="45" spans="1:8" ht="14.5" x14ac:dyDescent="0.3">
      <c r="A45" s="7">
        <v>44</v>
      </c>
      <c r="B45" s="7" t="s">
        <v>107</v>
      </c>
      <c r="C45" s="15" t="s">
        <v>81</v>
      </c>
      <c r="D45" s="7" t="s">
        <v>114</v>
      </c>
      <c r="E45" s="7">
        <v>79</v>
      </c>
      <c r="F45" s="19" t="s">
        <v>250</v>
      </c>
      <c r="G45" s="7" t="s">
        <v>121</v>
      </c>
      <c r="H45" s="7" t="s">
        <v>118</v>
      </c>
    </row>
    <row r="46" spans="1:8" ht="14.5" x14ac:dyDescent="0.3">
      <c r="A46" s="7">
        <v>45</v>
      </c>
      <c r="B46" s="7" t="s">
        <v>108</v>
      </c>
      <c r="C46" s="15" t="s">
        <v>99</v>
      </c>
      <c r="D46" s="7" t="s">
        <v>114</v>
      </c>
      <c r="E46" s="7">
        <v>52</v>
      </c>
      <c r="F46" s="18" t="s">
        <v>251</v>
      </c>
      <c r="G46" s="7" t="s">
        <v>125</v>
      </c>
      <c r="H46" s="7" t="s">
        <v>122</v>
      </c>
    </row>
    <row r="47" spans="1:8" ht="14.5" x14ac:dyDescent="0.3">
      <c r="A47" s="7">
        <v>46</v>
      </c>
      <c r="B47" s="7" t="s">
        <v>107</v>
      </c>
      <c r="C47" s="15" t="s">
        <v>100</v>
      </c>
      <c r="D47" s="7" t="s">
        <v>114</v>
      </c>
      <c r="E47" s="7">
        <v>60.5</v>
      </c>
      <c r="F47" s="19" t="s">
        <v>252</v>
      </c>
      <c r="G47" s="7" t="s">
        <v>124</v>
      </c>
      <c r="H47" s="7" t="s">
        <v>122</v>
      </c>
    </row>
    <row r="48" spans="1:8" ht="14.5" x14ac:dyDescent="0.3">
      <c r="A48" s="7">
        <v>47</v>
      </c>
      <c r="B48" s="7" t="s">
        <v>107</v>
      </c>
      <c r="C48" s="15" t="s">
        <v>83</v>
      </c>
      <c r="D48" s="7" t="s">
        <v>114</v>
      </c>
      <c r="E48" s="7">
        <v>86</v>
      </c>
      <c r="F48" s="19" t="s">
        <v>253</v>
      </c>
      <c r="G48" s="7" t="s">
        <v>121</v>
      </c>
      <c r="H48" s="7" t="s">
        <v>118</v>
      </c>
    </row>
    <row r="49" spans="1:8" ht="14.5" x14ac:dyDescent="0.3">
      <c r="A49" s="7">
        <v>48</v>
      </c>
      <c r="B49" s="7" t="s">
        <v>107</v>
      </c>
      <c r="C49" s="15" t="s">
        <v>101</v>
      </c>
      <c r="D49" s="7" t="s">
        <v>114</v>
      </c>
      <c r="E49" s="7">
        <v>56.5</v>
      </c>
      <c r="F49" s="18" t="s">
        <v>254</v>
      </c>
      <c r="G49" s="7" t="s">
        <v>124</v>
      </c>
      <c r="H49" s="7" t="s">
        <v>123</v>
      </c>
    </row>
    <row r="50" spans="1:8" ht="14.5" x14ac:dyDescent="0.3">
      <c r="A50" s="7">
        <v>49</v>
      </c>
      <c r="B50" s="7" t="s">
        <v>107</v>
      </c>
      <c r="C50" s="15" t="s">
        <v>126</v>
      </c>
      <c r="D50" s="7" t="s">
        <v>114</v>
      </c>
      <c r="E50" s="7">
        <v>69.5</v>
      </c>
      <c r="F50" s="19" t="s">
        <v>255</v>
      </c>
      <c r="G50" s="7" t="s">
        <v>120</v>
      </c>
      <c r="H50" s="7" t="s">
        <v>123</v>
      </c>
    </row>
    <row r="51" spans="1:8" x14ac:dyDescent="0.3">
      <c r="A51" s="7">
        <v>50</v>
      </c>
      <c r="B51" s="7" t="s">
        <v>107</v>
      </c>
      <c r="C51" s="15" t="s">
        <v>127</v>
      </c>
      <c r="D51" s="7" t="s">
        <v>114</v>
      </c>
      <c r="E51" s="7" t="s">
        <v>248</v>
      </c>
      <c r="F51" s="19" t="s">
        <v>248</v>
      </c>
      <c r="G51" s="7" t="s">
        <v>124</v>
      </c>
      <c r="H51" s="7" t="s">
        <v>122</v>
      </c>
    </row>
    <row r="52" spans="1:8" ht="14.5" x14ac:dyDescent="0.3">
      <c r="A52" s="7">
        <v>51</v>
      </c>
      <c r="B52" s="7" t="s">
        <v>107</v>
      </c>
      <c r="C52" s="15" t="s">
        <v>102</v>
      </c>
      <c r="D52" s="7" t="s">
        <v>114</v>
      </c>
      <c r="E52" s="7">
        <v>96</v>
      </c>
      <c r="F52" s="20" t="s">
        <v>256</v>
      </c>
      <c r="G52" s="7" t="s">
        <v>119</v>
      </c>
      <c r="H52" s="7" t="s">
        <v>123</v>
      </c>
    </row>
    <row r="53" spans="1:8" ht="14.5" x14ac:dyDescent="0.3">
      <c r="A53" s="7">
        <v>52</v>
      </c>
      <c r="B53" s="7" t="s">
        <v>107</v>
      </c>
      <c r="C53" s="15" t="s">
        <v>103</v>
      </c>
      <c r="D53" s="7" t="s">
        <v>114</v>
      </c>
      <c r="E53" s="7">
        <v>94</v>
      </c>
      <c r="F53" s="20" t="s">
        <v>257</v>
      </c>
      <c r="G53" s="7" t="s">
        <v>121</v>
      </c>
      <c r="H53" s="7" t="s">
        <v>123</v>
      </c>
    </row>
    <row r="54" spans="1:8" ht="14.5" x14ac:dyDescent="0.3">
      <c r="A54" s="7">
        <v>53</v>
      </c>
      <c r="B54" s="7" t="s">
        <v>107</v>
      </c>
      <c r="C54" s="15" t="s">
        <v>104</v>
      </c>
      <c r="D54" s="7" t="s">
        <v>114</v>
      </c>
      <c r="E54" s="7">
        <v>91</v>
      </c>
      <c r="F54" s="20" t="s">
        <v>258</v>
      </c>
      <c r="G54" s="7" t="s">
        <v>125</v>
      </c>
      <c r="H54" s="7" t="s">
        <v>123</v>
      </c>
    </row>
    <row r="55" spans="1:8" ht="14.5" x14ac:dyDescent="0.3">
      <c r="A55" s="7">
        <v>54</v>
      </c>
      <c r="B55" s="7" t="s">
        <v>107</v>
      </c>
      <c r="C55" s="15" t="s">
        <v>105</v>
      </c>
      <c r="D55" s="7" t="s">
        <v>114</v>
      </c>
      <c r="E55" s="7">
        <v>95</v>
      </c>
      <c r="F55" s="20" t="s">
        <v>259</v>
      </c>
      <c r="G55" s="7" t="s">
        <v>121</v>
      </c>
      <c r="H55" s="7" t="s">
        <v>123</v>
      </c>
    </row>
    <row r="56" spans="1:8" ht="14.5" x14ac:dyDescent="0.3">
      <c r="A56" s="7">
        <v>55</v>
      </c>
      <c r="B56" s="7" t="s">
        <v>107</v>
      </c>
      <c r="C56" s="15" t="s">
        <v>106</v>
      </c>
      <c r="D56" s="7" t="s">
        <v>114</v>
      </c>
      <c r="E56" s="7">
        <v>95</v>
      </c>
      <c r="F56" s="20" t="s">
        <v>260</v>
      </c>
      <c r="G56" s="7" t="s">
        <v>121</v>
      </c>
      <c r="H56" s="7" t="s">
        <v>123</v>
      </c>
    </row>
    <row r="59" spans="1:8" x14ac:dyDescent="0.3">
      <c r="B59" s="7" t="s">
        <v>132</v>
      </c>
      <c r="C59" s="7">
        <v>34</v>
      </c>
      <c r="D59" s="7"/>
    </row>
    <row r="60" spans="1:8" x14ac:dyDescent="0.3">
      <c r="B60" s="7" t="s">
        <v>12</v>
      </c>
      <c r="C60" s="7">
        <v>4</v>
      </c>
      <c r="D60" s="6">
        <f>C60/55</f>
        <v>7.2727272727272724E-2</v>
      </c>
    </row>
    <row r="61" spans="1:8" x14ac:dyDescent="0.3">
      <c r="B61" s="7" t="s">
        <v>11</v>
      </c>
      <c r="C61" s="7">
        <v>11</v>
      </c>
      <c r="D61" s="6">
        <f>C61/55</f>
        <v>0.2</v>
      </c>
    </row>
    <row r="62" spans="1:8" x14ac:dyDescent="0.3">
      <c r="B62" s="7" t="s">
        <v>10</v>
      </c>
      <c r="C62" s="7">
        <v>6</v>
      </c>
      <c r="D62" s="6">
        <f>C62/55</f>
        <v>0.10909090909090909</v>
      </c>
    </row>
    <row r="63" spans="1:8" x14ac:dyDescent="0.3">
      <c r="B63" s="7" t="s">
        <v>8</v>
      </c>
      <c r="C63" s="7">
        <f>SUM(C59:C62)</f>
        <v>55</v>
      </c>
      <c r="D63" s="6"/>
    </row>
    <row r="64" spans="1:8" x14ac:dyDescent="0.3">
      <c r="B64" s="7" t="s">
        <v>128</v>
      </c>
      <c r="C64" s="7">
        <f>C59/C63</f>
        <v>0.61818181818181817</v>
      </c>
      <c r="D64" s="6">
        <f>30/41</f>
        <v>0.73170731707317072</v>
      </c>
    </row>
    <row r="65" spans="2:4" x14ac:dyDescent="0.3">
      <c r="B65" s="7" t="s">
        <v>9</v>
      </c>
      <c r="C65" s="7">
        <v>30</v>
      </c>
      <c r="D65" s="6">
        <f>C65/35</f>
        <v>0.8571428571428571</v>
      </c>
    </row>
    <row r="81" spans="5:5" ht="14.5" thickBot="1" x14ac:dyDescent="0.35"/>
    <row r="82" spans="5:5" ht="14.5" thickBot="1" x14ac:dyDescent="0.35">
      <c r="E82" s="5">
        <v>85.5</v>
      </c>
    </row>
    <row r="83" spans="5:5" ht="15" thickTop="1" thickBot="1" x14ac:dyDescent="0.35">
      <c r="E83" s="4">
        <v>94</v>
      </c>
    </row>
    <row r="84" spans="5:5" ht="14.5" thickBot="1" x14ac:dyDescent="0.35">
      <c r="E84" s="4">
        <v>78.5</v>
      </c>
    </row>
    <row r="85" spans="5:5" ht="14.5" thickBot="1" x14ac:dyDescent="0.35">
      <c r="E85" s="4">
        <v>79.5</v>
      </c>
    </row>
    <row r="86" spans="5:5" ht="14.5" thickBot="1" x14ac:dyDescent="0.35">
      <c r="E86" s="4">
        <v>85</v>
      </c>
    </row>
    <row r="87" spans="5:5" ht="14.5" thickBot="1" x14ac:dyDescent="0.35">
      <c r="E87" s="4">
        <v>85.5</v>
      </c>
    </row>
    <row r="88" spans="5:5" ht="14.5" thickBot="1" x14ac:dyDescent="0.35">
      <c r="E88" s="4">
        <v>83</v>
      </c>
    </row>
    <row r="89" spans="5:5" ht="14.5" thickBot="1" x14ac:dyDescent="0.35">
      <c r="E89" s="4">
        <v>94</v>
      </c>
    </row>
    <row r="90" spans="5:5" ht="14.5" thickBot="1" x14ac:dyDescent="0.35">
      <c r="E90" s="4">
        <v>86</v>
      </c>
    </row>
    <row r="91" spans="5:5" ht="14.5" thickBot="1" x14ac:dyDescent="0.35">
      <c r="E91" s="4">
        <v>79</v>
      </c>
    </row>
    <row r="92" spans="5:5" ht="14.5" thickBot="1" x14ac:dyDescent="0.35">
      <c r="E92" s="4">
        <v>82.5</v>
      </c>
    </row>
    <row r="93" spans="5:5" ht="14.5" thickBot="1" x14ac:dyDescent="0.35">
      <c r="E93" s="4">
        <v>75</v>
      </c>
    </row>
    <row r="94" spans="5:5" ht="14.5" thickBot="1" x14ac:dyDescent="0.35">
      <c r="E94" s="4">
        <v>78</v>
      </c>
    </row>
    <row r="95" spans="5:5" ht="14.5" thickBot="1" x14ac:dyDescent="0.35">
      <c r="E95" s="4">
        <v>84.5</v>
      </c>
    </row>
  </sheetData>
  <autoFilter ref="A1:H56" xr:uid="{00000000-0001-0000-0000-000000000000}"/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CE82F-58BD-44D4-83B2-4C4EF3B7C5B6}">
  <sheetPr filterMode="1"/>
  <dimension ref="A1:P32"/>
  <sheetViews>
    <sheetView topLeftCell="A15" zoomScaleNormal="100" workbookViewId="0">
      <pane xSplit="1" topLeftCell="B1" activePane="topRight" state="frozen"/>
      <selection pane="topRight" activeCell="F37" sqref="F37"/>
    </sheetView>
  </sheetViews>
  <sheetFormatPr defaultRowHeight="14" x14ac:dyDescent="0.3"/>
  <cols>
    <col min="1" max="1" width="12.75" hidden="1" customWidth="1"/>
    <col min="2" max="2" width="11" bestFit="1" customWidth="1"/>
    <col min="3" max="3" width="4.1640625" bestFit="1" customWidth="1"/>
    <col min="4" max="4" width="4.1640625" customWidth="1"/>
    <col min="5" max="5" width="11.9140625" bestFit="1" customWidth="1"/>
    <col min="6" max="6" width="14.4140625" style="9" bestFit="1" customWidth="1"/>
    <col min="7" max="7" width="10.58203125" style="9" bestFit="1" customWidth="1"/>
    <col min="8" max="8" width="6.75" customWidth="1"/>
    <col min="9" max="9" width="11.4140625" style="9" bestFit="1" customWidth="1"/>
    <col min="10" max="10" width="7.75" style="9" customWidth="1"/>
    <col min="11" max="11" width="10.33203125" style="1" customWidth="1"/>
    <col min="12" max="12" width="7.33203125" style="9" customWidth="1"/>
    <col min="13" max="13" width="8.25" bestFit="1" customWidth="1"/>
    <col min="14" max="14" width="6.33203125" style="9" bestFit="1" customWidth="1"/>
    <col min="15" max="15" width="31.25" bestFit="1" customWidth="1"/>
    <col min="16" max="16" width="19.75" style="9" bestFit="1" customWidth="1"/>
  </cols>
  <sheetData>
    <row r="1" spans="1:16" ht="28" x14ac:dyDescent="0.3">
      <c r="A1" s="2" t="s">
        <v>36</v>
      </c>
      <c r="B1" s="8" t="s">
        <v>35</v>
      </c>
      <c r="C1" s="8" t="s">
        <v>192</v>
      </c>
      <c r="D1" s="8" t="s">
        <v>186</v>
      </c>
      <c r="E1" s="8" t="s">
        <v>34</v>
      </c>
      <c r="F1" s="8" t="s">
        <v>113</v>
      </c>
      <c r="G1" s="8" t="s">
        <v>191</v>
      </c>
      <c r="H1" s="13" t="s">
        <v>190</v>
      </c>
      <c r="I1" s="13" t="s">
        <v>189</v>
      </c>
      <c r="J1" s="13" t="s">
        <v>33</v>
      </c>
      <c r="K1" s="13" t="s">
        <v>188</v>
      </c>
      <c r="L1" s="13" t="s">
        <v>32</v>
      </c>
      <c r="M1" s="8" t="s">
        <v>187</v>
      </c>
      <c r="N1" s="13" t="s">
        <v>31</v>
      </c>
      <c r="O1" s="8" t="s">
        <v>185</v>
      </c>
      <c r="P1" s="13" t="s">
        <v>30</v>
      </c>
    </row>
    <row r="2" spans="1:16" s="3" customFormat="1" x14ac:dyDescent="0.3">
      <c r="A2" s="2">
        <v>1</v>
      </c>
      <c r="B2" s="8" t="s">
        <v>43</v>
      </c>
      <c r="C2" s="8">
        <v>66</v>
      </c>
      <c r="D2" s="8">
        <v>1</v>
      </c>
      <c r="E2" s="14">
        <v>44461</v>
      </c>
      <c r="F2" s="8" t="s">
        <v>7</v>
      </c>
      <c r="G2" s="8" t="s">
        <v>0</v>
      </c>
      <c r="H2" s="8" t="s">
        <v>136</v>
      </c>
      <c r="I2" s="8" t="s">
        <v>3</v>
      </c>
      <c r="J2" s="8" t="s">
        <v>1</v>
      </c>
      <c r="K2" s="8" t="s">
        <v>184</v>
      </c>
      <c r="L2" s="8">
        <v>2</v>
      </c>
      <c r="M2" s="8" t="s">
        <v>183</v>
      </c>
      <c r="N2" s="8" t="s">
        <v>14</v>
      </c>
      <c r="O2" s="8" t="s">
        <v>159</v>
      </c>
      <c r="P2" s="8" t="s">
        <v>200</v>
      </c>
    </row>
    <row r="3" spans="1:16" x14ac:dyDescent="0.3">
      <c r="A3" s="2">
        <v>2</v>
      </c>
      <c r="B3" s="8" t="s">
        <v>44</v>
      </c>
      <c r="C3" s="8">
        <v>72</v>
      </c>
      <c r="D3" s="8">
        <v>1</v>
      </c>
      <c r="E3" s="14">
        <v>44467</v>
      </c>
      <c r="F3" s="8" t="s">
        <v>7</v>
      </c>
      <c r="G3" s="8" t="s">
        <v>0</v>
      </c>
      <c r="H3" s="8" t="s">
        <v>136</v>
      </c>
      <c r="I3" s="8" t="s">
        <v>3</v>
      </c>
      <c r="J3" s="8" t="s">
        <v>1</v>
      </c>
      <c r="K3" s="8" t="s">
        <v>182</v>
      </c>
      <c r="L3" s="8">
        <v>3</v>
      </c>
      <c r="M3" s="8" t="s">
        <v>181</v>
      </c>
      <c r="N3" s="8" t="s">
        <v>16</v>
      </c>
      <c r="O3" s="8" t="s">
        <v>159</v>
      </c>
      <c r="P3" s="8" t="s">
        <v>0</v>
      </c>
    </row>
    <row r="4" spans="1:16" x14ac:dyDescent="0.3">
      <c r="A4" s="2">
        <v>3</v>
      </c>
      <c r="B4" s="16" t="s">
        <v>46</v>
      </c>
      <c r="C4" s="16">
        <v>64</v>
      </c>
      <c r="D4" s="16">
        <v>1</v>
      </c>
      <c r="E4" s="29">
        <v>44524</v>
      </c>
      <c r="F4" s="16" t="s">
        <v>7</v>
      </c>
      <c r="G4" s="16" t="s">
        <v>0</v>
      </c>
      <c r="H4" s="16" t="s">
        <v>136</v>
      </c>
      <c r="I4" s="16" t="s">
        <v>135</v>
      </c>
      <c r="J4" s="16" t="s">
        <v>1</v>
      </c>
      <c r="K4" s="16" t="s">
        <v>158</v>
      </c>
      <c r="L4" s="16">
        <v>2</v>
      </c>
      <c r="M4" s="16" t="s">
        <v>157</v>
      </c>
      <c r="N4" s="16" t="s">
        <v>16</v>
      </c>
      <c r="O4" s="16" t="s">
        <v>138</v>
      </c>
      <c r="P4" s="16" t="s">
        <v>0</v>
      </c>
    </row>
    <row r="5" spans="1:16" x14ac:dyDescent="0.3">
      <c r="A5" s="2">
        <v>4</v>
      </c>
      <c r="B5" s="16" t="s">
        <v>48</v>
      </c>
      <c r="C5" s="16">
        <v>64</v>
      </c>
      <c r="D5" s="16">
        <v>2</v>
      </c>
      <c r="E5" s="29">
        <v>44545</v>
      </c>
      <c r="F5" s="16" t="s">
        <v>7</v>
      </c>
      <c r="G5" s="16" t="s">
        <v>0</v>
      </c>
      <c r="H5" s="16" t="s">
        <v>136</v>
      </c>
      <c r="I5" s="16" t="s">
        <v>135</v>
      </c>
      <c r="J5" s="16" t="s">
        <v>1</v>
      </c>
      <c r="K5" s="16" t="s">
        <v>156</v>
      </c>
      <c r="L5" s="16">
        <v>3</v>
      </c>
      <c r="M5" s="16" t="s">
        <v>155</v>
      </c>
      <c r="N5" s="16" t="s">
        <v>16</v>
      </c>
      <c r="O5" s="16" t="s">
        <v>138</v>
      </c>
      <c r="P5" s="16" t="s">
        <v>0</v>
      </c>
    </row>
    <row r="6" spans="1:16" s="10" customFormat="1" x14ac:dyDescent="0.3">
      <c r="A6" s="2">
        <v>5</v>
      </c>
      <c r="B6" s="16" t="s">
        <v>50</v>
      </c>
      <c r="C6" s="16">
        <v>74</v>
      </c>
      <c r="D6" s="16">
        <v>1</v>
      </c>
      <c r="E6" s="29">
        <v>44644</v>
      </c>
      <c r="F6" s="16" t="s">
        <v>7</v>
      </c>
      <c r="G6" s="16" t="s">
        <v>15</v>
      </c>
      <c r="H6" s="16" t="s">
        <v>136</v>
      </c>
      <c r="I6" s="16" t="s">
        <v>135</v>
      </c>
      <c r="J6" s="16" t="s">
        <v>1</v>
      </c>
      <c r="K6" s="16" t="s">
        <v>154</v>
      </c>
      <c r="L6" s="16">
        <v>2</v>
      </c>
      <c r="M6" s="16" t="s">
        <v>153</v>
      </c>
      <c r="N6" s="16" t="s">
        <v>14</v>
      </c>
      <c r="O6" s="16" t="s">
        <v>138</v>
      </c>
      <c r="P6" s="16" t="s">
        <v>200</v>
      </c>
    </row>
    <row r="7" spans="1:16" s="10" customFormat="1" x14ac:dyDescent="0.3">
      <c r="A7" s="2">
        <v>6</v>
      </c>
      <c r="B7" s="16" t="s">
        <v>51</v>
      </c>
      <c r="C7" s="16">
        <v>58</v>
      </c>
      <c r="D7" s="16">
        <v>1</v>
      </c>
      <c r="E7" s="29">
        <v>44657</v>
      </c>
      <c r="F7" s="16" t="s">
        <v>7</v>
      </c>
      <c r="G7" s="16" t="s">
        <v>15</v>
      </c>
      <c r="H7" s="16" t="s">
        <v>136</v>
      </c>
      <c r="I7" s="16" t="s">
        <v>137</v>
      </c>
      <c r="J7" s="16" t="s">
        <v>1</v>
      </c>
      <c r="K7" s="16" t="s">
        <v>152</v>
      </c>
      <c r="L7" s="16">
        <v>2</v>
      </c>
      <c r="M7" s="16" t="s">
        <v>151</v>
      </c>
      <c r="N7" s="16" t="s">
        <v>16</v>
      </c>
      <c r="O7" s="16" t="s">
        <v>138</v>
      </c>
      <c r="P7" s="16" t="s">
        <v>200</v>
      </c>
    </row>
    <row r="8" spans="1:16" s="10" customFormat="1" x14ac:dyDescent="0.3">
      <c r="A8" s="2">
        <v>7</v>
      </c>
      <c r="B8" s="16" t="s">
        <v>52</v>
      </c>
      <c r="C8" s="16">
        <v>50</v>
      </c>
      <c r="D8" s="16">
        <v>1</v>
      </c>
      <c r="E8" s="29">
        <v>44663</v>
      </c>
      <c r="F8" s="16" t="s">
        <v>7</v>
      </c>
      <c r="G8" s="16" t="s">
        <v>15</v>
      </c>
      <c r="H8" s="16" t="s">
        <v>136</v>
      </c>
      <c r="I8" s="16" t="s">
        <v>137</v>
      </c>
      <c r="J8" s="16" t="s">
        <v>1</v>
      </c>
      <c r="K8" s="16" t="s">
        <v>150</v>
      </c>
      <c r="L8" s="16">
        <v>2</v>
      </c>
      <c r="M8" s="16" t="s">
        <v>149</v>
      </c>
      <c r="N8" s="16" t="s">
        <v>5</v>
      </c>
      <c r="O8" s="16" t="s">
        <v>138</v>
      </c>
      <c r="P8" s="16" t="s">
        <v>200</v>
      </c>
    </row>
    <row r="9" spans="1:16" x14ac:dyDescent="0.3">
      <c r="A9" s="2">
        <v>8</v>
      </c>
      <c r="B9" s="16" t="s">
        <v>53</v>
      </c>
      <c r="C9" s="16">
        <v>57</v>
      </c>
      <c r="D9" s="16">
        <v>1</v>
      </c>
      <c r="E9" s="17">
        <v>44669</v>
      </c>
      <c r="F9" s="16" t="s">
        <v>6</v>
      </c>
      <c r="G9" s="16" t="s">
        <v>0</v>
      </c>
      <c r="H9" s="16" t="s">
        <v>136</v>
      </c>
      <c r="I9" s="16" t="s">
        <v>137</v>
      </c>
      <c r="J9" s="16" t="s">
        <v>1</v>
      </c>
      <c r="K9" s="16">
        <v>0.2</v>
      </c>
      <c r="L9" s="16">
        <v>3</v>
      </c>
      <c r="M9" s="16" t="s">
        <v>0</v>
      </c>
      <c r="N9" s="16" t="s">
        <v>0</v>
      </c>
      <c r="O9" s="16" t="s">
        <v>198</v>
      </c>
      <c r="P9" s="16" t="s">
        <v>0</v>
      </c>
    </row>
    <row r="10" spans="1:16" x14ac:dyDescent="0.3">
      <c r="A10" s="2">
        <v>9</v>
      </c>
      <c r="B10" s="16" t="s">
        <v>55</v>
      </c>
      <c r="C10" s="16">
        <v>60</v>
      </c>
      <c r="D10" s="16">
        <v>1</v>
      </c>
      <c r="E10" s="29">
        <v>44665</v>
      </c>
      <c r="F10" s="16" t="s">
        <v>7</v>
      </c>
      <c r="G10" s="16" t="s">
        <v>0</v>
      </c>
      <c r="H10" s="16" t="s">
        <v>136</v>
      </c>
      <c r="I10" s="16" t="s">
        <v>135</v>
      </c>
      <c r="J10" s="16" t="s">
        <v>1</v>
      </c>
      <c r="K10" s="16" t="s">
        <v>148</v>
      </c>
      <c r="L10" s="16">
        <v>2</v>
      </c>
      <c r="M10" s="16" t="s">
        <v>147</v>
      </c>
      <c r="N10" s="16" t="s">
        <v>16</v>
      </c>
      <c r="O10" s="16" t="s">
        <v>138</v>
      </c>
      <c r="P10" s="16" t="s">
        <v>0</v>
      </c>
    </row>
    <row r="11" spans="1:16" s="10" customFormat="1" x14ac:dyDescent="0.3">
      <c r="A11" s="2">
        <v>10</v>
      </c>
      <c r="B11" s="16" t="s">
        <v>57</v>
      </c>
      <c r="C11" s="16">
        <v>55</v>
      </c>
      <c r="D11" s="16">
        <v>1</v>
      </c>
      <c r="E11" s="29">
        <v>44671</v>
      </c>
      <c r="F11" s="16" t="s">
        <v>7</v>
      </c>
      <c r="G11" s="16" t="s">
        <v>15</v>
      </c>
      <c r="H11" s="16" t="s">
        <v>136</v>
      </c>
      <c r="I11" s="16" t="s">
        <v>137</v>
      </c>
      <c r="J11" s="16" t="s">
        <v>1</v>
      </c>
      <c r="K11" s="16" t="s">
        <v>146</v>
      </c>
      <c r="L11" s="16">
        <v>2</v>
      </c>
      <c r="M11" s="16" t="s">
        <v>145</v>
      </c>
      <c r="N11" s="16" t="s">
        <v>16</v>
      </c>
      <c r="O11" s="16" t="s">
        <v>138</v>
      </c>
      <c r="P11" s="16" t="s">
        <v>199</v>
      </c>
    </row>
    <row r="12" spans="1:16" s="10" customFormat="1" x14ac:dyDescent="0.3">
      <c r="A12" s="2">
        <v>11</v>
      </c>
      <c r="B12" s="16" t="s">
        <v>58</v>
      </c>
      <c r="C12" s="16">
        <v>63</v>
      </c>
      <c r="D12" s="16">
        <v>1</v>
      </c>
      <c r="E12" s="17">
        <v>44694</v>
      </c>
      <c r="F12" s="16" t="s">
        <v>7</v>
      </c>
      <c r="G12" s="16" t="s">
        <v>15</v>
      </c>
      <c r="H12" s="16" t="s">
        <v>136</v>
      </c>
      <c r="I12" s="16" t="s">
        <v>135</v>
      </c>
      <c r="J12" s="16" t="s">
        <v>1</v>
      </c>
      <c r="K12" s="16" t="s">
        <v>144</v>
      </c>
      <c r="L12" s="16">
        <v>1</v>
      </c>
      <c r="M12" s="16" t="s">
        <v>143</v>
      </c>
      <c r="N12" s="16" t="s">
        <v>23</v>
      </c>
      <c r="O12" s="16" t="s">
        <v>138</v>
      </c>
      <c r="P12" s="16" t="s">
        <v>199</v>
      </c>
    </row>
    <row r="13" spans="1:16" x14ac:dyDescent="0.3">
      <c r="A13" s="2">
        <v>12</v>
      </c>
      <c r="B13" s="16" t="s">
        <v>59</v>
      </c>
      <c r="C13" s="16">
        <v>64</v>
      </c>
      <c r="D13" s="16">
        <v>1</v>
      </c>
      <c r="E13" s="17">
        <v>44698</v>
      </c>
      <c r="F13" s="16" t="s">
        <v>6</v>
      </c>
      <c r="G13" s="16" t="s">
        <v>0</v>
      </c>
      <c r="H13" s="16" t="s">
        <v>136</v>
      </c>
      <c r="I13" s="16" t="s">
        <v>137</v>
      </c>
      <c r="J13" s="16" t="s">
        <v>1</v>
      </c>
      <c r="K13" s="16">
        <v>0.2</v>
      </c>
      <c r="L13" s="16">
        <v>2</v>
      </c>
      <c r="M13" s="16" t="s">
        <v>0</v>
      </c>
      <c r="N13" s="16" t="s">
        <v>0</v>
      </c>
      <c r="O13" s="16" t="s">
        <v>197</v>
      </c>
      <c r="P13" s="16" t="s">
        <v>0</v>
      </c>
    </row>
    <row r="14" spans="1:16" s="10" customFormat="1" x14ac:dyDescent="0.3">
      <c r="A14" s="2">
        <v>13</v>
      </c>
      <c r="B14" s="16" t="s">
        <v>61</v>
      </c>
      <c r="C14" s="16">
        <v>48</v>
      </c>
      <c r="D14" s="16">
        <v>1</v>
      </c>
      <c r="E14" s="17">
        <v>44700</v>
      </c>
      <c r="F14" s="16" t="s">
        <v>7</v>
      </c>
      <c r="G14" s="16" t="s">
        <v>15</v>
      </c>
      <c r="H14" s="16" t="s">
        <v>136</v>
      </c>
      <c r="I14" s="16" t="s">
        <v>135</v>
      </c>
      <c r="J14" s="16" t="s">
        <v>1</v>
      </c>
      <c r="K14" s="16" t="s">
        <v>142</v>
      </c>
      <c r="L14" s="16">
        <v>2</v>
      </c>
      <c r="M14" s="16" t="s">
        <v>141</v>
      </c>
      <c r="N14" s="16" t="s">
        <v>5</v>
      </c>
      <c r="O14" s="16" t="s">
        <v>138</v>
      </c>
      <c r="P14" s="16" t="s">
        <v>199</v>
      </c>
    </row>
    <row r="15" spans="1:16" x14ac:dyDescent="0.3">
      <c r="A15" s="2">
        <v>14</v>
      </c>
      <c r="B15" s="16" t="s">
        <v>62</v>
      </c>
      <c r="C15" s="16">
        <v>59</v>
      </c>
      <c r="D15" s="16">
        <v>1</v>
      </c>
      <c r="E15" s="17">
        <v>44707</v>
      </c>
      <c r="F15" s="16" t="s">
        <v>133</v>
      </c>
      <c r="G15" s="16" t="s">
        <v>0</v>
      </c>
      <c r="H15" s="16" t="s">
        <v>136</v>
      </c>
      <c r="I15" s="16" t="s">
        <v>135</v>
      </c>
      <c r="J15" s="16" t="s">
        <v>1</v>
      </c>
      <c r="K15" s="16">
        <v>0.2</v>
      </c>
      <c r="L15" s="16">
        <v>3</v>
      </c>
      <c r="M15" s="16" t="s">
        <v>0</v>
      </c>
      <c r="N15" s="16" t="s">
        <v>0</v>
      </c>
      <c r="O15" s="16" t="s">
        <v>197</v>
      </c>
      <c r="P15" s="16" t="s">
        <v>0</v>
      </c>
    </row>
    <row r="16" spans="1:16" x14ac:dyDescent="0.3">
      <c r="A16" s="2">
        <v>15</v>
      </c>
      <c r="B16" s="16" t="s">
        <v>64</v>
      </c>
      <c r="C16" s="16">
        <v>64</v>
      </c>
      <c r="D16" s="16">
        <v>1</v>
      </c>
      <c r="E16" s="17">
        <v>44714</v>
      </c>
      <c r="F16" s="16" t="s">
        <v>133</v>
      </c>
      <c r="G16" s="16" t="s">
        <v>0</v>
      </c>
      <c r="H16" s="16" t="s">
        <v>136</v>
      </c>
      <c r="I16" s="16" t="s">
        <v>135</v>
      </c>
      <c r="J16" s="16" t="s">
        <v>1</v>
      </c>
      <c r="K16" s="16" t="s">
        <v>134</v>
      </c>
      <c r="L16" s="16">
        <v>2</v>
      </c>
      <c r="M16" s="16" t="s">
        <v>0</v>
      </c>
      <c r="N16" s="16" t="s">
        <v>0</v>
      </c>
      <c r="O16" s="16" t="s">
        <v>197</v>
      </c>
      <c r="P16" s="16" t="s">
        <v>0</v>
      </c>
    </row>
    <row r="17" spans="1:16" x14ac:dyDescent="0.3">
      <c r="A17" s="2">
        <v>16</v>
      </c>
      <c r="B17" s="16" t="s">
        <v>66</v>
      </c>
      <c r="C17" s="16">
        <v>60</v>
      </c>
      <c r="D17" s="16">
        <v>1</v>
      </c>
      <c r="E17" s="17">
        <v>44748</v>
      </c>
      <c r="F17" s="16" t="s">
        <v>7</v>
      </c>
      <c r="G17" s="16" t="s">
        <v>0</v>
      </c>
      <c r="H17" s="16" t="s">
        <v>136</v>
      </c>
      <c r="I17" s="16" t="s">
        <v>135</v>
      </c>
      <c r="J17" s="16" t="s">
        <v>1</v>
      </c>
      <c r="K17" s="16" t="s">
        <v>140</v>
      </c>
      <c r="L17" s="16">
        <v>2</v>
      </c>
      <c r="M17" s="16" t="s">
        <v>139</v>
      </c>
      <c r="N17" s="16" t="s">
        <v>23</v>
      </c>
      <c r="O17" s="16" t="s">
        <v>138</v>
      </c>
      <c r="P17" s="16" t="s">
        <v>0</v>
      </c>
    </row>
    <row r="18" spans="1:16" x14ac:dyDescent="0.3">
      <c r="A18" s="2">
        <v>17</v>
      </c>
      <c r="B18" s="8" t="s">
        <v>68</v>
      </c>
      <c r="C18" s="8">
        <v>75</v>
      </c>
      <c r="D18" s="8">
        <v>1</v>
      </c>
      <c r="E18" s="14">
        <v>44750</v>
      </c>
      <c r="F18" s="8" t="s">
        <v>7</v>
      </c>
      <c r="G18" s="8" t="s">
        <v>0</v>
      </c>
      <c r="H18" s="8" t="s">
        <v>136</v>
      </c>
      <c r="I18" s="8" t="s">
        <v>3</v>
      </c>
      <c r="J18" s="8" t="s">
        <v>1</v>
      </c>
      <c r="K18" s="8" t="s">
        <v>180</v>
      </c>
      <c r="L18" s="8">
        <v>1</v>
      </c>
      <c r="M18" s="8" t="s">
        <v>175</v>
      </c>
      <c r="N18" s="8" t="s">
        <v>14</v>
      </c>
      <c r="O18" s="8" t="s">
        <v>159</v>
      </c>
      <c r="P18" s="8" t="s">
        <v>199</v>
      </c>
    </row>
    <row r="19" spans="1:16" x14ac:dyDescent="0.3">
      <c r="A19" s="2">
        <v>18</v>
      </c>
      <c r="B19" s="8" t="s">
        <v>69</v>
      </c>
      <c r="C19" s="8">
        <v>68</v>
      </c>
      <c r="D19" s="8">
        <v>1</v>
      </c>
      <c r="E19" s="14">
        <v>44755</v>
      </c>
      <c r="F19" s="8" t="s">
        <v>7</v>
      </c>
      <c r="G19" s="8" t="s">
        <v>0</v>
      </c>
      <c r="H19" s="8" t="s">
        <v>136</v>
      </c>
      <c r="I19" s="8" t="s">
        <v>2</v>
      </c>
      <c r="J19" s="8" t="s">
        <v>1</v>
      </c>
      <c r="K19" s="8" t="s">
        <v>179</v>
      </c>
      <c r="L19" s="8">
        <v>1</v>
      </c>
      <c r="M19" s="8" t="s">
        <v>166</v>
      </c>
      <c r="N19" s="8" t="s">
        <v>16</v>
      </c>
      <c r="O19" s="8" t="s">
        <v>159</v>
      </c>
      <c r="P19" s="8" t="s">
        <v>0</v>
      </c>
    </row>
    <row r="20" spans="1:16" x14ac:dyDescent="0.3">
      <c r="A20" s="2">
        <v>19</v>
      </c>
      <c r="B20" s="8" t="s">
        <v>70</v>
      </c>
      <c r="C20" s="8">
        <v>65</v>
      </c>
      <c r="D20" s="8">
        <v>1</v>
      </c>
      <c r="E20" s="14">
        <v>44757</v>
      </c>
      <c r="F20" s="8" t="s">
        <v>7</v>
      </c>
      <c r="G20" s="8" t="s">
        <v>0</v>
      </c>
      <c r="H20" s="8" t="s">
        <v>136</v>
      </c>
      <c r="I20" s="8" t="s">
        <v>2</v>
      </c>
      <c r="J20" s="8" t="s">
        <v>1</v>
      </c>
      <c r="K20" s="8" t="s">
        <v>178</v>
      </c>
      <c r="L20" s="8">
        <v>3</v>
      </c>
      <c r="M20" s="8" t="s">
        <v>175</v>
      </c>
      <c r="N20" s="8" t="s">
        <v>14</v>
      </c>
      <c r="O20" s="8" t="s">
        <v>159</v>
      </c>
      <c r="P20" s="8" t="s">
        <v>199</v>
      </c>
    </row>
    <row r="21" spans="1:16" x14ac:dyDescent="0.3">
      <c r="A21" s="2">
        <v>20</v>
      </c>
      <c r="B21" s="8" t="s">
        <v>71</v>
      </c>
      <c r="C21" s="8">
        <v>68</v>
      </c>
      <c r="D21" s="8">
        <v>1</v>
      </c>
      <c r="E21" s="14">
        <v>44760</v>
      </c>
      <c r="F21" s="8" t="s">
        <v>7</v>
      </c>
      <c r="G21" s="8" t="s">
        <v>0</v>
      </c>
      <c r="H21" s="8" t="s">
        <v>136</v>
      </c>
      <c r="I21" s="8" t="s">
        <v>2</v>
      </c>
      <c r="J21" s="8" t="s">
        <v>1</v>
      </c>
      <c r="K21" s="8" t="s">
        <v>177</v>
      </c>
      <c r="L21" s="8">
        <v>2</v>
      </c>
      <c r="M21" s="8" t="s">
        <v>164</v>
      </c>
      <c r="N21" s="8" t="s">
        <v>14</v>
      </c>
      <c r="O21" s="8" t="s">
        <v>159</v>
      </c>
      <c r="P21" s="8" t="s">
        <v>173</v>
      </c>
    </row>
    <row r="22" spans="1:16" x14ac:dyDescent="0.3">
      <c r="A22" s="2">
        <v>21</v>
      </c>
      <c r="B22" s="8" t="s">
        <v>72</v>
      </c>
      <c r="C22" s="8">
        <v>74</v>
      </c>
      <c r="D22" s="8">
        <v>1</v>
      </c>
      <c r="E22" s="14">
        <v>44760</v>
      </c>
      <c r="F22" s="8" t="s">
        <v>7</v>
      </c>
      <c r="G22" s="8" t="s">
        <v>0</v>
      </c>
      <c r="H22" s="8" t="s">
        <v>136</v>
      </c>
      <c r="I22" s="8" t="s">
        <v>4</v>
      </c>
      <c r="J22" s="8" t="s">
        <v>1</v>
      </c>
      <c r="K22" s="8" t="s">
        <v>176</v>
      </c>
      <c r="L22" s="8">
        <v>3</v>
      </c>
      <c r="M22" s="8" t="s">
        <v>175</v>
      </c>
      <c r="N22" s="8" t="s">
        <v>14</v>
      </c>
      <c r="O22" s="8" t="s">
        <v>159</v>
      </c>
      <c r="P22" s="8" t="s">
        <v>199</v>
      </c>
    </row>
    <row r="23" spans="1:16" x14ac:dyDescent="0.3">
      <c r="A23" s="2">
        <v>22</v>
      </c>
      <c r="B23" s="8" t="s">
        <v>18</v>
      </c>
      <c r="C23" s="8">
        <v>77</v>
      </c>
      <c r="D23" s="8">
        <v>2</v>
      </c>
      <c r="E23" s="14">
        <v>44762</v>
      </c>
      <c r="F23" s="8" t="s">
        <v>7</v>
      </c>
      <c r="G23" s="8" t="s">
        <v>0</v>
      </c>
      <c r="H23" s="8" t="s">
        <v>136</v>
      </c>
      <c r="I23" s="8" t="s">
        <v>135</v>
      </c>
      <c r="J23" s="8" t="s">
        <v>1</v>
      </c>
      <c r="K23" s="8" t="s">
        <v>174</v>
      </c>
      <c r="L23" s="8">
        <v>2</v>
      </c>
      <c r="M23" s="8" t="s">
        <v>164</v>
      </c>
      <c r="N23" s="8" t="s">
        <v>14</v>
      </c>
      <c r="O23" s="8" t="s">
        <v>159</v>
      </c>
      <c r="P23" s="8" t="s">
        <v>173</v>
      </c>
    </row>
    <row r="24" spans="1:16" x14ac:dyDescent="0.3">
      <c r="A24" s="2">
        <v>23</v>
      </c>
      <c r="B24" s="8" t="s">
        <v>74</v>
      </c>
      <c r="C24" s="8">
        <v>56</v>
      </c>
      <c r="D24" s="8">
        <v>1</v>
      </c>
      <c r="E24" s="14">
        <v>44764</v>
      </c>
      <c r="F24" s="8" t="s">
        <v>7</v>
      </c>
      <c r="G24" s="8" t="s">
        <v>0</v>
      </c>
      <c r="H24" s="8" t="s">
        <v>136</v>
      </c>
      <c r="I24" s="8" t="s">
        <v>162</v>
      </c>
      <c r="J24" s="8" t="s">
        <v>1</v>
      </c>
      <c r="K24" s="8" t="s">
        <v>172</v>
      </c>
      <c r="L24" s="8">
        <v>3</v>
      </c>
      <c r="M24" s="8" t="s">
        <v>157</v>
      </c>
      <c r="N24" s="8" t="s">
        <v>16</v>
      </c>
      <c r="O24" s="8" t="s">
        <v>159</v>
      </c>
      <c r="P24" s="8" t="s">
        <v>199</v>
      </c>
    </row>
    <row r="25" spans="1:16" x14ac:dyDescent="0.3">
      <c r="A25" s="2">
        <v>24</v>
      </c>
      <c r="B25" s="8" t="s">
        <v>75</v>
      </c>
      <c r="C25" s="8">
        <v>59</v>
      </c>
      <c r="D25" s="8">
        <v>1</v>
      </c>
      <c r="E25" s="14">
        <v>44769</v>
      </c>
      <c r="F25" s="8" t="s">
        <v>7</v>
      </c>
      <c r="G25" s="8" t="s">
        <v>0</v>
      </c>
      <c r="H25" s="8" t="s">
        <v>136</v>
      </c>
      <c r="I25" s="8" t="s">
        <v>135</v>
      </c>
      <c r="J25" s="8" t="s">
        <v>1</v>
      </c>
      <c r="K25" s="8" t="s">
        <v>171</v>
      </c>
      <c r="L25" s="8">
        <v>3</v>
      </c>
      <c r="M25" s="8" t="s">
        <v>164</v>
      </c>
      <c r="N25" s="8" t="s">
        <v>14</v>
      </c>
      <c r="O25" s="8" t="s">
        <v>159</v>
      </c>
      <c r="P25" s="8" t="s">
        <v>199</v>
      </c>
    </row>
    <row r="26" spans="1:16" x14ac:dyDescent="0.3">
      <c r="A26" s="2">
        <v>25</v>
      </c>
      <c r="B26" s="8" t="s">
        <v>76</v>
      </c>
      <c r="C26" s="8">
        <v>69</v>
      </c>
      <c r="D26" s="8">
        <v>1</v>
      </c>
      <c r="E26" s="14">
        <v>44771</v>
      </c>
      <c r="F26" s="8" t="s">
        <v>7</v>
      </c>
      <c r="G26" s="8" t="s">
        <v>0</v>
      </c>
      <c r="H26" s="8" t="s">
        <v>136</v>
      </c>
      <c r="I26" s="8" t="s">
        <v>135</v>
      </c>
      <c r="J26" s="8" t="s">
        <v>1</v>
      </c>
      <c r="K26" s="8" t="s">
        <v>170</v>
      </c>
      <c r="L26" s="8">
        <v>3</v>
      </c>
      <c r="M26" s="8" t="s">
        <v>157</v>
      </c>
      <c r="N26" s="8" t="s">
        <v>16</v>
      </c>
      <c r="O26" s="8" t="s">
        <v>159</v>
      </c>
      <c r="P26" s="8" t="s">
        <v>0</v>
      </c>
    </row>
    <row r="27" spans="1:16" x14ac:dyDescent="0.3">
      <c r="A27" s="2">
        <v>26</v>
      </c>
      <c r="B27" s="8" t="s">
        <v>77</v>
      </c>
      <c r="C27" s="8">
        <v>68</v>
      </c>
      <c r="D27" s="8">
        <v>1</v>
      </c>
      <c r="E27" s="14">
        <v>44772</v>
      </c>
      <c r="F27" s="8" t="s">
        <v>7</v>
      </c>
      <c r="G27" s="8" t="s">
        <v>0</v>
      </c>
      <c r="H27" s="8" t="s">
        <v>136</v>
      </c>
      <c r="I27" s="8" t="s">
        <v>137</v>
      </c>
      <c r="J27" s="8" t="s">
        <v>1</v>
      </c>
      <c r="K27" s="8" t="s">
        <v>169</v>
      </c>
      <c r="L27" s="8">
        <v>3</v>
      </c>
      <c r="M27" s="8" t="s">
        <v>168</v>
      </c>
      <c r="N27" s="8" t="s">
        <v>23</v>
      </c>
      <c r="O27" s="8" t="s">
        <v>159</v>
      </c>
      <c r="P27" s="8" t="s">
        <v>0</v>
      </c>
    </row>
    <row r="28" spans="1:16" x14ac:dyDescent="0.3">
      <c r="A28" s="2">
        <v>27</v>
      </c>
      <c r="B28" s="8" t="s">
        <v>78</v>
      </c>
      <c r="C28" s="8">
        <v>78</v>
      </c>
      <c r="D28" s="8">
        <v>1</v>
      </c>
      <c r="E28" s="14">
        <v>44788</v>
      </c>
      <c r="F28" s="8" t="s">
        <v>7</v>
      </c>
      <c r="G28" s="8" t="s">
        <v>0</v>
      </c>
      <c r="H28" s="8" t="s">
        <v>136</v>
      </c>
      <c r="I28" s="8" t="s">
        <v>135</v>
      </c>
      <c r="J28" s="8" t="s">
        <v>1</v>
      </c>
      <c r="K28" s="8" t="s">
        <v>167</v>
      </c>
      <c r="L28" s="8">
        <v>1</v>
      </c>
      <c r="M28" s="8" t="s">
        <v>166</v>
      </c>
      <c r="N28" s="8" t="s">
        <v>16</v>
      </c>
      <c r="O28" s="8" t="s">
        <v>159</v>
      </c>
      <c r="P28" s="8" t="s">
        <v>0</v>
      </c>
    </row>
    <row r="29" spans="1:16" x14ac:dyDescent="0.3">
      <c r="A29" s="2">
        <v>28</v>
      </c>
      <c r="B29" s="8" t="s">
        <v>80</v>
      </c>
      <c r="C29" s="8">
        <v>60</v>
      </c>
      <c r="D29" s="8">
        <v>1</v>
      </c>
      <c r="E29" s="14">
        <v>44789</v>
      </c>
      <c r="F29" s="8" t="s">
        <v>7</v>
      </c>
      <c r="G29" s="8" t="s">
        <v>0</v>
      </c>
      <c r="H29" s="8" t="s">
        <v>136</v>
      </c>
      <c r="I29" s="8" t="s">
        <v>135</v>
      </c>
      <c r="J29" s="8" t="s">
        <v>1</v>
      </c>
      <c r="K29" s="8" t="s">
        <v>165</v>
      </c>
      <c r="L29" s="8">
        <v>3</v>
      </c>
      <c r="M29" s="8" t="s">
        <v>164</v>
      </c>
      <c r="N29" s="8" t="s">
        <v>14</v>
      </c>
      <c r="O29" s="8" t="s">
        <v>159</v>
      </c>
      <c r="P29" s="8" t="s">
        <v>0</v>
      </c>
    </row>
    <row r="30" spans="1:16" x14ac:dyDescent="0.3">
      <c r="A30" s="2">
        <v>29</v>
      </c>
      <c r="B30" s="8" t="s">
        <v>81</v>
      </c>
      <c r="C30" s="8">
        <v>69</v>
      </c>
      <c r="D30" s="8">
        <v>1</v>
      </c>
      <c r="E30" s="14">
        <v>44980</v>
      </c>
      <c r="F30" s="8" t="s">
        <v>7</v>
      </c>
      <c r="G30" s="8" t="s">
        <v>0</v>
      </c>
      <c r="H30" s="8" t="s">
        <v>136</v>
      </c>
      <c r="I30" s="8" t="s">
        <v>137</v>
      </c>
      <c r="J30" s="8" t="s">
        <v>1</v>
      </c>
      <c r="K30" s="8" t="s">
        <v>163</v>
      </c>
      <c r="L30" s="8">
        <v>3</v>
      </c>
      <c r="M30" s="8" t="s">
        <v>155</v>
      </c>
      <c r="N30" s="8" t="s">
        <v>16</v>
      </c>
      <c r="O30" s="8" t="s">
        <v>159</v>
      </c>
      <c r="P30" s="8" t="s">
        <v>0</v>
      </c>
    </row>
    <row r="31" spans="1:16" x14ac:dyDescent="0.3">
      <c r="A31" s="2">
        <v>30</v>
      </c>
      <c r="B31" s="8" t="s">
        <v>83</v>
      </c>
      <c r="C31" s="8">
        <v>75</v>
      </c>
      <c r="D31" s="8">
        <v>1</v>
      </c>
      <c r="E31" s="14">
        <v>44999</v>
      </c>
      <c r="F31" s="8" t="s">
        <v>7</v>
      </c>
      <c r="G31" s="8" t="s">
        <v>0</v>
      </c>
      <c r="H31" s="8" t="s">
        <v>136</v>
      </c>
      <c r="I31" s="8" t="s">
        <v>162</v>
      </c>
      <c r="J31" s="8" t="s">
        <v>1</v>
      </c>
      <c r="K31" s="8" t="s">
        <v>161</v>
      </c>
      <c r="L31" s="8">
        <v>2</v>
      </c>
      <c r="M31" s="8" t="s">
        <v>160</v>
      </c>
      <c r="N31" s="8" t="s">
        <v>16</v>
      </c>
      <c r="O31" s="8" t="s">
        <v>159</v>
      </c>
      <c r="P31" s="8" t="s">
        <v>0</v>
      </c>
    </row>
    <row r="32" spans="1:16" hidden="1" x14ac:dyDescent="0.3"/>
  </sheetData>
  <autoFilter ref="A1:P32" xr:uid="{068CE82F-58BD-44D4-83B2-4C4EF3B7C5B6}">
    <filterColumn colId="11">
      <customFilters>
        <customFilter operator="notEqual" val=" "/>
      </customFilters>
    </filterColumn>
  </autoFilter>
  <sortState xmlns:xlrd2="http://schemas.microsoft.com/office/spreadsheetml/2017/richdata2" ref="A2:P32">
    <sortCondition ref="A3:A32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6E4CB-E96A-4B62-9F50-5B50AF72C442}">
  <dimension ref="A1:F37"/>
  <sheetViews>
    <sheetView topLeftCell="A16" workbookViewId="0">
      <selection activeCell="A24" sqref="A24:XFD24"/>
    </sheetView>
  </sheetViews>
  <sheetFormatPr defaultRowHeight="14" x14ac:dyDescent="0.3"/>
  <cols>
    <col min="2" max="2" width="12.25" customWidth="1"/>
    <col min="3" max="3" width="9" style="26" bestFit="1" customWidth="1"/>
    <col min="4" max="4" width="8.75" style="26" bestFit="1" customWidth="1"/>
    <col min="5" max="5" width="9" style="26" bestFit="1" customWidth="1"/>
    <col min="6" max="6" width="8.58203125" style="27" customWidth="1"/>
  </cols>
  <sheetData>
    <row r="1" spans="1:6" x14ac:dyDescent="0.3">
      <c r="A1" s="8" t="s">
        <v>38</v>
      </c>
      <c r="B1" s="8" t="s">
        <v>37</v>
      </c>
      <c r="C1" s="21" t="s">
        <v>39</v>
      </c>
      <c r="D1" s="21" t="s">
        <v>40</v>
      </c>
      <c r="E1" s="21" t="s">
        <v>42</v>
      </c>
      <c r="F1" s="21" t="s">
        <v>41</v>
      </c>
    </row>
    <row r="2" spans="1:6" x14ac:dyDescent="0.3">
      <c r="A2" s="8" t="s">
        <v>29</v>
      </c>
      <c r="B2" s="8" t="s">
        <v>202</v>
      </c>
      <c r="C2" s="28">
        <v>1</v>
      </c>
      <c r="D2" s="28" t="s">
        <v>22</v>
      </c>
      <c r="E2" s="28">
        <v>0.92</v>
      </c>
      <c r="F2" s="28" t="s">
        <v>22</v>
      </c>
    </row>
    <row r="3" spans="1:6" x14ac:dyDescent="0.3">
      <c r="A3" s="8" t="s">
        <v>45</v>
      </c>
      <c r="B3" s="8" t="s">
        <v>202</v>
      </c>
      <c r="C3" s="28">
        <v>0.47</v>
      </c>
      <c r="D3" s="28">
        <v>0.31</v>
      </c>
      <c r="E3" s="28">
        <v>0.2</v>
      </c>
      <c r="F3" s="28">
        <v>0.65</v>
      </c>
    </row>
    <row r="4" spans="1:6" x14ac:dyDescent="0.3">
      <c r="A4" s="8" t="s">
        <v>47</v>
      </c>
      <c r="B4" s="8" t="s">
        <v>202</v>
      </c>
      <c r="C4" s="28" t="s">
        <v>0</v>
      </c>
      <c r="D4" s="28">
        <v>0.44</v>
      </c>
      <c r="E4" s="28">
        <v>0.43</v>
      </c>
      <c r="F4" s="28">
        <v>0.32</v>
      </c>
    </row>
    <row r="5" spans="1:6" x14ac:dyDescent="0.3">
      <c r="A5" s="8" t="s">
        <v>49</v>
      </c>
      <c r="B5" s="8" t="s">
        <v>202</v>
      </c>
      <c r="C5" s="28">
        <v>0.96</v>
      </c>
      <c r="D5" s="28">
        <v>0.78</v>
      </c>
      <c r="E5" s="28">
        <v>1</v>
      </c>
      <c r="F5" s="28">
        <v>1</v>
      </c>
    </row>
    <row r="6" spans="1:6" x14ac:dyDescent="0.3">
      <c r="A6" s="8" t="s">
        <v>28</v>
      </c>
      <c r="B6" s="8" t="s">
        <v>20</v>
      </c>
      <c r="C6" s="28">
        <v>0.94</v>
      </c>
      <c r="D6" s="28">
        <v>0.64</v>
      </c>
      <c r="E6" s="28">
        <v>0.85</v>
      </c>
      <c r="F6" s="28">
        <v>0.27</v>
      </c>
    </row>
    <row r="7" spans="1:6" x14ac:dyDescent="0.3">
      <c r="A7" s="8" t="s">
        <v>27</v>
      </c>
      <c r="B7" s="8" t="s">
        <v>20</v>
      </c>
      <c r="C7" s="28" t="s">
        <v>22</v>
      </c>
      <c r="D7" s="28">
        <v>0.69</v>
      </c>
      <c r="E7" s="28">
        <v>0.63</v>
      </c>
      <c r="F7" s="28">
        <v>0.67</v>
      </c>
    </row>
    <row r="8" spans="1:6" x14ac:dyDescent="0.3">
      <c r="A8" s="8" t="s">
        <v>26</v>
      </c>
      <c r="B8" s="8" t="s">
        <v>20</v>
      </c>
      <c r="C8" s="28">
        <v>0.5</v>
      </c>
      <c r="D8" s="28">
        <v>0.59</v>
      </c>
      <c r="E8" s="28">
        <v>0.25</v>
      </c>
      <c r="F8" s="28">
        <v>0.73</v>
      </c>
    </row>
    <row r="9" spans="1:6" x14ac:dyDescent="0.3">
      <c r="A9" s="8" t="s">
        <v>54</v>
      </c>
      <c r="B9" s="8" t="s">
        <v>202</v>
      </c>
      <c r="C9" s="28" t="s">
        <v>22</v>
      </c>
      <c r="D9" s="28">
        <v>0.01</v>
      </c>
      <c r="E9" s="28">
        <v>0.12</v>
      </c>
      <c r="F9" s="28">
        <v>0.28999999999999998</v>
      </c>
    </row>
    <row r="10" spans="1:6" x14ac:dyDescent="0.3">
      <c r="A10" s="8" t="s">
        <v>56</v>
      </c>
      <c r="B10" s="8" t="s">
        <v>202</v>
      </c>
      <c r="C10" s="28">
        <v>0.74</v>
      </c>
      <c r="D10" s="28">
        <v>0.76</v>
      </c>
      <c r="E10" s="28">
        <v>0.4</v>
      </c>
      <c r="F10" s="28">
        <v>0.92</v>
      </c>
    </row>
    <row r="11" spans="1:6" x14ac:dyDescent="0.3">
      <c r="A11" s="8" t="s">
        <v>25</v>
      </c>
      <c r="B11" s="8" t="s">
        <v>20</v>
      </c>
      <c r="C11" s="28" t="s">
        <v>22</v>
      </c>
      <c r="D11" s="28">
        <v>0.57999999999999996</v>
      </c>
      <c r="E11" s="28">
        <v>0.36</v>
      </c>
      <c r="F11" s="28">
        <v>0.36</v>
      </c>
    </row>
    <row r="12" spans="1:6" x14ac:dyDescent="0.3">
      <c r="A12" s="8" t="s">
        <v>24</v>
      </c>
      <c r="B12" s="8" t="s">
        <v>20</v>
      </c>
      <c r="C12" s="28" t="s">
        <v>22</v>
      </c>
      <c r="D12" s="28">
        <v>0.67</v>
      </c>
      <c r="E12" s="28">
        <v>0.52</v>
      </c>
      <c r="F12" s="28">
        <v>0.57999999999999996</v>
      </c>
    </row>
    <row r="13" spans="1:6" x14ac:dyDescent="0.3">
      <c r="A13" s="8" t="s">
        <v>60</v>
      </c>
      <c r="B13" s="8" t="s">
        <v>202</v>
      </c>
      <c r="C13" s="28">
        <v>0.43</v>
      </c>
      <c r="D13" s="28">
        <v>0.38</v>
      </c>
      <c r="E13" s="28">
        <v>0.35</v>
      </c>
      <c r="F13" s="28">
        <v>0.24</v>
      </c>
    </row>
    <row r="14" spans="1:6" x14ac:dyDescent="0.3">
      <c r="A14" s="8" t="s">
        <v>21</v>
      </c>
      <c r="B14" s="8" t="s">
        <v>20</v>
      </c>
      <c r="C14" s="28" t="s">
        <v>22</v>
      </c>
      <c r="D14" s="28">
        <v>0.33</v>
      </c>
      <c r="E14" s="28">
        <v>0.13</v>
      </c>
      <c r="F14" s="28">
        <v>0.17</v>
      </c>
    </row>
    <row r="15" spans="1:6" x14ac:dyDescent="0.3">
      <c r="A15" s="8" t="s">
        <v>63</v>
      </c>
      <c r="B15" s="8" t="s">
        <v>202</v>
      </c>
      <c r="C15" s="28">
        <v>0.23</v>
      </c>
      <c r="D15" s="28">
        <v>0.82</v>
      </c>
      <c r="E15" s="28">
        <v>0.84</v>
      </c>
      <c r="F15" s="28">
        <v>0.4</v>
      </c>
    </row>
    <row r="16" spans="1:6" x14ac:dyDescent="0.3">
      <c r="A16" s="8" t="s">
        <v>65</v>
      </c>
      <c r="B16" s="8" t="s">
        <v>202</v>
      </c>
      <c r="C16" s="28" t="s">
        <v>22</v>
      </c>
      <c r="D16" s="28">
        <v>0.63</v>
      </c>
      <c r="E16" s="28">
        <v>0.39</v>
      </c>
      <c r="F16" s="28">
        <v>0.44</v>
      </c>
    </row>
    <row r="17" spans="1:6" x14ac:dyDescent="0.3">
      <c r="A17" s="8" t="s">
        <v>67</v>
      </c>
      <c r="B17" s="8" t="s">
        <v>202</v>
      </c>
      <c r="C17" s="28">
        <v>0.47</v>
      </c>
      <c r="D17" s="28">
        <v>0.55000000000000004</v>
      </c>
      <c r="E17" s="28">
        <v>0.41</v>
      </c>
      <c r="F17" s="28">
        <v>0.5</v>
      </c>
    </row>
    <row r="18" spans="1:6" x14ac:dyDescent="0.3">
      <c r="A18" s="8" t="s">
        <v>19</v>
      </c>
      <c r="B18" s="8" t="s">
        <v>202</v>
      </c>
      <c r="C18" s="28">
        <v>0.57999999999999996</v>
      </c>
      <c r="D18" s="28">
        <v>0.78</v>
      </c>
      <c r="E18" s="28">
        <v>0.57999999999999996</v>
      </c>
      <c r="F18" s="28">
        <v>0.54</v>
      </c>
    </row>
    <row r="19" spans="1:6" x14ac:dyDescent="0.3">
      <c r="A19" s="8" t="s">
        <v>69</v>
      </c>
      <c r="B19" s="8" t="s">
        <v>202</v>
      </c>
      <c r="C19" s="28">
        <v>0.35</v>
      </c>
      <c r="D19" s="28">
        <v>0.5</v>
      </c>
      <c r="E19" s="28">
        <v>0.56000000000000005</v>
      </c>
      <c r="F19" s="28">
        <v>0.45</v>
      </c>
    </row>
    <row r="20" spans="1:6" x14ac:dyDescent="0.3">
      <c r="A20" s="8" t="s">
        <v>70</v>
      </c>
      <c r="B20" s="8" t="s">
        <v>202</v>
      </c>
      <c r="C20" s="28">
        <v>0.55000000000000004</v>
      </c>
      <c r="D20" s="28">
        <v>0.39</v>
      </c>
      <c r="E20" s="28">
        <v>0.3</v>
      </c>
      <c r="F20" s="28">
        <v>0.41</v>
      </c>
    </row>
    <row r="21" spans="1:6" x14ac:dyDescent="0.3">
      <c r="A21" s="8" t="s">
        <v>71</v>
      </c>
      <c r="B21" s="8" t="s">
        <v>202</v>
      </c>
      <c r="C21" s="28">
        <v>0.49</v>
      </c>
      <c r="D21" s="28">
        <v>0.6</v>
      </c>
      <c r="E21" s="28">
        <v>0.45</v>
      </c>
      <c r="F21" s="28">
        <v>0.46</v>
      </c>
    </row>
    <row r="22" spans="1:6" x14ac:dyDescent="0.3">
      <c r="A22" s="8" t="s">
        <v>72</v>
      </c>
      <c r="B22" s="8" t="s">
        <v>202</v>
      </c>
      <c r="C22" s="28">
        <v>0.36</v>
      </c>
      <c r="D22" s="28">
        <v>0.56999999999999995</v>
      </c>
      <c r="E22" s="28">
        <v>0.48</v>
      </c>
      <c r="F22" s="28">
        <v>0.36</v>
      </c>
    </row>
    <row r="23" spans="1:6" x14ac:dyDescent="0.3">
      <c r="A23" s="8" t="s">
        <v>18</v>
      </c>
      <c r="B23" s="8" t="s">
        <v>202</v>
      </c>
      <c r="C23" s="28">
        <v>0.61</v>
      </c>
      <c r="D23" s="28">
        <v>0.75</v>
      </c>
      <c r="E23" s="28">
        <v>0.59</v>
      </c>
      <c r="F23" s="28">
        <v>0.74</v>
      </c>
    </row>
    <row r="24" spans="1:6" x14ac:dyDescent="0.3">
      <c r="A24" s="8" t="s">
        <v>17</v>
      </c>
      <c r="B24" s="8" t="s">
        <v>202</v>
      </c>
      <c r="C24" s="28">
        <v>0.35</v>
      </c>
      <c r="D24" s="28">
        <v>0.65</v>
      </c>
      <c r="E24" s="28">
        <v>0.46</v>
      </c>
      <c r="F24" s="28">
        <v>0.38</v>
      </c>
    </row>
    <row r="25" spans="1:6" x14ac:dyDescent="0.3">
      <c r="A25" s="8" t="s">
        <v>75</v>
      </c>
      <c r="B25" s="8" t="s">
        <v>202</v>
      </c>
      <c r="C25" s="28">
        <v>0.55000000000000004</v>
      </c>
      <c r="D25" s="28">
        <v>0.43</v>
      </c>
      <c r="E25" s="28">
        <v>0.57999999999999996</v>
      </c>
      <c r="F25" s="28">
        <v>0.45</v>
      </c>
    </row>
    <row r="26" spans="1:6" x14ac:dyDescent="0.3">
      <c r="A26" s="8" t="s">
        <v>76</v>
      </c>
      <c r="B26" s="8" t="s">
        <v>202</v>
      </c>
      <c r="C26" s="28">
        <v>0.75</v>
      </c>
      <c r="D26" s="28">
        <v>0.81</v>
      </c>
      <c r="E26" s="28">
        <v>0.81</v>
      </c>
      <c r="F26" s="28">
        <v>0.59</v>
      </c>
    </row>
    <row r="27" spans="1:6" x14ac:dyDescent="0.3">
      <c r="A27" s="8" t="s">
        <v>77</v>
      </c>
      <c r="B27" s="8" t="s">
        <v>202</v>
      </c>
      <c r="C27" s="28">
        <v>0.77</v>
      </c>
      <c r="D27" s="28">
        <v>0.62</v>
      </c>
      <c r="E27" s="28">
        <v>0.56999999999999995</v>
      </c>
      <c r="F27" s="28">
        <v>0.63</v>
      </c>
    </row>
    <row r="28" spans="1:6" x14ac:dyDescent="0.3">
      <c r="A28" s="8" t="s">
        <v>79</v>
      </c>
      <c r="B28" s="8" t="s">
        <v>202</v>
      </c>
      <c r="C28" s="28">
        <v>0.74</v>
      </c>
      <c r="D28" s="28">
        <v>0.88</v>
      </c>
      <c r="E28" s="28">
        <v>0.99</v>
      </c>
      <c r="F28" s="28">
        <v>0.74</v>
      </c>
    </row>
    <row r="29" spans="1:6" x14ac:dyDescent="0.3">
      <c r="A29" s="8" t="s">
        <v>80</v>
      </c>
      <c r="B29" s="8" t="s">
        <v>202</v>
      </c>
      <c r="C29" s="28">
        <v>0.83</v>
      </c>
      <c r="D29" s="28">
        <v>0.65</v>
      </c>
      <c r="E29" s="28">
        <v>0.65</v>
      </c>
      <c r="F29" s="28">
        <v>0.83</v>
      </c>
    </row>
    <row r="30" spans="1:6" x14ac:dyDescent="0.3">
      <c r="A30" s="8" t="s">
        <v>82</v>
      </c>
      <c r="B30" s="8" t="s">
        <v>202</v>
      </c>
      <c r="C30" s="28">
        <v>0.76</v>
      </c>
      <c r="D30" s="28">
        <v>1</v>
      </c>
      <c r="E30" s="28">
        <v>0.94</v>
      </c>
      <c r="F30" s="28">
        <v>0.67</v>
      </c>
    </row>
    <row r="31" spans="1:6" x14ac:dyDescent="0.3">
      <c r="A31" s="8" t="s">
        <v>84</v>
      </c>
      <c r="B31" s="8" t="s">
        <v>203</v>
      </c>
      <c r="C31" s="28">
        <v>0.74</v>
      </c>
      <c r="D31" s="28">
        <v>0.94</v>
      </c>
      <c r="E31" s="28">
        <v>0.76</v>
      </c>
      <c r="F31" s="28">
        <v>0.67</v>
      </c>
    </row>
    <row r="32" spans="1:6" s="11" customFormat="1" x14ac:dyDescent="0.3">
      <c r="A32" s="12"/>
      <c r="B32" s="12" t="s">
        <v>204</v>
      </c>
      <c r="C32" s="22"/>
      <c r="D32" s="22"/>
      <c r="E32" s="22"/>
      <c r="F32" s="23"/>
    </row>
    <row r="33" spans="1:6" s="11" customFormat="1" x14ac:dyDescent="0.3">
      <c r="A33" s="12"/>
      <c r="B33" s="12" t="s">
        <v>201</v>
      </c>
      <c r="C33" s="22"/>
      <c r="D33" s="22"/>
      <c r="E33" s="22"/>
      <c r="F33" s="23"/>
    </row>
    <row r="34" spans="1:6" x14ac:dyDescent="0.3">
      <c r="A34" s="7"/>
      <c r="B34" s="8" t="s">
        <v>205</v>
      </c>
      <c r="C34" s="21" t="s">
        <v>193</v>
      </c>
      <c r="D34" s="24"/>
      <c r="E34" s="24"/>
      <c r="F34" s="25"/>
    </row>
    <row r="35" spans="1:6" x14ac:dyDescent="0.3">
      <c r="A35" s="7"/>
      <c r="B35" s="8" t="s">
        <v>13</v>
      </c>
      <c r="C35" s="21" t="s">
        <v>206</v>
      </c>
      <c r="D35" s="24"/>
      <c r="E35" s="24"/>
      <c r="F35" s="25"/>
    </row>
    <row r="36" spans="1:6" x14ac:dyDescent="0.3">
      <c r="A36" s="7"/>
      <c r="B36" s="8" t="s">
        <v>195</v>
      </c>
      <c r="C36" s="21" t="s">
        <v>196</v>
      </c>
      <c r="D36" s="24"/>
      <c r="E36" s="24"/>
      <c r="F36" s="25"/>
    </row>
    <row r="37" spans="1:6" x14ac:dyDescent="0.3">
      <c r="A37" s="7"/>
      <c r="B37" s="8" t="s">
        <v>194</v>
      </c>
      <c r="C37" s="21" t="s">
        <v>207</v>
      </c>
      <c r="D37" s="24"/>
      <c r="E37" s="24"/>
      <c r="F37" s="25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Suya</dc:creator>
  <cp:lastModifiedBy>Suya Shen</cp:lastModifiedBy>
  <cp:lastPrinted>2024-10-17T06:13:54Z</cp:lastPrinted>
  <dcterms:created xsi:type="dcterms:W3CDTF">2015-06-05T18:19:34Z</dcterms:created>
  <dcterms:modified xsi:type="dcterms:W3CDTF">2024-10-23T11:37:48Z</dcterms:modified>
</cp:coreProperties>
</file>