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ickmurray/Documents/Intermountain/TeleNeuro!/9_aSAH, CSF STEWARD/Eric Kennison/"/>
    </mc:Choice>
  </mc:AlternateContent>
  <xr:revisionPtr revIDLastSave="0" documentId="13_ncr:1_{2210631C-FFBB-EF4A-ABE7-8075C2FB324D}" xr6:coauthVersionLast="47" xr6:coauthVersionMax="47" xr10:uidLastSave="{00000000-0000-0000-0000-000000000000}"/>
  <bookViews>
    <workbookView xWindow="47860" yWindow="-4620" windowWidth="26320" windowHeight="17440" xr2:uid="{FC1B27C8-718F-954E-AE22-26D7FF29FF2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1" i="1" l="1"/>
  <c r="O4" i="1"/>
  <c r="B8" i="1" s="1"/>
  <c r="B12" i="1" s="1"/>
  <c r="D4" i="1"/>
  <c r="J4" i="1"/>
  <c r="F4" i="1"/>
</calcChain>
</file>

<file path=xl/sharedStrings.xml><?xml version="1.0" encoding="utf-8"?>
<sst xmlns="http://schemas.openxmlformats.org/spreadsheetml/2006/main" count="14" uniqueCount="14">
  <si>
    <t xml:space="preserve">Constant </t>
  </si>
  <si>
    <t>mFS</t>
  </si>
  <si>
    <t>EVD</t>
  </si>
  <si>
    <t>H&amp;H</t>
  </si>
  <si>
    <t>MCA aneurysm</t>
  </si>
  <si>
    <t>Vasopressors</t>
  </si>
  <si>
    <t>Fludrocortisone</t>
  </si>
  <si>
    <t>SUM</t>
  </si>
  <si>
    <t>Odds of complication</t>
  </si>
  <si>
    <t>Probability of complication</t>
  </si>
  <si>
    <t>PERCENT</t>
  </si>
  <si>
    <t>SAH day 15+ early discharge Calculator</t>
  </si>
  <si>
    <t>Version 8/2024</t>
  </si>
  <si>
    <t>Enter patient data into yellow hilighted box (example shown)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</si>
</sst>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2"/>
      <color theme="1"/>
      <name val="Aptos Narrow"/>
      <scheme val="minor"/>
    </font>
    <font>
      <u/>
      <sz val="12"/>
      <color theme="1"/>
      <name val="Aptos Narrow"/>
      <scheme val="minor"/>
    </font>
    <font>
      <b/>
      <u/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3" fillId="0" borderId="0" xfId="0" applyFont="1"/>
    <xf numFmtId="0" fontId="0" fillId="2" borderId="0" xfId="0" applyFill="1"/>
    <xf numFmtId="0" fontId="1" fillId="0" borderId="0" xfId="0" applyFont="1"/>
    <xf numFmtId="2" fontId="1" fillId="0" borderId="0" xfId="0" applyNumberFormat="1" applyFont="1"/>
    <xf numFmtId="0" fontId="4" fillId="0" borderId="0" xfId="0" applyFont="1"/>
    <xf numFmtId="0" fontId="5" fillId="0" borderId="0" xfId="0" applyFon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D9715-B6A4-064D-9610-1D6D75D639AC}">
  <dimension ref="A1:O12"/>
  <sheetViews>
    <sheetView tabSelected="1" workbookViewId="0">
      <selection activeCell="B12" sqref="B12"/>
    </sheetView>
  </sheetViews>
  <sheetFormatPr baseColWidth="10" defaultRowHeight="16" x14ac:dyDescent="0.2"/>
  <cols>
    <col min="1" max="1" width="19" customWidth="1"/>
    <col min="3" max="3" width="5.83203125" customWidth="1"/>
    <col min="4" max="4" width="6.5" customWidth="1"/>
    <col min="5" max="5" width="13.6640625" customWidth="1"/>
    <col min="6" max="6" width="9.6640625" customWidth="1"/>
    <col min="7" max="7" width="5.5" customWidth="1"/>
    <col min="8" max="8" width="7.83203125" customWidth="1"/>
    <col min="9" max="9" width="7" customWidth="1"/>
    <col min="10" max="10" width="8" customWidth="1"/>
    <col min="11" max="11" width="14" customWidth="1"/>
    <col min="12" max="12" width="7.1640625" customWidth="1"/>
    <col min="14" max="14" width="5.5" customWidth="1"/>
    <col min="15" max="15" width="10.83203125" style="2"/>
  </cols>
  <sheetData>
    <row r="1" spans="1:15" s="6" customFormat="1" x14ac:dyDescent="0.2">
      <c r="B1" s="6" t="s">
        <v>11</v>
      </c>
      <c r="N1" s="6" t="s">
        <v>12</v>
      </c>
      <c r="O1" s="7"/>
    </row>
    <row r="2" spans="1:15" ht="17" customHeight="1" x14ac:dyDescent="0.2">
      <c r="B2" s="2" t="s">
        <v>0</v>
      </c>
      <c r="C2" s="3" t="s">
        <v>1</v>
      </c>
      <c r="E2" s="3" t="s">
        <v>6</v>
      </c>
      <c r="G2" s="3" t="s">
        <v>2</v>
      </c>
      <c r="I2" s="3" t="s">
        <v>3</v>
      </c>
      <c r="K2" s="3" t="s">
        <v>4</v>
      </c>
      <c r="M2" s="3" t="s">
        <v>5</v>
      </c>
      <c r="O2" s="2" t="s">
        <v>7</v>
      </c>
    </row>
    <row r="3" spans="1:15" x14ac:dyDescent="0.2">
      <c r="A3" s="8" t="s">
        <v>13</v>
      </c>
      <c r="B3">
        <v>-5.3662000000000001</v>
      </c>
      <c r="C3" s="3">
        <v>1</v>
      </c>
      <c r="D3">
        <v>0.61380000000000001</v>
      </c>
      <c r="E3" s="3">
        <v>0</v>
      </c>
      <c r="F3">
        <v>2.8677000000000001</v>
      </c>
      <c r="G3" s="3">
        <v>0</v>
      </c>
      <c r="H3">
        <v>1.6954</v>
      </c>
      <c r="I3" s="3">
        <v>2</v>
      </c>
      <c r="J3">
        <v>0.55310000000000004</v>
      </c>
      <c r="K3" s="3">
        <v>0</v>
      </c>
      <c r="L3">
        <v>2.0175000000000001</v>
      </c>
      <c r="M3" s="3">
        <v>0</v>
      </c>
      <c r="N3">
        <v>1.661</v>
      </c>
    </row>
    <row r="4" spans="1:15" x14ac:dyDescent="0.2">
      <c r="A4" s="8"/>
      <c r="B4">
        <v>-5.3662000000000001</v>
      </c>
      <c r="D4">
        <f>C3*D3</f>
        <v>0.61380000000000001</v>
      </c>
      <c r="F4">
        <f>E3*F3</f>
        <v>0</v>
      </c>
      <c r="H4" s="1">
        <v>0</v>
      </c>
      <c r="J4" s="1">
        <f>J3*I3</f>
        <v>1.1062000000000001</v>
      </c>
      <c r="L4" s="1">
        <v>0</v>
      </c>
      <c r="N4" s="1">
        <v>0</v>
      </c>
      <c r="O4" s="2">
        <f>SUM(B4:N4)</f>
        <v>-3.6461999999999994</v>
      </c>
    </row>
    <row r="5" spans="1:15" x14ac:dyDescent="0.2">
      <c r="A5" s="8"/>
    </row>
    <row r="6" spans="1:15" x14ac:dyDescent="0.2">
      <c r="A6" s="8"/>
    </row>
    <row r="7" spans="1:15" x14ac:dyDescent="0.2">
      <c r="B7" s="2" t="s">
        <v>8</v>
      </c>
    </row>
    <row r="8" spans="1:15" x14ac:dyDescent="0.2">
      <c r="B8">
        <f>EXP(O4)</f>
        <v>2.6090082961987931E-2</v>
      </c>
    </row>
    <row r="10" spans="1:15" x14ac:dyDescent="0.2">
      <c r="B10" s="2" t="s">
        <v>9</v>
      </c>
    </row>
    <row r="11" spans="1:15" x14ac:dyDescent="0.2">
      <c r="B11">
        <f>B8/(1+B8)</f>
        <v>2.5426698294046812E-2</v>
      </c>
    </row>
    <row r="12" spans="1:15" x14ac:dyDescent="0.2">
      <c r="B12" s="5">
        <f>B11*100</f>
        <v>2.542669829404681</v>
      </c>
      <c r="C12" s="4" t="s">
        <v>10</v>
      </c>
    </row>
  </sheetData>
  <mergeCells count="1">
    <mergeCell ref="A3:A6"/>
  </mergeCells>
  <pageMargins left="0.7" right="0.7" top="0.75" bottom="0.75" header="0.3" footer="0.3"/>
  <pageSetup orientation="portrait" horizontalDpi="0" verticalDpi="0"/>
</worksheet>
</file>

<file path=docMetadata/LabelInfo.xml><?xml version="1.0" encoding="utf-8"?>
<clbl:labelList xmlns:clbl="http://schemas.microsoft.com/office/2020/mipLabelMetadata">
  <clbl:label id="{1a229230-59b3-4fd8-af36-138931aade8d}" enabled="1" method="Standard" siteId="{a79016de-bdd0-4e47-91f4-79416ab912a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Murray</dc:creator>
  <cp:lastModifiedBy>Nick Murray</cp:lastModifiedBy>
  <dcterms:created xsi:type="dcterms:W3CDTF">2024-08-17T19:38:33Z</dcterms:created>
  <dcterms:modified xsi:type="dcterms:W3CDTF">2024-10-12T21:13:39Z</dcterms:modified>
</cp:coreProperties>
</file>