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govu/Downloads/Revived on 9-16-2024/Source Data/Source data for submission/"/>
    </mc:Choice>
  </mc:AlternateContent>
  <xr:revisionPtr revIDLastSave="0" documentId="13_ncr:1_{FA0E92D9-2B27-F240-B35C-279544F51518}" xr6:coauthVersionLast="47" xr6:coauthVersionMax="47" xr10:uidLastSave="{00000000-0000-0000-0000-000000000000}"/>
  <bookViews>
    <workbookView xWindow="720" yWindow="3920" windowWidth="28220" windowHeight="23740" xr2:uid="{CEC72EC1-34A3-914D-BFBE-31FBD4CC9C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K67" i="1"/>
  <c r="L67" i="1" s="1"/>
  <c r="J67" i="1"/>
  <c r="K66" i="1"/>
  <c r="L66" i="1" s="1"/>
  <c r="J66" i="1"/>
  <c r="M64" i="1"/>
  <c r="K64" i="1"/>
  <c r="L64" i="1" s="1"/>
  <c r="J64" i="1"/>
  <c r="K63" i="1"/>
  <c r="L63" i="1" s="1"/>
  <c r="J63" i="1"/>
  <c r="M61" i="1"/>
  <c r="K61" i="1"/>
  <c r="L61" i="1" s="1"/>
  <c r="J61" i="1"/>
  <c r="K60" i="1"/>
  <c r="L60" i="1" s="1"/>
  <c r="J60" i="1"/>
  <c r="M58" i="1"/>
  <c r="K58" i="1"/>
  <c r="L58" i="1" s="1"/>
  <c r="J58" i="1"/>
  <c r="K57" i="1"/>
  <c r="L57" i="1" s="1"/>
  <c r="J57" i="1"/>
  <c r="M55" i="1"/>
  <c r="K55" i="1"/>
  <c r="L55" i="1" s="1"/>
  <c r="J55" i="1"/>
  <c r="L54" i="1"/>
  <c r="K54" i="1"/>
  <c r="J54" i="1"/>
</calcChain>
</file>

<file path=xl/sharedStrings.xml><?xml version="1.0" encoding="utf-8"?>
<sst xmlns="http://schemas.openxmlformats.org/spreadsheetml/2006/main" count="109" uniqueCount="70">
  <si>
    <t>Mean</t>
  </si>
  <si>
    <t>Day 2</t>
  </si>
  <si>
    <t>Day 4</t>
  </si>
  <si>
    <t>Day 6</t>
  </si>
  <si>
    <t>Day 8</t>
  </si>
  <si>
    <t>1-tailed, paired t test</t>
  </si>
  <si>
    <t>STDEV</t>
  </si>
  <si>
    <t>gCC1#1</t>
  </si>
  <si>
    <t>gCC1#2</t>
  </si>
  <si>
    <t>gNTC1</t>
  </si>
  <si>
    <t>Fig. 1D: Statistics</t>
  </si>
  <si>
    <t>Fig. 1C: Immunoblots</t>
  </si>
  <si>
    <t>Stdev</t>
  </si>
  <si>
    <t>One-tailed, paired t test</t>
  </si>
  <si>
    <t>days</t>
  </si>
  <si>
    <t>compared to SUDHL6</t>
  </si>
  <si>
    <t>JEKO-1</t>
  </si>
  <si>
    <t>MINO</t>
  </si>
  <si>
    <t>MAVER-1</t>
  </si>
  <si>
    <t>OCI-LY10</t>
  </si>
  <si>
    <t>HBL1</t>
  </si>
  <si>
    <t>SUDHL6</t>
  </si>
  <si>
    <t>K1718</t>
  </si>
  <si>
    <t>SSK41</t>
  </si>
  <si>
    <t>BLI (photons/s) (x10^6)</t>
  </si>
  <si>
    <t>Mouse 1</t>
  </si>
  <si>
    <t>Mouse 2</t>
  </si>
  <si>
    <t>Mouse 3</t>
  </si>
  <si>
    <t>Mouse 4</t>
  </si>
  <si>
    <t>Mouse 5</t>
  </si>
  <si>
    <t>Mouse 6</t>
  </si>
  <si>
    <t>stdev</t>
  </si>
  <si>
    <t>SEM</t>
  </si>
  <si>
    <t>1-tailed t test</t>
  </si>
  <si>
    <t>Day 7</t>
  </si>
  <si>
    <t>shControl</t>
  </si>
  <si>
    <t>sh1906</t>
  </si>
  <si>
    <t>Day 14</t>
  </si>
  <si>
    <t>Day 21</t>
  </si>
  <si>
    <t>Day 28</t>
  </si>
  <si>
    <t>Day 35</t>
  </si>
  <si>
    <t>Day 42</t>
  </si>
  <si>
    <t>Dead</t>
  </si>
  <si>
    <t>Comparison of Survival Curves</t>
  </si>
  <si>
    <t>Log-rank (Mantel-Cox) test</t>
  </si>
  <si>
    <t>Chi square</t>
  </si>
  <si>
    <t>df</t>
  </si>
  <si>
    <t>P value</t>
  </si>
  <si>
    <t>P value summary</t>
  </si>
  <si>
    <t>**</t>
  </si>
  <si>
    <t>Are the survival curves sig different?</t>
  </si>
  <si>
    <t>Yes</t>
  </si>
  <si>
    <t>Gehan-Breslow-Wilcoxon test</t>
  </si>
  <si>
    <t>Median survival</t>
  </si>
  <si>
    <t>shCEACAM1</t>
  </si>
  <si>
    <t>Ratio (and its reciprocal)</t>
  </si>
  <si>
    <t>95% CI of ratio</t>
  </si>
  <si>
    <t>0.2026 to 1.948</t>
  </si>
  <si>
    <t>0.5135 to 4.937</t>
  </si>
  <si>
    <t>Hazard Ratio (Mantel-Haenszel)</t>
  </si>
  <si>
    <t>A/B</t>
  </si>
  <si>
    <t>B/A</t>
  </si>
  <si>
    <t>2.223 to 84.04</t>
  </si>
  <si>
    <t>0.01190 to 0.4499</t>
  </si>
  <si>
    <t>Hazard Ratio (logrank)</t>
  </si>
  <si>
    <t>0.8233 to 11.38</t>
  </si>
  <si>
    <t>0.08784 to 1.215</t>
  </si>
  <si>
    <t>Fig 1F: statistics</t>
  </si>
  <si>
    <t>Fig 1H: statistics</t>
  </si>
  <si>
    <t>Fig 1I: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</si>
</sst>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2</xdr:row>
      <xdr:rowOff>25400</xdr:rowOff>
    </xdr:from>
    <xdr:to>
      <xdr:col>5</xdr:col>
      <xdr:colOff>190500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131FF-D5AF-ABEA-883B-C8E1250D9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431800"/>
          <a:ext cx="5829300" cy="476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D39C-2FAD-D040-A370-D6B240C09F9D}">
  <dimension ref="A2:M101"/>
  <sheetViews>
    <sheetView tabSelected="1" workbookViewId="0">
      <selection activeCell="Q73" sqref="Q73"/>
    </sheetView>
  </sheetViews>
  <sheetFormatPr baseColWidth="10" defaultRowHeight="16" x14ac:dyDescent="0.2"/>
  <cols>
    <col min="2" max="2" width="34" customWidth="1"/>
  </cols>
  <sheetData>
    <row r="2" spans="1:1" x14ac:dyDescent="0.2">
      <c r="A2" s="2" t="s">
        <v>11</v>
      </c>
    </row>
    <row r="27" spans="1:8" x14ac:dyDescent="0.2">
      <c r="A27" s="2" t="s">
        <v>10</v>
      </c>
    </row>
    <row r="28" spans="1:8" x14ac:dyDescent="0.2">
      <c r="B28" s="1" t="s">
        <v>0</v>
      </c>
      <c r="C28" t="s">
        <v>1</v>
      </c>
      <c r="D28" t="s">
        <v>2</v>
      </c>
      <c r="E28" t="s">
        <v>3</v>
      </c>
      <c r="F28" t="s">
        <v>4</v>
      </c>
      <c r="H28" s="1" t="s">
        <v>5</v>
      </c>
    </row>
    <row r="29" spans="1:8" x14ac:dyDescent="0.2">
      <c r="B29" t="s">
        <v>9</v>
      </c>
      <c r="C29">
        <v>100</v>
      </c>
      <c r="D29">
        <v>87.02036733951627</v>
      </c>
      <c r="E29">
        <v>70.709826028974959</v>
      </c>
      <c r="F29">
        <v>60.012426501788212</v>
      </c>
    </row>
    <row r="30" spans="1:8" x14ac:dyDescent="0.2">
      <c r="B30" t="s">
        <v>7</v>
      </c>
      <c r="C30">
        <v>100</v>
      </c>
      <c r="D30">
        <v>60.772474602261838</v>
      </c>
      <c r="E30">
        <v>38.323429812791517</v>
      </c>
      <c r="F30">
        <v>12.960833173599131</v>
      </c>
      <c r="H30">
        <v>3.726652876998697E-2</v>
      </c>
    </row>
    <row r="31" spans="1:8" x14ac:dyDescent="0.2">
      <c r="B31" t="s">
        <v>8</v>
      </c>
      <c r="C31">
        <v>100</v>
      </c>
      <c r="D31">
        <v>69.546032244705614</v>
      </c>
      <c r="E31">
        <v>47.652334099704404</v>
      </c>
      <c r="F31">
        <v>18.38148142859183</v>
      </c>
      <c r="H31">
        <v>4.8140522119775757E-2</v>
      </c>
    </row>
    <row r="34" spans="1:13" x14ac:dyDescent="0.2">
      <c r="B34" s="1" t="s">
        <v>6</v>
      </c>
      <c r="C34" t="s">
        <v>1</v>
      </c>
      <c r="D34" t="s">
        <v>2</v>
      </c>
      <c r="E34" t="s">
        <v>3</v>
      </c>
      <c r="F34" t="s">
        <v>4</v>
      </c>
    </row>
    <row r="35" spans="1:13" x14ac:dyDescent="0.2">
      <c r="B35" t="s">
        <v>9</v>
      </c>
      <c r="C35">
        <v>0</v>
      </c>
      <c r="D35">
        <v>5.8186182667196409</v>
      </c>
      <c r="E35">
        <v>5.3149809581822174</v>
      </c>
      <c r="F35">
        <v>5.9000574910788828</v>
      </c>
    </row>
    <row r="36" spans="1:13" x14ac:dyDescent="0.2">
      <c r="B36" t="s">
        <v>7</v>
      </c>
      <c r="C36">
        <v>0</v>
      </c>
      <c r="D36">
        <v>0.69124872226401746</v>
      </c>
      <c r="E36">
        <v>13.002704723371549</v>
      </c>
      <c r="F36">
        <v>4.739345814738277</v>
      </c>
    </row>
    <row r="37" spans="1:13" x14ac:dyDescent="0.2">
      <c r="B37" t="s">
        <v>8</v>
      </c>
      <c r="C37">
        <v>0</v>
      </c>
      <c r="D37">
        <v>5.1982602561131381</v>
      </c>
      <c r="E37">
        <v>6.5745673130444162</v>
      </c>
      <c r="F37">
        <v>0.55133063322412146</v>
      </c>
    </row>
    <row r="39" spans="1:13" x14ac:dyDescent="0.2">
      <c r="A39" s="2" t="s">
        <v>67</v>
      </c>
    </row>
    <row r="40" spans="1:13" x14ac:dyDescent="0.2">
      <c r="B40" s="3"/>
      <c r="C40" s="4" t="s">
        <v>0</v>
      </c>
      <c r="D40" s="4"/>
      <c r="E40" s="4"/>
      <c r="F40" s="4"/>
      <c r="G40" s="4"/>
      <c r="H40" s="4" t="s">
        <v>12</v>
      </c>
      <c r="I40" s="4"/>
      <c r="J40" s="4"/>
      <c r="K40" s="4"/>
      <c r="L40" s="5"/>
      <c r="M40" s="6" t="s">
        <v>13</v>
      </c>
    </row>
    <row r="41" spans="1:13" x14ac:dyDescent="0.2">
      <c r="B41" s="7" t="s">
        <v>14</v>
      </c>
      <c r="C41" s="1">
        <v>2</v>
      </c>
      <c r="D41" s="1">
        <v>4</v>
      </c>
      <c r="E41" s="1">
        <v>6</v>
      </c>
      <c r="F41" s="1">
        <v>8</v>
      </c>
      <c r="G41" s="1"/>
      <c r="H41" s="1">
        <v>2</v>
      </c>
      <c r="I41" s="1">
        <v>4</v>
      </c>
      <c r="J41" s="1">
        <v>6</v>
      </c>
      <c r="K41" s="1">
        <v>8</v>
      </c>
      <c r="M41" s="8" t="s">
        <v>15</v>
      </c>
    </row>
    <row r="42" spans="1:13" x14ac:dyDescent="0.2">
      <c r="B42" s="9" t="s">
        <v>16</v>
      </c>
      <c r="C42">
        <v>100</v>
      </c>
      <c r="D42">
        <v>43.695338512763598</v>
      </c>
      <c r="E42">
        <v>18.37291897891232</v>
      </c>
      <c r="F42">
        <v>5.8845726970033301</v>
      </c>
      <c r="H42">
        <v>0</v>
      </c>
      <c r="I42">
        <v>6.6402114046829892</v>
      </c>
      <c r="J42">
        <v>0.52738707764412973</v>
      </c>
      <c r="K42">
        <v>2.665188267380151</v>
      </c>
      <c r="M42" s="10">
        <v>2.9496335861160076E-2</v>
      </c>
    </row>
    <row r="43" spans="1:13" x14ac:dyDescent="0.2">
      <c r="B43" s="9" t="s">
        <v>17</v>
      </c>
      <c r="C43">
        <v>100</v>
      </c>
      <c r="D43">
        <v>62.417292187934393</v>
      </c>
      <c r="E43">
        <v>27.469418960244649</v>
      </c>
      <c r="F43">
        <v>22.395283106292283</v>
      </c>
      <c r="H43">
        <v>0</v>
      </c>
      <c r="I43">
        <v>10.295018662980114</v>
      </c>
      <c r="J43">
        <v>8.2928272350165457</v>
      </c>
      <c r="K43">
        <v>0.95899432329396161</v>
      </c>
      <c r="M43" s="10">
        <v>3.2246482285895391E-2</v>
      </c>
    </row>
    <row r="44" spans="1:13" x14ac:dyDescent="0.2">
      <c r="B44" s="9" t="s">
        <v>18</v>
      </c>
      <c r="C44">
        <v>100</v>
      </c>
      <c r="D44">
        <v>94.649805447470811</v>
      </c>
      <c r="E44">
        <v>77.971590000533013</v>
      </c>
      <c r="F44">
        <v>59.234582378338047</v>
      </c>
      <c r="H44">
        <v>0</v>
      </c>
      <c r="I44">
        <v>7.5663176975214208</v>
      </c>
      <c r="J44">
        <v>9.8428088005365897</v>
      </c>
      <c r="K44">
        <v>7.2817563096445301</v>
      </c>
      <c r="M44" s="10">
        <v>3.0934590408407871E-2</v>
      </c>
    </row>
    <row r="45" spans="1:13" x14ac:dyDescent="0.2">
      <c r="B45" s="11" t="s">
        <v>19</v>
      </c>
      <c r="C45">
        <v>100</v>
      </c>
      <c r="D45">
        <v>107.49905754518248</v>
      </c>
      <c r="E45">
        <v>97.444284288723793</v>
      </c>
      <c r="F45">
        <v>89.494400709613046</v>
      </c>
      <c r="H45">
        <v>0</v>
      </c>
      <c r="I45">
        <v>5.7286703944716431</v>
      </c>
      <c r="J45">
        <v>15.892066143310116</v>
      </c>
      <c r="K45">
        <v>14.402429948327761</v>
      </c>
      <c r="M45" s="10"/>
    </row>
    <row r="46" spans="1:13" x14ac:dyDescent="0.2">
      <c r="B46" s="11" t="s">
        <v>20</v>
      </c>
      <c r="C46">
        <v>100</v>
      </c>
      <c r="D46">
        <v>102.06632960154067</v>
      </c>
      <c r="E46">
        <v>99.608763693270731</v>
      </c>
      <c r="F46">
        <v>97.313109425785484</v>
      </c>
      <c r="H46">
        <v>0</v>
      </c>
      <c r="I46">
        <v>4.6927647582535332</v>
      </c>
      <c r="J46">
        <v>0.55329169106928211</v>
      </c>
      <c r="K46">
        <v>8.1512634364299767</v>
      </c>
      <c r="M46" s="10"/>
    </row>
    <row r="47" spans="1:13" x14ac:dyDescent="0.2">
      <c r="B47" s="11" t="s">
        <v>21</v>
      </c>
      <c r="C47">
        <v>100</v>
      </c>
      <c r="D47">
        <v>112.59770713913497</v>
      </c>
      <c r="E47">
        <v>97.042730588848372</v>
      </c>
      <c r="F47">
        <v>73.38457529963523</v>
      </c>
      <c r="H47">
        <v>0</v>
      </c>
      <c r="I47">
        <v>4.5138395359745624</v>
      </c>
      <c r="J47">
        <v>6.9826334046300591</v>
      </c>
      <c r="K47">
        <v>7.8669774769842507</v>
      </c>
      <c r="M47" s="10"/>
    </row>
    <row r="48" spans="1:13" x14ac:dyDescent="0.2">
      <c r="B48" s="9" t="s">
        <v>22</v>
      </c>
      <c r="C48">
        <v>100</v>
      </c>
      <c r="D48">
        <v>70</v>
      </c>
      <c r="E48">
        <v>27.5</v>
      </c>
      <c r="F48">
        <v>22.000000000000004</v>
      </c>
      <c r="H48" t="e">
        <v>#DIV/0!</v>
      </c>
      <c r="I48" t="e">
        <v>#DIV/0!</v>
      </c>
      <c r="J48" t="e">
        <v>#DIV/0!</v>
      </c>
      <c r="K48" t="e">
        <v>#DIV/0!</v>
      </c>
      <c r="M48" s="10">
        <v>3.4664773467825843E-2</v>
      </c>
    </row>
    <row r="49" spans="1:13" x14ac:dyDescent="0.2">
      <c r="B49" s="12" t="s">
        <v>23</v>
      </c>
      <c r="C49" s="13">
        <v>100</v>
      </c>
      <c r="D49" s="13">
        <v>110.84615384615384</v>
      </c>
      <c r="E49" s="13">
        <v>106.84615384615384</v>
      </c>
      <c r="F49" s="13">
        <v>106</v>
      </c>
      <c r="G49" s="13"/>
      <c r="H49" s="13">
        <v>0</v>
      </c>
      <c r="I49" s="13">
        <v>4.4602120044074534</v>
      </c>
      <c r="J49" s="13">
        <v>1.1966422450849274</v>
      </c>
      <c r="K49" s="13">
        <v>8.4852813742385695</v>
      </c>
      <c r="L49" s="13"/>
      <c r="M49" s="14"/>
    </row>
    <row r="52" spans="1:13" x14ac:dyDescent="0.2">
      <c r="A52" s="2" t="s">
        <v>68</v>
      </c>
    </row>
    <row r="53" spans="1:13" x14ac:dyDescent="0.2">
      <c r="A53" s="15"/>
      <c r="B53" s="4" t="s">
        <v>24</v>
      </c>
      <c r="C53" s="4" t="s">
        <v>25</v>
      </c>
      <c r="D53" s="4" t="s">
        <v>26</v>
      </c>
      <c r="E53" s="4" t="s">
        <v>27</v>
      </c>
      <c r="F53" s="4" t="s">
        <v>28</v>
      </c>
      <c r="G53" s="4" t="s">
        <v>29</v>
      </c>
      <c r="H53" s="4" t="s">
        <v>30</v>
      </c>
      <c r="I53" s="4"/>
      <c r="J53" s="4" t="s">
        <v>0</v>
      </c>
      <c r="K53" s="4" t="s">
        <v>31</v>
      </c>
      <c r="L53" s="4" t="s">
        <v>32</v>
      </c>
      <c r="M53" s="6" t="s">
        <v>33</v>
      </c>
    </row>
    <row r="54" spans="1:13" x14ac:dyDescent="0.2">
      <c r="A54" s="11" t="s">
        <v>34</v>
      </c>
      <c r="B54" s="16" t="s">
        <v>35</v>
      </c>
      <c r="C54" s="17">
        <v>2.17</v>
      </c>
      <c r="D54" s="17">
        <v>2.46</v>
      </c>
      <c r="E54" s="17">
        <v>2.5</v>
      </c>
      <c r="F54" s="17">
        <v>2.04</v>
      </c>
      <c r="G54" s="17">
        <v>2.0499999999999998</v>
      </c>
      <c r="H54" s="17">
        <v>2.75</v>
      </c>
      <c r="I54" s="17"/>
      <c r="J54">
        <f>AVERAGE(C54:H54)</f>
        <v>2.3283333333333331</v>
      </c>
      <c r="K54">
        <f>STDEV(C54:H54)</f>
        <v>0.2864553484692996</v>
      </c>
      <c r="L54">
        <f>K54/SQRT(6)</f>
        <v>0.11694490630682174</v>
      </c>
      <c r="M54" s="10"/>
    </row>
    <row r="55" spans="1:13" x14ac:dyDescent="0.2">
      <c r="A55" s="11"/>
      <c r="B55" s="16" t="s">
        <v>36</v>
      </c>
      <c r="C55" s="17">
        <v>2.52</v>
      </c>
      <c r="D55" s="17">
        <v>1.81</v>
      </c>
      <c r="E55" s="17">
        <v>1.86</v>
      </c>
      <c r="F55" s="17">
        <v>1.57</v>
      </c>
      <c r="G55" s="17">
        <v>1.1499999999999999</v>
      </c>
      <c r="H55" s="17">
        <v>1.44</v>
      </c>
      <c r="I55" s="17"/>
      <c r="J55">
        <f>AVERAGE(C55:H55)</f>
        <v>1.7249999999999999</v>
      </c>
      <c r="K55">
        <f>STDEV(C55:H55)</f>
        <v>0.46762164192860045</v>
      </c>
      <c r="L55">
        <f>K55/SQRT(6)</f>
        <v>0.19090573590125584</v>
      </c>
      <c r="M55" s="10">
        <f>TTEST(C54:H54,C55:H55,1,3)</f>
        <v>1.3216656565077351E-2</v>
      </c>
    </row>
    <row r="56" spans="1:13" x14ac:dyDescent="0.2">
      <c r="A56" s="11"/>
      <c r="M56" s="10"/>
    </row>
    <row r="57" spans="1:13" x14ac:dyDescent="0.2">
      <c r="A57" s="11" t="s">
        <v>37</v>
      </c>
      <c r="B57" s="16" t="s">
        <v>35</v>
      </c>
      <c r="C57" s="17">
        <v>2.72</v>
      </c>
      <c r="D57" s="17">
        <v>14.8</v>
      </c>
      <c r="E57" s="17">
        <v>15.6</v>
      </c>
      <c r="F57" s="17">
        <v>20</v>
      </c>
      <c r="G57" s="17">
        <v>27.1</v>
      </c>
      <c r="H57" s="17">
        <v>3.72</v>
      </c>
      <c r="I57" s="17"/>
      <c r="J57">
        <f>AVERAGE(C57:H57)</f>
        <v>13.99</v>
      </c>
      <c r="K57">
        <f>STDEV(C57:H57)</f>
        <v>9.4204692027520611</v>
      </c>
      <c r="L57">
        <f>K57/SQRT(6)</f>
        <v>3.8458904473910001</v>
      </c>
      <c r="M57" s="10"/>
    </row>
    <row r="58" spans="1:13" x14ac:dyDescent="0.2">
      <c r="A58" s="11"/>
      <c r="B58" s="16" t="s">
        <v>36</v>
      </c>
      <c r="C58" s="17">
        <v>2.77</v>
      </c>
      <c r="D58" s="17">
        <v>2.6</v>
      </c>
      <c r="E58" s="17">
        <v>2.21</v>
      </c>
      <c r="F58" s="17">
        <v>1.92</v>
      </c>
      <c r="G58" s="17">
        <v>2.84</v>
      </c>
      <c r="H58" s="17">
        <v>1.87</v>
      </c>
      <c r="I58" s="17"/>
      <c r="J58">
        <f>AVERAGE(C58:H58)</f>
        <v>2.3683333333333336</v>
      </c>
      <c r="K58">
        <f>STDEV(C58:H58)</f>
        <v>0.42705581212139671</v>
      </c>
      <c r="L58">
        <f>K58/SQRT(6)</f>
        <v>0.1743448052312169</v>
      </c>
      <c r="M58" s="10">
        <f>TTEST(C57:H57,C58:H58,1,3)</f>
        <v>1.4652932187066193E-2</v>
      </c>
    </row>
    <row r="59" spans="1:13" x14ac:dyDescent="0.2">
      <c r="A59" s="11"/>
      <c r="M59" s="10"/>
    </row>
    <row r="60" spans="1:13" x14ac:dyDescent="0.2">
      <c r="A60" s="11" t="s">
        <v>38</v>
      </c>
      <c r="B60" s="16" t="s">
        <v>35</v>
      </c>
      <c r="C60" s="17">
        <v>31.5</v>
      </c>
      <c r="D60" s="17">
        <v>317</v>
      </c>
      <c r="E60" s="17">
        <v>675</v>
      </c>
      <c r="F60" s="17">
        <v>821</v>
      </c>
      <c r="G60" s="17">
        <v>933</v>
      </c>
      <c r="H60" s="17">
        <v>200</v>
      </c>
      <c r="I60" s="17"/>
      <c r="J60">
        <f>AVERAGE(C60:H60)</f>
        <v>496.25</v>
      </c>
      <c r="K60">
        <f>STDEV(C60:H60)</f>
        <v>364.43157794022187</v>
      </c>
      <c r="L60">
        <f>K60/SQRT(6)</f>
        <v>148.77856868514365</v>
      </c>
      <c r="M60" s="10"/>
    </row>
    <row r="61" spans="1:13" x14ac:dyDescent="0.2">
      <c r="A61" s="11"/>
      <c r="B61" s="16" t="s">
        <v>36</v>
      </c>
      <c r="C61" s="17">
        <v>72.400000000000006</v>
      </c>
      <c r="D61" s="17">
        <v>35.1</v>
      </c>
      <c r="E61" s="17">
        <v>23.1</v>
      </c>
      <c r="F61" s="17">
        <v>5.32</v>
      </c>
      <c r="G61" s="17">
        <v>372</v>
      </c>
      <c r="H61" s="17">
        <v>12.1</v>
      </c>
      <c r="I61" s="17"/>
      <c r="J61">
        <f>AVERAGE(C61:H61)</f>
        <v>86.67</v>
      </c>
      <c r="K61">
        <f>STDEV(C61:H61)</f>
        <v>141.77161845729208</v>
      </c>
      <c r="L61">
        <f>K61/SQRT(6)</f>
        <v>57.878020871484544</v>
      </c>
      <c r="M61" s="10">
        <f>TTEST(C60:H60,C61:H61,1,3)</f>
        <v>1.9898652996626968E-2</v>
      </c>
    </row>
    <row r="62" spans="1:13" x14ac:dyDescent="0.2">
      <c r="A62" s="11"/>
      <c r="M62" s="10"/>
    </row>
    <row r="63" spans="1:13" x14ac:dyDescent="0.2">
      <c r="A63" s="11" t="s">
        <v>39</v>
      </c>
      <c r="B63" s="16" t="s">
        <v>35</v>
      </c>
      <c r="C63" s="17">
        <v>790</v>
      </c>
      <c r="D63" s="17">
        <v>1640</v>
      </c>
      <c r="E63" s="17">
        <v>9240</v>
      </c>
      <c r="F63" s="17">
        <v>4850</v>
      </c>
      <c r="G63" s="17">
        <v>4500</v>
      </c>
      <c r="H63" s="17">
        <v>785</v>
      </c>
      <c r="I63" s="17"/>
      <c r="J63">
        <f>AVERAGE(C63:H63)</f>
        <v>3634.1666666666665</v>
      </c>
      <c r="K63">
        <f>STDEV(C63:H63)</f>
        <v>3281.372299308121</v>
      </c>
      <c r="L63">
        <f>K63/SQRT(6)</f>
        <v>1339.614631568016</v>
      </c>
      <c r="M63" s="10"/>
    </row>
    <row r="64" spans="1:13" x14ac:dyDescent="0.2">
      <c r="A64" s="11"/>
      <c r="B64" s="16" t="s">
        <v>36</v>
      </c>
      <c r="C64" s="17">
        <v>298</v>
      </c>
      <c r="D64" s="17">
        <v>200</v>
      </c>
      <c r="E64" s="17">
        <v>120</v>
      </c>
      <c r="F64" s="17">
        <v>63.1</v>
      </c>
      <c r="G64" s="17">
        <v>4350</v>
      </c>
      <c r="H64" s="17">
        <v>82.3</v>
      </c>
      <c r="I64" s="17"/>
      <c r="J64">
        <f>AVERAGE(C64:H64)</f>
        <v>852.23333333333346</v>
      </c>
      <c r="K64">
        <f>STDEV(C64:H64)</f>
        <v>1715.7301054264526</v>
      </c>
      <c r="L64">
        <f>K64/SQRT(6)</f>
        <v>700.44388243773278</v>
      </c>
      <c r="M64" s="10">
        <f>TTEST(C63:H63,C64:H64,1,3)</f>
        <v>5.2622785950136475E-2</v>
      </c>
    </row>
    <row r="65" spans="1:13" x14ac:dyDescent="0.2">
      <c r="A65" s="11"/>
      <c r="M65" s="10"/>
    </row>
    <row r="66" spans="1:13" x14ac:dyDescent="0.2">
      <c r="A66" s="11" t="s">
        <v>40</v>
      </c>
      <c r="B66" s="16" t="s">
        <v>35</v>
      </c>
      <c r="C66" s="17">
        <v>8470</v>
      </c>
      <c r="D66" s="17">
        <v>14700</v>
      </c>
      <c r="E66" s="17">
        <v>65900</v>
      </c>
      <c r="F66" s="17">
        <v>55500</v>
      </c>
      <c r="G66" s="17">
        <v>54900</v>
      </c>
      <c r="H66" s="17">
        <v>6070</v>
      </c>
      <c r="I66" s="17"/>
      <c r="J66">
        <f>AVERAGE(C66:H66)</f>
        <v>34256.666666666664</v>
      </c>
      <c r="K66">
        <f>STDEV(C66:H66)</f>
        <v>27278.674943381444</v>
      </c>
      <c r="L66">
        <f>K66/SQRT(6)</f>
        <v>11136.47241175489</v>
      </c>
      <c r="M66" s="10"/>
    </row>
    <row r="67" spans="1:13" x14ac:dyDescent="0.2">
      <c r="A67" s="11"/>
      <c r="B67" s="16" t="s">
        <v>36</v>
      </c>
      <c r="C67" s="17">
        <v>391</v>
      </c>
      <c r="D67" s="17">
        <v>1450</v>
      </c>
      <c r="E67" s="17">
        <v>1050</v>
      </c>
      <c r="F67" s="17">
        <v>1530</v>
      </c>
      <c r="G67" s="17">
        <v>32000</v>
      </c>
      <c r="H67" s="17">
        <v>746</v>
      </c>
      <c r="I67" s="17"/>
      <c r="J67">
        <f>AVERAGE(C67:H67)</f>
        <v>6194.5</v>
      </c>
      <c r="K67">
        <f>STDEV(C67:H67)</f>
        <v>12649.302870118969</v>
      </c>
      <c r="L67">
        <f>K67/SQRT(6)</f>
        <v>5164.0562722857057</v>
      </c>
      <c r="M67" s="10">
        <f>TTEST(C66:H66,C67:H67,1,3)</f>
        <v>2.7924402028578429E-2</v>
      </c>
    </row>
    <row r="68" spans="1:13" x14ac:dyDescent="0.2">
      <c r="A68" s="11"/>
      <c r="B68" s="16"/>
      <c r="C68" s="17"/>
      <c r="D68" s="17"/>
      <c r="E68" s="17"/>
      <c r="F68" s="17"/>
      <c r="G68" s="17"/>
      <c r="H68" s="17"/>
      <c r="I68" s="17"/>
      <c r="M68" s="10"/>
    </row>
    <row r="69" spans="1:13" x14ac:dyDescent="0.2">
      <c r="A69" s="11" t="s">
        <v>41</v>
      </c>
      <c r="B69" s="16" t="s">
        <v>35</v>
      </c>
      <c r="C69" s="17" t="s">
        <v>42</v>
      </c>
      <c r="D69" s="17" t="s">
        <v>42</v>
      </c>
      <c r="E69" s="17" t="s">
        <v>42</v>
      </c>
      <c r="F69" s="17" t="s">
        <v>42</v>
      </c>
      <c r="G69" s="17" t="s">
        <v>42</v>
      </c>
      <c r="H69" s="17" t="s">
        <v>42</v>
      </c>
      <c r="I69" s="17"/>
      <c r="M69" s="10"/>
    </row>
    <row r="70" spans="1:13" x14ac:dyDescent="0.2">
      <c r="A70" s="12"/>
      <c r="B70" s="18" t="s">
        <v>36</v>
      </c>
      <c r="C70" s="19">
        <v>681</v>
      </c>
      <c r="D70" s="19">
        <v>5890</v>
      </c>
      <c r="E70" s="19">
        <v>5410</v>
      </c>
      <c r="F70" s="19">
        <v>14800</v>
      </c>
      <c r="G70" s="19" t="s">
        <v>42</v>
      </c>
      <c r="H70" s="19">
        <v>564</v>
      </c>
      <c r="I70" s="19"/>
      <c r="J70" s="13"/>
      <c r="K70" s="13"/>
      <c r="L70" s="13"/>
      <c r="M70" s="14"/>
    </row>
    <row r="71" spans="1:13" x14ac:dyDescent="0.2">
      <c r="B71" s="16"/>
      <c r="C71" s="17"/>
      <c r="D71" s="17"/>
      <c r="E71" s="17"/>
      <c r="F71" s="17"/>
      <c r="G71" s="17"/>
      <c r="H71" s="17"/>
      <c r="I71" s="17"/>
    </row>
    <row r="72" spans="1:13" x14ac:dyDescent="0.2">
      <c r="A72" s="2" t="s">
        <v>69</v>
      </c>
    </row>
    <row r="73" spans="1:13" x14ac:dyDescent="0.2">
      <c r="B73" s="20" t="s">
        <v>43</v>
      </c>
      <c r="C73" s="21"/>
      <c r="D73" s="22"/>
    </row>
    <row r="74" spans="1:13" x14ac:dyDescent="0.2">
      <c r="B74" s="23"/>
      <c r="C74" s="17"/>
      <c r="D74" s="24"/>
    </row>
    <row r="75" spans="1:13" x14ac:dyDescent="0.2">
      <c r="B75" s="23" t="s">
        <v>44</v>
      </c>
      <c r="C75" s="17"/>
      <c r="D75" s="24"/>
    </row>
    <row r="76" spans="1:13" x14ac:dyDescent="0.2">
      <c r="B76" s="23" t="s">
        <v>45</v>
      </c>
      <c r="C76" s="17">
        <v>7.9640000000000004</v>
      </c>
      <c r="D76" s="24"/>
    </row>
    <row r="77" spans="1:13" x14ac:dyDescent="0.2">
      <c r="B77" s="23" t="s">
        <v>46</v>
      </c>
      <c r="C77" s="17">
        <v>1</v>
      </c>
      <c r="D77" s="24"/>
    </row>
    <row r="78" spans="1:13" x14ac:dyDescent="0.2">
      <c r="B78" s="23" t="s">
        <v>47</v>
      </c>
      <c r="C78" s="17">
        <v>4.7999999999999996E-3</v>
      </c>
      <c r="D78" s="24"/>
    </row>
    <row r="79" spans="1:13" x14ac:dyDescent="0.2">
      <c r="B79" s="23" t="s">
        <v>48</v>
      </c>
      <c r="C79" s="17" t="s">
        <v>49</v>
      </c>
      <c r="D79" s="24"/>
    </row>
    <row r="80" spans="1:13" x14ac:dyDescent="0.2">
      <c r="B80" s="23" t="s">
        <v>50</v>
      </c>
      <c r="C80" s="17" t="s">
        <v>51</v>
      </c>
      <c r="D80" s="24"/>
    </row>
    <row r="81" spans="2:4" x14ac:dyDescent="0.2">
      <c r="B81" s="23"/>
      <c r="C81" s="17"/>
      <c r="D81" s="24"/>
    </row>
    <row r="82" spans="2:4" x14ac:dyDescent="0.2">
      <c r="B82" s="23" t="s">
        <v>52</v>
      </c>
      <c r="C82" s="17"/>
      <c r="D82" s="24"/>
    </row>
    <row r="83" spans="2:4" x14ac:dyDescent="0.2">
      <c r="B83" s="23" t="s">
        <v>45</v>
      </c>
      <c r="C83" s="17">
        <v>7.7190000000000003</v>
      </c>
      <c r="D83" s="24"/>
    </row>
    <row r="84" spans="2:4" x14ac:dyDescent="0.2">
      <c r="B84" s="23" t="s">
        <v>46</v>
      </c>
      <c r="C84" s="17">
        <v>1</v>
      </c>
      <c r="D84" s="24"/>
    </row>
    <row r="85" spans="2:4" x14ac:dyDescent="0.2">
      <c r="B85" s="23" t="s">
        <v>47</v>
      </c>
      <c r="C85" s="17">
        <v>5.4999999999999997E-3</v>
      </c>
      <c r="D85" s="24"/>
    </row>
    <row r="86" spans="2:4" x14ac:dyDescent="0.2">
      <c r="B86" s="23" t="s">
        <v>48</v>
      </c>
      <c r="C86" s="17" t="s">
        <v>49</v>
      </c>
      <c r="D86" s="24"/>
    </row>
    <row r="87" spans="2:4" x14ac:dyDescent="0.2">
      <c r="B87" s="23" t="s">
        <v>50</v>
      </c>
      <c r="C87" s="17" t="s">
        <v>51</v>
      </c>
      <c r="D87" s="24"/>
    </row>
    <row r="88" spans="2:4" x14ac:dyDescent="0.2">
      <c r="B88" s="23"/>
      <c r="C88" s="17"/>
      <c r="D88" s="24"/>
    </row>
    <row r="89" spans="2:4" x14ac:dyDescent="0.2">
      <c r="B89" s="23" t="s">
        <v>53</v>
      </c>
      <c r="C89" s="17"/>
      <c r="D89" s="24"/>
    </row>
    <row r="90" spans="2:4" x14ac:dyDescent="0.2">
      <c r="B90" s="23" t="s">
        <v>35</v>
      </c>
      <c r="C90" s="17">
        <v>38</v>
      </c>
      <c r="D90" s="24"/>
    </row>
    <row r="91" spans="2:4" x14ac:dyDescent="0.2">
      <c r="B91" s="23" t="s">
        <v>54</v>
      </c>
      <c r="C91" s="17">
        <v>60.5</v>
      </c>
      <c r="D91" s="24"/>
    </row>
    <row r="92" spans="2:4" x14ac:dyDescent="0.2">
      <c r="B92" s="23" t="s">
        <v>55</v>
      </c>
      <c r="C92" s="17">
        <v>0.62809999999999999</v>
      </c>
      <c r="D92" s="24">
        <v>1.5920000000000001</v>
      </c>
    </row>
    <row r="93" spans="2:4" x14ac:dyDescent="0.2">
      <c r="B93" s="23" t="s">
        <v>56</v>
      </c>
      <c r="C93" s="17" t="s">
        <v>57</v>
      </c>
      <c r="D93" s="24" t="s">
        <v>58</v>
      </c>
    </row>
    <row r="94" spans="2:4" x14ac:dyDescent="0.2">
      <c r="B94" s="23"/>
      <c r="C94" s="17"/>
      <c r="D94" s="24"/>
    </row>
    <row r="95" spans="2:4" x14ac:dyDescent="0.2">
      <c r="B95" s="23" t="s">
        <v>59</v>
      </c>
      <c r="C95" s="17" t="s">
        <v>60</v>
      </c>
      <c r="D95" s="24" t="s">
        <v>61</v>
      </c>
    </row>
    <row r="96" spans="2:4" x14ac:dyDescent="0.2">
      <c r="B96" s="23" t="s">
        <v>55</v>
      </c>
      <c r="C96" s="17">
        <v>13.67</v>
      </c>
      <c r="D96" s="24">
        <v>7.3169999999999999E-2</v>
      </c>
    </row>
    <row r="97" spans="2:4" x14ac:dyDescent="0.2">
      <c r="B97" s="23" t="s">
        <v>56</v>
      </c>
      <c r="C97" s="17" t="s">
        <v>62</v>
      </c>
      <c r="D97" s="24" t="s">
        <v>63</v>
      </c>
    </row>
    <row r="98" spans="2:4" x14ac:dyDescent="0.2">
      <c r="B98" s="23"/>
      <c r="C98" s="17"/>
      <c r="D98" s="24"/>
    </row>
    <row r="99" spans="2:4" x14ac:dyDescent="0.2">
      <c r="B99" s="23" t="s">
        <v>64</v>
      </c>
      <c r="C99" s="17" t="s">
        <v>60</v>
      </c>
      <c r="D99" s="24" t="s">
        <v>61</v>
      </c>
    </row>
    <row r="100" spans="2:4" x14ac:dyDescent="0.2">
      <c r="B100" s="23" t="s">
        <v>55</v>
      </c>
      <c r="C100" s="17">
        <v>3.0619999999999998</v>
      </c>
      <c r="D100" s="24">
        <v>0.3266</v>
      </c>
    </row>
    <row r="101" spans="2:4" x14ac:dyDescent="0.2">
      <c r="B101" s="25" t="s">
        <v>56</v>
      </c>
      <c r="C101" s="19" t="s">
        <v>65</v>
      </c>
      <c r="D101" s="26" t="s">
        <v>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Ngo</dc:creator>
  <cp:lastModifiedBy>Vu Ngo</cp:lastModifiedBy>
  <dcterms:created xsi:type="dcterms:W3CDTF">2024-09-27T01:01:30Z</dcterms:created>
  <dcterms:modified xsi:type="dcterms:W3CDTF">2024-10-01T17:05:01Z</dcterms:modified>
</cp:coreProperties>
</file>