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govu/Downloads/Revived on 9-16-2024/Excel table for all line graphs/"/>
    </mc:Choice>
  </mc:AlternateContent>
  <xr:revisionPtr revIDLastSave="0" documentId="13_ncr:1_{CE9689BE-FAF5-A443-B13F-1747D0F06A2E}" xr6:coauthVersionLast="47" xr6:coauthVersionMax="47" xr10:uidLastSave="{00000000-0000-0000-0000-000000000000}"/>
  <bookViews>
    <workbookView xWindow="1920" yWindow="4280" windowWidth="43360" windowHeight="26340" xr2:uid="{AD60B9A2-E2A7-0E45-B505-BF50F29F87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2" i="1"/>
  <c r="W2" i="1" s="1"/>
  <c r="K42" i="1"/>
  <c r="K43" i="1"/>
  <c r="K41" i="1"/>
  <c r="K39" i="1"/>
  <c r="L39" i="1" s="1"/>
  <c r="K40" i="1"/>
  <c r="K38" i="1"/>
  <c r="L38" i="1" s="1"/>
  <c r="K36" i="1"/>
  <c r="K37" i="1"/>
  <c r="K35" i="1"/>
  <c r="K33" i="1"/>
  <c r="L33" i="1" s="1"/>
  <c r="K34" i="1"/>
  <c r="K32" i="1"/>
  <c r="L32" i="1" s="1"/>
  <c r="K30" i="1"/>
  <c r="K31" i="1"/>
  <c r="K29" i="1"/>
  <c r="K27" i="1"/>
  <c r="L27" i="1" s="1"/>
  <c r="K28" i="1"/>
  <c r="K26" i="1"/>
  <c r="L26" i="1" s="1"/>
  <c r="K24" i="1"/>
  <c r="K25" i="1"/>
  <c r="K23" i="1"/>
  <c r="K21" i="1"/>
  <c r="L21" i="1" s="1"/>
  <c r="K22" i="1"/>
  <c r="K20" i="1"/>
  <c r="L20" i="1" s="1"/>
  <c r="K18" i="1"/>
  <c r="K19" i="1"/>
  <c r="K17" i="1"/>
  <c r="K15" i="1"/>
  <c r="L15" i="1" s="1"/>
  <c r="K16" i="1"/>
  <c r="K14" i="1"/>
  <c r="L14" i="1" s="1"/>
  <c r="K12" i="1"/>
  <c r="K13" i="1"/>
  <c r="K11" i="1"/>
  <c r="K9" i="1"/>
  <c r="L9" i="1" s="1"/>
  <c r="K10" i="1"/>
  <c r="K8" i="1"/>
  <c r="L8" i="1" s="1"/>
  <c r="K6" i="1"/>
  <c r="K7" i="1"/>
  <c r="K5" i="1"/>
  <c r="K3" i="1"/>
  <c r="L3" i="1" s="1"/>
  <c r="K4" i="1"/>
  <c r="K2" i="1"/>
  <c r="L2" i="1" s="1"/>
  <c r="V2" i="1" l="1"/>
  <c r="V3" i="1"/>
  <c r="AB3" i="1"/>
  <c r="AA3" i="1"/>
  <c r="Z3" i="1"/>
  <c r="Y3" i="1"/>
  <c r="X3" i="1"/>
  <c r="W3" i="1"/>
  <c r="AB2" i="1"/>
  <c r="AA2" i="1"/>
  <c r="Z2" i="1"/>
  <c r="Y2" i="1"/>
  <c r="X2" i="1"/>
  <c r="AC3" i="1"/>
  <c r="AC2" i="1" l="1"/>
</calcChain>
</file>

<file path=xl/sharedStrings.xml><?xml version="1.0" encoding="utf-8"?>
<sst xmlns="http://schemas.openxmlformats.org/spreadsheetml/2006/main" count="114" uniqueCount="49">
  <si>
    <t>Area</t>
  </si>
  <si>
    <t>Mean</t>
  </si>
  <si>
    <t xml:space="preserve">Min </t>
  </si>
  <si>
    <t>Max</t>
  </si>
  <si>
    <t>pSYK Y352</t>
  </si>
  <si>
    <t>ST468</t>
  </si>
  <si>
    <t>ST468+4L</t>
  </si>
  <si>
    <t>blank</t>
  </si>
  <si>
    <t>GAPDH</t>
  </si>
  <si>
    <t>minus blank</t>
  </si>
  <si>
    <t>divide gapdh</t>
  </si>
  <si>
    <t>Expt1</t>
  </si>
  <si>
    <t>Expt2</t>
  </si>
  <si>
    <t>Expt3</t>
  </si>
  <si>
    <t>Expt4</t>
  </si>
  <si>
    <t>Expt5</t>
  </si>
  <si>
    <t>Expt6</t>
  </si>
  <si>
    <t>Expt7</t>
  </si>
  <si>
    <t>Avg=</t>
  </si>
  <si>
    <t>Table Analyzed</t>
  </si>
  <si>
    <t>ST486+4L pSYK Y352 normalized</t>
  </si>
  <si>
    <t>Column B</t>
  </si>
  <si>
    <t>ST486+4L</t>
  </si>
  <si>
    <t>vs.</t>
  </si>
  <si>
    <t>Column A</t>
  </si>
  <si>
    <t>ST486</t>
  </si>
  <si>
    <t>Wilcoxon matched-pairs signed rank test</t>
  </si>
  <si>
    <t>P value</t>
  </si>
  <si>
    <t>Exact or approximate P value?</t>
  </si>
  <si>
    <t>Exact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</si>
  <si>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</si>
  <si>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</si>
  <si>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</si>
  <si>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</si>
  <si>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</si>
  <si>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</si>
  <si>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Sum of positive, negative ranks</t>
  </si>
  <si>
    <t>0.000 , -28.00</t>
  </si>
  <si>
    <t>Sum of signed ranks (W)</t>
  </si>
  <si>
    <t>Number of pairs</t>
  </si>
  <si>
    <t>Number of ties (ignored)</t>
  </si>
  <si>
    <t>Median of differences</t>
  </si>
  <si>
    <t>Median</t>
  </si>
  <si>
    <t>How effective was the pairing?</t>
  </si>
  <si>
    <t>rs (Spearman)</t>
  </si>
  <si>
    <t>P value (one tailed)</t>
  </si>
  <si>
    <t>**</t>
  </si>
  <si>
    <t>Was the pairing significantly effective?</t>
  </si>
  <si>
    <t>Densitometry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</si>
</sst>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0" fillId="0" borderId="5" xfId="0" applyBorder="1"/>
    <xf numFmtId="0" fontId="4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16796</xdr:colOff>
      <xdr:row>7</xdr:row>
      <xdr:rowOff>165100</xdr:rowOff>
    </xdr:from>
    <xdr:to>
      <xdr:col>23</xdr:col>
      <xdr:colOff>619196</xdr:colOff>
      <xdr:row>13</xdr:row>
      <xdr:rowOff>182827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9BCDCC-9777-AF03-2D6F-058AFE47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1996" y="1587500"/>
          <a:ext cx="3078900" cy="1249627"/>
        </a:xfrm>
        <a:prstGeom prst="rect">
          <a:avLst/>
        </a:prstGeom>
      </xdr:spPr>
    </xdr:pic>
    <xdr:clientData/>
  </xdr:twoCellAnchor>
  <xdr:twoCellAnchor editAs="oneCell">
    <xdr:from>
      <xdr:col>19</xdr:col>
      <xdr:colOff>800100</xdr:colOff>
      <xdr:row>13</xdr:row>
      <xdr:rowOff>198593</xdr:rowOff>
    </xdr:from>
    <xdr:to>
      <xdr:col>23</xdr:col>
      <xdr:colOff>577000</xdr:colOff>
      <xdr:row>19</xdr:row>
      <xdr:rowOff>96575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A6A8FB-5440-FF42-977D-E6BD3AB20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9800" y="2852893"/>
          <a:ext cx="3078900" cy="1117182"/>
        </a:xfrm>
        <a:prstGeom prst="rect">
          <a:avLst/>
        </a:prstGeom>
      </xdr:spPr>
    </xdr:pic>
    <xdr:clientData/>
  </xdr:twoCellAnchor>
  <xdr:twoCellAnchor editAs="oneCell">
    <xdr:from>
      <xdr:col>19</xdr:col>
      <xdr:colOff>800100</xdr:colOff>
      <xdr:row>20</xdr:row>
      <xdr:rowOff>16513</xdr:rowOff>
    </xdr:from>
    <xdr:to>
      <xdr:col>23</xdr:col>
      <xdr:colOff>262964</xdr:colOff>
      <xdr:row>25</xdr:row>
      <xdr:rowOff>183587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C102A5-2D58-2DFA-9D9F-025B85730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19800" y="4093213"/>
          <a:ext cx="2764864" cy="1183074"/>
        </a:xfrm>
        <a:prstGeom prst="rect">
          <a:avLst/>
        </a:prstGeom>
      </xdr:spPr>
    </xdr:pic>
    <xdr:clientData/>
  </xdr:twoCellAnchor>
  <xdr:twoCellAnchor editAs="oneCell">
    <xdr:from>
      <xdr:col>20</xdr:col>
      <xdr:colOff>16797</xdr:colOff>
      <xdr:row>26</xdr:row>
      <xdr:rowOff>103525</xdr:rowOff>
    </xdr:from>
    <xdr:to>
      <xdr:col>23</xdr:col>
      <xdr:colOff>262965</xdr:colOff>
      <xdr:row>33</xdr:row>
      <xdr:rowOff>9934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98EEF9-FBB4-C7D6-0EEF-DB4A529B3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61997" y="5399425"/>
          <a:ext cx="2722668" cy="1341509"/>
        </a:xfrm>
        <a:prstGeom prst="rect">
          <a:avLst/>
        </a:prstGeom>
      </xdr:spPr>
    </xdr:pic>
    <xdr:clientData/>
  </xdr:twoCellAnchor>
  <xdr:twoCellAnchor editAs="oneCell">
    <xdr:from>
      <xdr:col>24</xdr:col>
      <xdr:colOff>36641</xdr:colOff>
      <xdr:row>7</xdr:row>
      <xdr:rowOff>165100</xdr:rowOff>
    </xdr:from>
    <xdr:to>
      <xdr:col>27</xdr:col>
      <xdr:colOff>648821</xdr:colOff>
      <xdr:row>13</xdr:row>
      <xdr:rowOff>50382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99AAB7-71C7-D36F-FBAA-1F1C79DCB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83841" y="1587500"/>
          <a:ext cx="3088680" cy="1117182"/>
        </a:xfrm>
        <a:prstGeom prst="rect">
          <a:avLst/>
        </a:prstGeom>
      </xdr:spPr>
    </xdr:pic>
    <xdr:clientData/>
  </xdr:twoCellAnchor>
  <xdr:twoCellAnchor editAs="oneCell">
    <xdr:from>
      <xdr:col>24</xdr:col>
      <xdr:colOff>36641</xdr:colOff>
      <xdr:row>13</xdr:row>
      <xdr:rowOff>198593</xdr:rowOff>
    </xdr:from>
    <xdr:to>
      <xdr:col>26</xdr:col>
      <xdr:colOff>809701</xdr:colOff>
      <xdr:row>20</xdr:row>
      <xdr:rowOff>157647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92B1A7-FBCF-6F4D-94F6-068B3F727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083841" y="2852893"/>
          <a:ext cx="2424060" cy="1381454"/>
        </a:xfrm>
        <a:prstGeom prst="rect">
          <a:avLst/>
        </a:prstGeom>
      </xdr:spPr>
    </xdr:pic>
    <xdr:clientData/>
  </xdr:twoCellAnchor>
  <xdr:twoCellAnchor editAs="oneCell">
    <xdr:from>
      <xdr:col>23</xdr:col>
      <xdr:colOff>775267</xdr:colOff>
      <xdr:row>21</xdr:row>
      <xdr:rowOff>36238</xdr:rowOff>
    </xdr:from>
    <xdr:to>
      <xdr:col>27</xdr:col>
      <xdr:colOff>90068</xdr:colOff>
      <xdr:row>27</xdr:row>
      <xdr:rowOff>73927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45B6947-2150-93B5-2D66-7CEAF8D16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996967" y="4316138"/>
          <a:ext cx="2616801" cy="1256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FCFE-B4F2-2246-B62F-D0D72D912190}">
  <dimension ref="A1:AC43"/>
  <sheetViews>
    <sheetView tabSelected="1" workbookViewId="0">
      <selection activeCell="Z46" sqref="Z46"/>
    </sheetView>
  </sheetViews>
  <sheetFormatPr baseColWidth="10" defaultRowHeight="16" x14ac:dyDescent="0.2"/>
  <cols>
    <col min="16" max="16" width="40.1640625" customWidth="1"/>
  </cols>
  <sheetData>
    <row r="1" spans="1:29" x14ac:dyDescent="0.2">
      <c r="A1" s="1" t="s">
        <v>48</v>
      </c>
      <c r="C1" t="s">
        <v>0</v>
      </c>
      <c r="D1" t="s">
        <v>1</v>
      </c>
      <c r="E1" t="s">
        <v>2</v>
      </c>
      <c r="F1" t="s">
        <v>3</v>
      </c>
      <c r="J1" t="s">
        <v>1</v>
      </c>
      <c r="K1" t="s">
        <v>9</v>
      </c>
      <c r="L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s="1" t="s">
        <v>18</v>
      </c>
      <c r="V1" t="s">
        <v>11</v>
      </c>
      <c r="W1" t="s">
        <v>12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s="1" t="s">
        <v>18</v>
      </c>
    </row>
    <row r="2" spans="1:29" x14ac:dyDescent="0.2">
      <c r="B2">
        <v>1</v>
      </c>
      <c r="C2">
        <v>319</v>
      </c>
      <c r="D2">
        <v>101.834</v>
      </c>
      <c r="E2">
        <v>31</v>
      </c>
      <c r="F2">
        <v>214</v>
      </c>
      <c r="H2" t="s">
        <v>4</v>
      </c>
      <c r="I2" t="s">
        <v>5</v>
      </c>
      <c r="J2">
        <v>101.834</v>
      </c>
      <c r="K2">
        <f>J2-J$4</f>
        <v>75.234000000000009</v>
      </c>
      <c r="L2">
        <f>K2/K5</f>
        <v>2.9283045305931816</v>
      </c>
      <c r="M2" t="s">
        <v>5</v>
      </c>
      <c r="N2">
        <v>2.9283045305931816</v>
      </c>
      <c r="O2">
        <v>1.0020538243626063</v>
      </c>
      <c r="P2">
        <v>0.72383868811905872</v>
      </c>
      <c r="Q2">
        <v>0.24855516197960739</v>
      </c>
      <c r="R2">
        <v>0.50712711241734021</v>
      </c>
      <c r="S2">
        <v>0.27270890769084521</v>
      </c>
      <c r="T2">
        <v>0.24344345715739618</v>
      </c>
      <c r="U2" s="1">
        <f>AVERAGE(N2:T2)</f>
        <v>0.84657595461714785</v>
      </c>
      <c r="V2">
        <f>N2/$U$2</f>
        <v>3.4589979961307389</v>
      </c>
      <c r="W2">
        <f t="shared" ref="W2:AB3" si="0">O2/$U$2</f>
        <v>1.183654956058575</v>
      </c>
      <c r="X2">
        <f t="shared" si="0"/>
        <v>0.85501919133340454</v>
      </c>
      <c r="Y2">
        <f t="shared" si="0"/>
        <v>0.29360054537813207</v>
      </c>
      <c r="Z2">
        <f t="shared" si="0"/>
        <v>0.59903321096177531</v>
      </c>
      <c r="AA2">
        <f t="shared" si="0"/>
        <v>0.32213164832229851</v>
      </c>
      <c r="AB2">
        <f t="shared" si="0"/>
        <v>0.28756245181507673</v>
      </c>
      <c r="AC2" s="1">
        <f>AVERAGE(V2:AB2)</f>
        <v>1.0000000000000002</v>
      </c>
    </row>
    <row r="3" spans="1:29" x14ac:dyDescent="0.2">
      <c r="B3">
        <v>2</v>
      </c>
      <c r="C3">
        <v>319</v>
      </c>
      <c r="D3">
        <v>47.185000000000002</v>
      </c>
      <c r="E3">
        <v>24</v>
      </c>
      <c r="F3">
        <v>75</v>
      </c>
      <c r="I3" t="s">
        <v>6</v>
      </c>
      <c r="J3">
        <v>47.185000000000002</v>
      </c>
      <c r="K3">
        <f t="shared" ref="K3:K4" si="1">J3-J$4</f>
        <v>20.585000000000001</v>
      </c>
      <c r="L3">
        <f>K3/K6</f>
        <v>0.87894961571306585</v>
      </c>
      <c r="M3" t="s">
        <v>6</v>
      </c>
      <c r="N3">
        <v>0.87894961571306585</v>
      </c>
      <c r="O3">
        <v>0.85081066035766484</v>
      </c>
      <c r="P3">
        <v>0.57956282656809732</v>
      </c>
      <c r="Q3">
        <v>8.1290218139139586E-2</v>
      </c>
      <c r="R3">
        <v>0.33204926941190677</v>
      </c>
      <c r="S3">
        <v>0.1514886262891515</v>
      </c>
      <c r="T3">
        <v>0.13060111654476997</v>
      </c>
      <c r="U3" s="1">
        <f>AVERAGE(N3:T3)</f>
        <v>0.42925033328911372</v>
      </c>
      <c r="V3">
        <f>N3/$U$2</f>
        <v>1.0382407047109654</v>
      </c>
      <c r="W3">
        <f t="shared" si="0"/>
        <v>1.0050021568855356</v>
      </c>
      <c r="X3">
        <f t="shared" si="0"/>
        <v>0.6845963713086991</v>
      </c>
      <c r="Y3">
        <f t="shared" si="0"/>
        <v>9.6022356524290781E-2</v>
      </c>
      <c r="Z3">
        <f t="shared" si="0"/>
        <v>0.39222619967049666</v>
      </c>
      <c r="AA3">
        <f t="shared" si="0"/>
        <v>0.17894274632175219</v>
      </c>
      <c r="AB3">
        <f t="shared" si="0"/>
        <v>0.15426981575897994</v>
      </c>
      <c r="AC3" s="1">
        <f>AVERAGE(V3:AB3)</f>
        <v>0.50704290731153134</v>
      </c>
    </row>
    <row r="4" spans="1:29" x14ac:dyDescent="0.2">
      <c r="B4">
        <v>3</v>
      </c>
      <c r="C4">
        <v>225</v>
      </c>
      <c r="D4">
        <v>26.6</v>
      </c>
      <c r="E4">
        <v>24</v>
      </c>
      <c r="F4">
        <v>29</v>
      </c>
      <c r="I4" t="s">
        <v>7</v>
      </c>
      <c r="J4">
        <v>26.6</v>
      </c>
      <c r="K4">
        <f t="shared" si="1"/>
        <v>0</v>
      </c>
    </row>
    <row r="5" spans="1:29" x14ac:dyDescent="0.2">
      <c r="B5">
        <v>4</v>
      </c>
      <c r="C5">
        <v>338</v>
      </c>
      <c r="D5">
        <v>46.552999999999997</v>
      </c>
      <c r="E5">
        <v>21</v>
      </c>
      <c r="F5">
        <v>82</v>
      </c>
      <c r="H5" t="s">
        <v>8</v>
      </c>
      <c r="I5" t="s">
        <v>5</v>
      </c>
      <c r="J5">
        <v>46.552999999999997</v>
      </c>
      <c r="K5">
        <f>J5-J$7</f>
        <v>25.691999999999997</v>
      </c>
    </row>
    <row r="6" spans="1:29" x14ac:dyDescent="0.2">
      <c r="B6">
        <v>5</v>
      </c>
      <c r="C6">
        <v>338</v>
      </c>
      <c r="D6">
        <v>44.280999999999999</v>
      </c>
      <c r="E6">
        <v>19</v>
      </c>
      <c r="F6">
        <v>82</v>
      </c>
      <c r="I6" t="s">
        <v>6</v>
      </c>
      <c r="J6">
        <v>44.280999999999999</v>
      </c>
      <c r="K6">
        <f t="shared" ref="K6:K7" si="2">J6-J$7</f>
        <v>23.419999999999998</v>
      </c>
    </row>
    <row r="7" spans="1:29" x14ac:dyDescent="0.2">
      <c r="B7">
        <v>6</v>
      </c>
      <c r="C7">
        <v>208</v>
      </c>
      <c r="D7">
        <v>20.861000000000001</v>
      </c>
      <c r="E7">
        <v>18</v>
      </c>
      <c r="F7">
        <v>27</v>
      </c>
      <c r="I7" t="s">
        <v>7</v>
      </c>
      <c r="J7">
        <v>20.861000000000001</v>
      </c>
      <c r="K7">
        <f t="shared" si="2"/>
        <v>0</v>
      </c>
    </row>
    <row r="8" spans="1:29" ht="17" thickBot="1" x14ac:dyDescent="0.25">
      <c r="B8">
        <v>7</v>
      </c>
      <c r="C8">
        <v>364</v>
      </c>
      <c r="D8">
        <v>142.76900000000001</v>
      </c>
      <c r="E8">
        <v>43</v>
      </c>
      <c r="F8">
        <v>254</v>
      </c>
      <c r="H8" t="s">
        <v>4</v>
      </c>
      <c r="I8" t="s">
        <v>5</v>
      </c>
      <c r="J8">
        <v>142.76900000000001</v>
      </c>
      <c r="K8">
        <f>J8-J$10</f>
        <v>113.19200000000001</v>
      </c>
      <c r="L8">
        <f>K8/K11</f>
        <v>1.0020538243626063</v>
      </c>
    </row>
    <row r="9" spans="1:29" x14ac:dyDescent="0.2">
      <c r="B9">
        <v>8</v>
      </c>
      <c r="C9">
        <v>364</v>
      </c>
      <c r="D9">
        <v>127.393</v>
      </c>
      <c r="E9">
        <v>41</v>
      </c>
      <c r="F9">
        <v>239</v>
      </c>
      <c r="I9" t="s">
        <v>6</v>
      </c>
      <c r="J9">
        <v>127.393</v>
      </c>
      <c r="K9">
        <f t="shared" ref="K9:K10" si="3">J9-J$10</f>
        <v>97.816000000000003</v>
      </c>
      <c r="L9">
        <f>K9/K12</f>
        <v>0.85081066035766484</v>
      </c>
      <c r="P9" s="2" t="s">
        <v>19</v>
      </c>
      <c r="Q9" s="3" t="s">
        <v>20</v>
      </c>
      <c r="R9" s="4"/>
      <c r="S9" s="5"/>
    </row>
    <row r="10" spans="1:29" x14ac:dyDescent="0.2">
      <c r="B10">
        <v>9</v>
      </c>
      <c r="C10">
        <v>208</v>
      </c>
      <c r="D10">
        <v>29.577000000000002</v>
      </c>
      <c r="E10">
        <v>22</v>
      </c>
      <c r="F10">
        <v>40</v>
      </c>
      <c r="I10" t="s">
        <v>7</v>
      </c>
      <c r="J10">
        <v>29.577000000000002</v>
      </c>
      <c r="K10">
        <f t="shared" si="3"/>
        <v>0</v>
      </c>
      <c r="P10" s="6"/>
      <c r="Q10" s="7"/>
      <c r="R10" s="8"/>
      <c r="S10" s="9"/>
    </row>
    <row r="11" spans="1:29" x14ac:dyDescent="0.2">
      <c r="B11">
        <v>10</v>
      </c>
      <c r="C11">
        <v>345</v>
      </c>
      <c r="D11">
        <v>132.29900000000001</v>
      </c>
      <c r="E11">
        <v>29</v>
      </c>
      <c r="F11">
        <v>255</v>
      </c>
      <c r="H11" t="s">
        <v>8</v>
      </c>
      <c r="I11" t="s">
        <v>5</v>
      </c>
      <c r="J11">
        <v>132.29900000000001</v>
      </c>
      <c r="K11">
        <f>J11-J$13</f>
        <v>112.96000000000001</v>
      </c>
      <c r="P11" s="6" t="s">
        <v>21</v>
      </c>
      <c r="Q11" s="7" t="s">
        <v>22</v>
      </c>
      <c r="R11" s="8"/>
      <c r="S11" s="9"/>
    </row>
    <row r="12" spans="1:29" x14ac:dyDescent="0.2">
      <c r="B12">
        <v>11</v>
      </c>
      <c r="C12">
        <v>345</v>
      </c>
      <c r="D12">
        <v>134.30699999999999</v>
      </c>
      <c r="E12">
        <v>30</v>
      </c>
      <c r="F12">
        <v>255</v>
      </c>
      <c r="I12" t="s">
        <v>6</v>
      </c>
      <c r="J12">
        <v>134.30699999999999</v>
      </c>
      <c r="K12">
        <f t="shared" ref="K12:K13" si="4">J12-J$13</f>
        <v>114.96799999999999</v>
      </c>
      <c r="P12" s="6" t="s">
        <v>23</v>
      </c>
      <c r="Q12" s="7" t="s">
        <v>23</v>
      </c>
      <c r="R12" s="8"/>
      <c r="S12" s="9"/>
    </row>
    <row r="13" spans="1:29" x14ac:dyDescent="0.2">
      <c r="B13">
        <v>12</v>
      </c>
      <c r="C13">
        <v>330</v>
      </c>
      <c r="D13">
        <v>19.338999999999999</v>
      </c>
      <c r="E13">
        <v>17</v>
      </c>
      <c r="F13">
        <v>30</v>
      </c>
      <c r="I13" t="s">
        <v>7</v>
      </c>
      <c r="J13">
        <v>19.338999999999999</v>
      </c>
      <c r="K13">
        <f t="shared" si="4"/>
        <v>0</v>
      </c>
      <c r="P13" s="6" t="s">
        <v>24</v>
      </c>
      <c r="Q13" s="7" t="s">
        <v>25</v>
      </c>
      <c r="R13" s="8"/>
      <c r="S13" s="9"/>
    </row>
    <row r="14" spans="1:29" x14ac:dyDescent="0.2">
      <c r="B14">
        <v>13</v>
      </c>
      <c r="C14">
        <v>312</v>
      </c>
      <c r="D14">
        <v>102.60899999999999</v>
      </c>
      <c r="E14">
        <v>37</v>
      </c>
      <c r="F14">
        <v>219</v>
      </c>
      <c r="H14" t="s">
        <v>4</v>
      </c>
      <c r="I14" t="s">
        <v>5</v>
      </c>
      <c r="J14">
        <v>102.60899999999999</v>
      </c>
      <c r="K14">
        <f>J14-J$16</f>
        <v>72.566999999999993</v>
      </c>
      <c r="L14">
        <f>K14/K17</f>
        <v>0.72383868811905872</v>
      </c>
      <c r="P14" s="6"/>
      <c r="Q14" s="7"/>
      <c r="R14" s="8"/>
      <c r="S14" s="9"/>
    </row>
    <row r="15" spans="1:29" x14ac:dyDescent="0.2">
      <c r="B15">
        <v>14</v>
      </c>
      <c r="C15">
        <v>312</v>
      </c>
      <c r="D15">
        <v>80.843000000000004</v>
      </c>
      <c r="E15">
        <v>37</v>
      </c>
      <c r="F15">
        <v>157</v>
      </c>
      <c r="I15" t="s">
        <v>6</v>
      </c>
      <c r="J15">
        <v>80.843000000000004</v>
      </c>
      <c r="K15">
        <f t="shared" ref="K15:K16" si="5">J15-J$16</f>
        <v>50.801000000000002</v>
      </c>
      <c r="L15">
        <f>K15/K18</f>
        <v>0.57956282656809732</v>
      </c>
      <c r="P15" s="10" t="s">
        <v>26</v>
      </c>
      <c r="Q15" s="7"/>
      <c r="R15" s="8"/>
      <c r="S15" s="9"/>
    </row>
    <row r="16" spans="1:29" x14ac:dyDescent="0.2">
      <c r="B16">
        <v>15</v>
      </c>
      <c r="C16">
        <v>260</v>
      </c>
      <c r="D16">
        <v>30.042000000000002</v>
      </c>
      <c r="E16">
        <v>23</v>
      </c>
      <c r="F16">
        <v>40</v>
      </c>
      <c r="I16" t="s">
        <v>7</v>
      </c>
      <c r="J16">
        <v>30.042000000000002</v>
      </c>
      <c r="K16">
        <f t="shared" si="5"/>
        <v>0</v>
      </c>
      <c r="P16" s="6" t="s">
        <v>27</v>
      </c>
      <c r="Q16" s="7">
        <v>1.5599999999999999E-2</v>
      </c>
      <c r="R16" s="8"/>
      <c r="S16" s="9"/>
    </row>
    <row r="17" spans="2:19" x14ac:dyDescent="0.2">
      <c r="B17">
        <v>16</v>
      </c>
      <c r="C17">
        <v>312</v>
      </c>
      <c r="D17">
        <v>118.663</v>
      </c>
      <c r="E17">
        <v>29</v>
      </c>
      <c r="F17">
        <v>255</v>
      </c>
      <c r="H17" t="s">
        <v>8</v>
      </c>
      <c r="I17" t="s">
        <v>5</v>
      </c>
      <c r="J17">
        <v>118.663</v>
      </c>
      <c r="K17">
        <f>J17-J$19</f>
        <v>100.253</v>
      </c>
      <c r="P17" s="6" t="s">
        <v>28</v>
      </c>
      <c r="Q17" s="7" t="s">
        <v>29</v>
      </c>
      <c r="R17" s="8"/>
      <c r="S17" s="9"/>
    </row>
    <row r="18" spans="2:19" x14ac:dyDescent="0.2">
      <c r="B18">
        <v>17</v>
      </c>
      <c r="C18">
        <v>312</v>
      </c>
      <c r="D18">
        <v>106.06399999999999</v>
      </c>
      <c r="E18">
        <v>32</v>
      </c>
      <c r="F18">
        <v>255</v>
      </c>
      <c r="I18" t="s">
        <v>6</v>
      </c>
      <c r="J18">
        <v>106.06399999999999</v>
      </c>
      <c r="K18">
        <f t="shared" ref="K18:K19" si="6">J18-J$19</f>
        <v>87.653999999999996</v>
      </c>
      <c r="P18" s="6" t="s">
        <v>30</v>
      </c>
      <c r="Q18" s="7" t="s">
        <v>31</v>
      </c>
      <c r="R18" s="8"/>
      <c r="S18" s="9"/>
    </row>
    <row r="19" spans="2:19" x14ac:dyDescent="0.2">
      <c r="B19">
        <v>18</v>
      </c>
      <c r="C19">
        <v>234</v>
      </c>
      <c r="D19">
        <v>18.41</v>
      </c>
      <c r="E19">
        <v>5</v>
      </c>
      <c r="F19">
        <v>24</v>
      </c>
      <c r="I19" t="s">
        <v>7</v>
      </c>
      <c r="J19">
        <v>18.41</v>
      </c>
      <c r="K19">
        <f t="shared" si="6"/>
        <v>0</v>
      </c>
      <c r="P19" s="6" t="s">
        <v>32</v>
      </c>
      <c r="Q19" s="7" t="s">
        <v>33</v>
      </c>
      <c r="R19" s="8"/>
      <c r="S19" s="9"/>
    </row>
    <row r="20" spans="2:19" x14ac:dyDescent="0.2">
      <c r="B20">
        <v>19</v>
      </c>
      <c r="C20">
        <v>325</v>
      </c>
      <c r="D20">
        <v>43.637</v>
      </c>
      <c r="E20">
        <v>26</v>
      </c>
      <c r="F20">
        <v>71</v>
      </c>
      <c r="H20" t="s">
        <v>4</v>
      </c>
      <c r="I20" t="s">
        <v>5</v>
      </c>
      <c r="J20">
        <v>43.637</v>
      </c>
      <c r="K20">
        <f>J20-J$22</f>
        <v>17.332000000000001</v>
      </c>
      <c r="L20">
        <f>K20/K23</f>
        <v>0.24855516197960739</v>
      </c>
      <c r="P20" s="6" t="s">
        <v>34</v>
      </c>
      <c r="Q20" s="7" t="s">
        <v>35</v>
      </c>
      <c r="R20" s="8"/>
      <c r="S20" s="9"/>
    </row>
    <row r="21" spans="2:19" x14ac:dyDescent="0.2">
      <c r="B21">
        <v>20</v>
      </c>
      <c r="C21">
        <v>325</v>
      </c>
      <c r="D21">
        <v>36.347999999999999</v>
      </c>
      <c r="E21">
        <v>25</v>
      </c>
      <c r="F21">
        <v>100</v>
      </c>
      <c r="I21" t="s">
        <v>6</v>
      </c>
      <c r="J21">
        <v>36.347999999999999</v>
      </c>
      <c r="K21">
        <f t="shared" ref="K21:K22" si="7">J21-J$22</f>
        <v>10.042999999999999</v>
      </c>
      <c r="L21">
        <f>K21/K24</f>
        <v>8.1290218139139586E-2</v>
      </c>
      <c r="P21" s="6" t="s">
        <v>36</v>
      </c>
      <c r="Q21" s="7" t="s">
        <v>37</v>
      </c>
      <c r="R21" s="8"/>
      <c r="S21" s="9"/>
    </row>
    <row r="22" spans="2:19" x14ac:dyDescent="0.2">
      <c r="B22">
        <v>21</v>
      </c>
      <c r="C22">
        <v>275</v>
      </c>
      <c r="D22">
        <v>26.305</v>
      </c>
      <c r="E22">
        <v>21</v>
      </c>
      <c r="F22">
        <v>32</v>
      </c>
      <c r="I22" t="s">
        <v>7</v>
      </c>
      <c r="J22">
        <v>26.305</v>
      </c>
      <c r="K22">
        <f t="shared" si="7"/>
        <v>0</v>
      </c>
      <c r="P22" s="6" t="s">
        <v>38</v>
      </c>
      <c r="Q22" s="7">
        <v>-28</v>
      </c>
      <c r="R22" s="8"/>
      <c r="S22" s="9"/>
    </row>
    <row r="23" spans="2:19" x14ac:dyDescent="0.2">
      <c r="B23">
        <v>22</v>
      </c>
      <c r="C23">
        <v>275</v>
      </c>
      <c r="D23">
        <v>98.843999999999994</v>
      </c>
      <c r="E23">
        <v>33</v>
      </c>
      <c r="F23">
        <v>255</v>
      </c>
      <c r="H23" t="s">
        <v>8</v>
      </c>
      <c r="I23" t="s">
        <v>5</v>
      </c>
      <c r="J23">
        <v>98.843999999999994</v>
      </c>
      <c r="K23">
        <f>J23-J$25</f>
        <v>69.730999999999995</v>
      </c>
      <c r="P23" s="6" t="s">
        <v>39</v>
      </c>
      <c r="Q23" s="7">
        <v>7</v>
      </c>
      <c r="R23" s="8"/>
      <c r="S23" s="9"/>
    </row>
    <row r="24" spans="2:19" x14ac:dyDescent="0.2">
      <c r="B24">
        <v>23</v>
      </c>
      <c r="C24">
        <v>275</v>
      </c>
      <c r="D24">
        <v>152.65799999999999</v>
      </c>
      <c r="E24">
        <v>51</v>
      </c>
      <c r="F24">
        <v>255</v>
      </c>
      <c r="I24" t="s">
        <v>6</v>
      </c>
      <c r="J24">
        <v>152.65799999999999</v>
      </c>
      <c r="K24">
        <f t="shared" ref="K24:K25" si="8">J24-J$25</f>
        <v>123.54499999999999</v>
      </c>
      <c r="P24" s="6" t="s">
        <v>40</v>
      </c>
      <c r="Q24" s="7">
        <v>0</v>
      </c>
      <c r="R24" s="8"/>
      <c r="S24" s="9"/>
    </row>
    <row r="25" spans="2:19" x14ac:dyDescent="0.2">
      <c r="B25">
        <v>24</v>
      </c>
      <c r="C25">
        <v>150</v>
      </c>
      <c r="D25">
        <v>29.113</v>
      </c>
      <c r="E25">
        <v>23</v>
      </c>
      <c r="F25">
        <v>40</v>
      </c>
      <c r="I25" t="s">
        <v>7</v>
      </c>
      <c r="J25">
        <v>29.113</v>
      </c>
      <c r="K25">
        <f t="shared" si="8"/>
        <v>0</v>
      </c>
      <c r="P25" s="6"/>
      <c r="Q25" s="7"/>
      <c r="R25" s="8"/>
      <c r="S25" s="9"/>
    </row>
    <row r="26" spans="2:19" x14ac:dyDescent="0.2">
      <c r="B26">
        <v>25</v>
      </c>
      <c r="C26">
        <v>312</v>
      </c>
      <c r="D26">
        <v>56.134999999999998</v>
      </c>
      <c r="E26">
        <v>22</v>
      </c>
      <c r="F26">
        <v>124</v>
      </c>
      <c r="H26" t="s">
        <v>4</v>
      </c>
      <c r="I26" t="s">
        <v>5</v>
      </c>
      <c r="J26">
        <v>56.134999999999998</v>
      </c>
      <c r="K26">
        <f>J26-J$28</f>
        <v>34.51</v>
      </c>
      <c r="L26">
        <f>K26/K29</f>
        <v>0.50712711241734021</v>
      </c>
      <c r="P26" s="10" t="s">
        <v>41</v>
      </c>
      <c r="Q26" s="7"/>
      <c r="R26" s="8"/>
      <c r="S26" s="9"/>
    </row>
    <row r="27" spans="2:19" x14ac:dyDescent="0.2">
      <c r="B27">
        <v>26</v>
      </c>
      <c r="C27">
        <v>312</v>
      </c>
      <c r="D27">
        <v>49.122</v>
      </c>
      <c r="E27">
        <v>23</v>
      </c>
      <c r="F27">
        <v>106</v>
      </c>
      <c r="I27" t="s">
        <v>6</v>
      </c>
      <c r="J27">
        <v>49.122</v>
      </c>
      <c r="K27">
        <f t="shared" ref="K27:K28" si="9">J27-J$28</f>
        <v>27.497</v>
      </c>
      <c r="L27">
        <f>K27/K30</f>
        <v>0.33204926941190677</v>
      </c>
      <c r="P27" s="6" t="s">
        <v>42</v>
      </c>
      <c r="Q27" s="7">
        <v>-0.1787</v>
      </c>
      <c r="R27" s="8"/>
      <c r="S27" s="9"/>
    </row>
    <row r="28" spans="2:19" x14ac:dyDescent="0.2">
      <c r="B28">
        <v>27</v>
      </c>
      <c r="C28">
        <v>312</v>
      </c>
      <c r="D28">
        <v>21.625</v>
      </c>
      <c r="E28">
        <v>18</v>
      </c>
      <c r="F28">
        <v>27</v>
      </c>
      <c r="I28" t="s">
        <v>7</v>
      </c>
      <c r="J28">
        <v>21.625</v>
      </c>
      <c r="K28">
        <f t="shared" si="9"/>
        <v>0</v>
      </c>
      <c r="P28" s="6"/>
      <c r="Q28" s="7"/>
      <c r="R28" s="8"/>
      <c r="S28" s="9"/>
    </row>
    <row r="29" spans="2:19" x14ac:dyDescent="0.2">
      <c r="B29">
        <v>28</v>
      </c>
      <c r="C29">
        <v>350</v>
      </c>
      <c r="D29">
        <v>92.102999999999994</v>
      </c>
      <c r="E29">
        <v>26</v>
      </c>
      <c r="F29">
        <v>255</v>
      </c>
      <c r="H29" t="s">
        <v>8</v>
      </c>
      <c r="I29" t="s">
        <v>5</v>
      </c>
      <c r="J29">
        <v>92.102999999999994</v>
      </c>
      <c r="K29">
        <f>J29-J$31</f>
        <v>68.05</v>
      </c>
      <c r="P29" s="10" t="s">
        <v>43</v>
      </c>
      <c r="Q29" s="7"/>
      <c r="R29" s="8"/>
      <c r="S29" s="9"/>
    </row>
    <row r="30" spans="2:19" x14ac:dyDescent="0.2">
      <c r="B30">
        <v>29</v>
      </c>
      <c r="C30">
        <v>350</v>
      </c>
      <c r="D30">
        <v>106.863</v>
      </c>
      <c r="E30">
        <v>28</v>
      </c>
      <c r="F30">
        <v>255</v>
      </c>
      <c r="I30" t="s">
        <v>6</v>
      </c>
      <c r="J30">
        <v>106.863</v>
      </c>
      <c r="K30">
        <f t="shared" ref="K30:K31" si="10">J30-J$31</f>
        <v>82.81</v>
      </c>
      <c r="P30" s="6" t="s">
        <v>44</v>
      </c>
      <c r="Q30" s="7">
        <v>0.96430000000000005</v>
      </c>
      <c r="R30" s="8"/>
      <c r="S30" s="9"/>
    </row>
    <row r="31" spans="2:19" x14ac:dyDescent="0.2">
      <c r="B31">
        <v>40</v>
      </c>
      <c r="C31">
        <v>225</v>
      </c>
      <c r="D31">
        <v>24.053000000000001</v>
      </c>
      <c r="E31">
        <v>19</v>
      </c>
      <c r="F31">
        <v>38</v>
      </c>
      <c r="I31" t="s">
        <v>7</v>
      </c>
      <c r="J31">
        <v>24.053000000000001</v>
      </c>
      <c r="K31">
        <f t="shared" si="10"/>
        <v>0</v>
      </c>
      <c r="P31" s="6" t="s">
        <v>45</v>
      </c>
      <c r="Q31" s="7">
        <v>1.4E-3</v>
      </c>
      <c r="R31" s="8"/>
      <c r="S31" s="9"/>
    </row>
    <row r="32" spans="2:19" x14ac:dyDescent="0.2">
      <c r="B32">
        <v>30</v>
      </c>
      <c r="C32">
        <v>325</v>
      </c>
      <c r="D32">
        <v>56.828000000000003</v>
      </c>
      <c r="E32">
        <v>29</v>
      </c>
      <c r="F32">
        <v>93</v>
      </c>
      <c r="H32" t="s">
        <v>4</v>
      </c>
      <c r="I32" t="s">
        <v>5</v>
      </c>
      <c r="J32">
        <v>56.828000000000003</v>
      </c>
      <c r="K32">
        <f>J32-J$34</f>
        <v>22.949000000000005</v>
      </c>
      <c r="L32">
        <f>K32/K35</f>
        <v>0.27270890769084521</v>
      </c>
      <c r="P32" s="6" t="s">
        <v>30</v>
      </c>
      <c r="Q32" s="7" t="s">
        <v>46</v>
      </c>
      <c r="R32" s="8"/>
      <c r="S32" s="9"/>
    </row>
    <row r="33" spans="2:19" ht="17" thickBot="1" x14ac:dyDescent="0.25">
      <c r="B33">
        <v>31</v>
      </c>
      <c r="C33">
        <v>325</v>
      </c>
      <c r="D33">
        <v>47.378</v>
      </c>
      <c r="E33">
        <v>31</v>
      </c>
      <c r="F33">
        <v>69</v>
      </c>
      <c r="I33" t="s">
        <v>6</v>
      </c>
      <c r="J33">
        <v>47.378</v>
      </c>
      <c r="K33">
        <f t="shared" ref="K33:K34" si="11">J33-J$34</f>
        <v>13.499000000000002</v>
      </c>
      <c r="L33">
        <f>K33/K36</f>
        <v>0.1514886262891515</v>
      </c>
      <c r="P33" s="11" t="s">
        <v>47</v>
      </c>
      <c r="Q33" s="12" t="s">
        <v>33</v>
      </c>
      <c r="R33" s="13"/>
      <c r="S33" s="14"/>
    </row>
    <row r="34" spans="2:19" x14ac:dyDescent="0.2">
      <c r="B34">
        <v>41</v>
      </c>
      <c r="C34">
        <v>207</v>
      </c>
      <c r="D34">
        <v>33.878999999999998</v>
      </c>
      <c r="E34">
        <v>27</v>
      </c>
      <c r="F34">
        <v>40</v>
      </c>
      <c r="I34" t="s">
        <v>7</v>
      </c>
      <c r="J34">
        <v>33.878999999999998</v>
      </c>
      <c r="K34">
        <f t="shared" si="11"/>
        <v>0</v>
      </c>
    </row>
    <row r="35" spans="2:19" x14ac:dyDescent="0.2">
      <c r="B35">
        <v>32</v>
      </c>
      <c r="C35">
        <v>312</v>
      </c>
      <c r="D35">
        <v>110.33</v>
      </c>
      <c r="E35">
        <v>27</v>
      </c>
      <c r="F35">
        <v>255</v>
      </c>
      <c r="H35" t="s">
        <v>8</v>
      </c>
      <c r="I35" t="s">
        <v>5</v>
      </c>
      <c r="J35">
        <v>110.33</v>
      </c>
      <c r="K35">
        <f>J35-J$37</f>
        <v>84.152000000000001</v>
      </c>
    </row>
    <row r="36" spans="2:19" x14ac:dyDescent="0.2">
      <c r="B36">
        <v>33</v>
      </c>
      <c r="C36">
        <v>338</v>
      </c>
      <c r="D36">
        <v>115.28700000000001</v>
      </c>
      <c r="E36">
        <v>28</v>
      </c>
      <c r="F36">
        <v>255</v>
      </c>
      <c r="I36" t="s">
        <v>6</v>
      </c>
      <c r="J36">
        <v>115.28700000000001</v>
      </c>
      <c r="K36">
        <f t="shared" ref="K36:K37" si="12">J36-J$37</f>
        <v>89.109000000000009</v>
      </c>
    </row>
    <row r="37" spans="2:19" x14ac:dyDescent="0.2">
      <c r="B37">
        <v>42</v>
      </c>
      <c r="C37">
        <v>208</v>
      </c>
      <c r="D37">
        <v>26.178000000000001</v>
      </c>
      <c r="E37">
        <v>20</v>
      </c>
      <c r="F37">
        <v>41</v>
      </c>
      <c r="I37" t="s">
        <v>7</v>
      </c>
      <c r="J37">
        <v>26.178000000000001</v>
      </c>
      <c r="K37">
        <f t="shared" si="12"/>
        <v>0</v>
      </c>
    </row>
    <row r="38" spans="2:19" x14ac:dyDescent="0.2">
      <c r="B38">
        <v>34</v>
      </c>
      <c r="C38">
        <v>312</v>
      </c>
      <c r="D38">
        <v>57.554000000000002</v>
      </c>
      <c r="E38">
        <v>32</v>
      </c>
      <c r="F38">
        <v>92</v>
      </c>
      <c r="H38" t="s">
        <v>4</v>
      </c>
      <c r="I38" t="s">
        <v>5</v>
      </c>
      <c r="J38">
        <v>57.554000000000002</v>
      </c>
      <c r="K38">
        <f>J38-J$40</f>
        <v>24.877000000000002</v>
      </c>
      <c r="L38">
        <f>K38/K41</f>
        <v>0.24344345715739618</v>
      </c>
    </row>
    <row r="39" spans="2:19" x14ac:dyDescent="0.2">
      <c r="B39">
        <v>35</v>
      </c>
      <c r="C39">
        <v>312</v>
      </c>
      <c r="D39">
        <v>47.765999999999998</v>
      </c>
      <c r="E39">
        <v>30</v>
      </c>
      <c r="F39">
        <v>69</v>
      </c>
      <c r="I39" t="s">
        <v>6</v>
      </c>
      <c r="J39">
        <v>47.765999999999998</v>
      </c>
      <c r="K39">
        <f t="shared" ref="K39:K40" si="13">J39-J$40</f>
        <v>15.088999999999999</v>
      </c>
      <c r="L39">
        <f>K39/K42</f>
        <v>0.13060111654476997</v>
      </c>
    </row>
    <row r="40" spans="2:19" x14ac:dyDescent="0.2">
      <c r="B40">
        <v>36</v>
      </c>
      <c r="C40">
        <v>260</v>
      </c>
      <c r="D40">
        <v>32.677</v>
      </c>
      <c r="E40">
        <v>23</v>
      </c>
      <c r="F40">
        <v>44</v>
      </c>
      <c r="I40" t="s">
        <v>7</v>
      </c>
      <c r="J40">
        <v>32.677</v>
      </c>
      <c r="K40">
        <f t="shared" si="13"/>
        <v>0</v>
      </c>
    </row>
    <row r="41" spans="2:19" x14ac:dyDescent="0.2">
      <c r="B41">
        <v>37</v>
      </c>
      <c r="C41">
        <v>260</v>
      </c>
      <c r="D41">
        <v>126.215</v>
      </c>
      <c r="E41">
        <v>30</v>
      </c>
      <c r="F41">
        <v>255</v>
      </c>
      <c r="H41" t="s">
        <v>8</v>
      </c>
      <c r="I41" t="s">
        <v>5</v>
      </c>
      <c r="J41">
        <v>126.215</v>
      </c>
      <c r="K41">
        <f>J41-J$43</f>
        <v>102.188</v>
      </c>
    </row>
    <row r="42" spans="2:19" x14ac:dyDescent="0.2">
      <c r="B42">
        <v>38</v>
      </c>
      <c r="C42">
        <v>260</v>
      </c>
      <c r="D42">
        <v>139.56200000000001</v>
      </c>
      <c r="E42">
        <v>38</v>
      </c>
      <c r="F42">
        <v>255</v>
      </c>
      <c r="I42" t="s">
        <v>6</v>
      </c>
      <c r="J42">
        <v>139.56200000000001</v>
      </c>
      <c r="K42">
        <f t="shared" ref="K42:K43" si="14">J42-J$43</f>
        <v>115.53500000000001</v>
      </c>
    </row>
    <row r="43" spans="2:19" x14ac:dyDescent="0.2">
      <c r="B43">
        <v>39</v>
      </c>
      <c r="C43">
        <v>182</v>
      </c>
      <c r="D43">
        <v>24.027000000000001</v>
      </c>
      <c r="E43">
        <v>12</v>
      </c>
      <c r="F43">
        <v>35</v>
      </c>
      <c r="I43" t="s">
        <v>7</v>
      </c>
      <c r="J43">
        <v>24.027000000000001</v>
      </c>
      <c r="K43">
        <f t="shared" si="14"/>
        <v>0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Ngo</dc:creator>
  <cp:lastModifiedBy>Vu Ngo</cp:lastModifiedBy>
  <dcterms:created xsi:type="dcterms:W3CDTF">2024-09-29T23:55:29Z</dcterms:created>
  <dcterms:modified xsi:type="dcterms:W3CDTF">2024-10-18T20:55:52Z</dcterms:modified>
</cp:coreProperties>
</file>