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ntnu-my.sharepoint.com/personal/aruns_ntnu_no/Documents/PhD/Tofacitinib and budesinide project/Manuscript/Supplimenatary file/"/>
    </mc:Choice>
  </mc:AlternateContent>
  <xr:revisionPtr revIDLastSave="877" documentId="13_ncr:1_{0F172CD3-E115-4736-BED1-6A32DCF0474C}" xr6:coauthVersionLast="47" xr6:coauthVersionMax="47" xr10:uidLastSave="{06F6DF5D-3525-DF4E-B59E-F1AC83521AF0}"/>
  <bookViews>
    <workbookView xWindow="0" yWindow="500" windowWidth="35840" windowHeight="20300" tabRatio="881" firstSheet="2" activeTab="8" xr2:uid="{62E02FBD-C338-D54D-9F58-2C7827AF262B}"/>
  </bookViews>
  <sheets>
    <sheet name="Overview" sheetId="6" r:id="rId1"/>
    <sheet name="SF1 Size measurement " sheetId="7" r:id="rId2"/>
    <sheet name="SF2 Confocal settings" sheetId="8" r:id="rId3"/>
    <sheet name="SF3 Script CK20 quantification" sheetId="10" r:id="rId4"/>
    <sheet name="SF4 Script Ki67 quantification" sheetId="3" r:id="rId5"/>
    <sheet name="SF5 Script Ki67-CK20 double." sheetId="15" r:id="rId6"/>
    <sheet name="SF6 Script TUNEL quant.." sheetId="14" r:id="rId7"/>
    <sheet name="SF7 WB" sheetId="16" r:id="rId8"/>
    <sheet name="SF8 Multiplex and ELISA" sheetId="17" r:id="rId9"/>
  </sheets>
  <definedNames>
    <definedName name="ExternalData_1" localSheetId="5" hidden="1">'SF5 Script Ki67-CK20 double.'!$A$69:$S$104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0" i="10" l="1"/>
  <c r="L132" i="10"/>
  <c r="L134" i="10"/>
  <c r="L136" i="10"/>
  <c r="L138" i="10"/>
  <c r="L140" i="10"/>
  <c r="L117" i="10"/>
  <c r="L119" i="10"/>
  <c r="L121" i="10"/>
  <c r="L123" i="10"/>
  <c r="L125" i="10"/>
  <c r="L127" i="10"/>
  <c r="L104" i="10"/>
  <c r="L106" i="10"/>
  <c r="L108" i="10"/>
  <c r="L110" i="10"/>
  <c r="L112" i="10"/>
  <c r="L114" i="10"/>
  <c r="L91" i="10"/>
  <c r="L93" i="10"/>
  <c r="L95" i="10"/>
  <c r="L97" i="10"/>
  <c r="L99" i="10"/>
  <c r="L101" i="10"/>
  <c r="L78" i="10"/>
  <c r="L80" i="10"/>
  <c r="L82" i="10"/>
  <c r="L84" i="10"/>
  <c r="L86" i="10"/>
  <c r="L88" i="10"/>
  <c r="L65" i="10"/>
  <c r="L67" i="10"/>
  <c r="L69" i="10"/>
  <c r="L71" i="10"/>
  <c r="L73" i="10"/>
  <c r="L75" i="10"/>
  <c r="N626" i="14" l="1"/>
  <c r="M626" i="14"/>
  <c r="N598" i="14"/>
  <c r="M598" i="14"/>
  <c r="N574" i="14"/>
  <c r="M574" i="14"/>
  <c r="N550" i="14"/>
  <c r="M550" i="14"/>
  <c r="N524" i="14"/>
  <c r="M524" i="14"/>
  <c r="N500" i="14"/>
  <c r="M500" i="14"/>
  <c r="N476" i="14"/>
  <c r="M476" i="14"/>
  <c r="N453" i="14"/>
  <c r="M453" i="14"/>
  <c r="M435" i="14"/>
  <c r="P435" i="14" s="1"/>
  <c r="N419" i="14"/>
  <c r="M419" i="14"/>
  <c r="N395" i="14"/>
  <c r="M395" i="14"/>
  <c r="P395" i="14" s="1"/>
  <c r="N371" i="14"/>
  <c r="P371" i="14" s="1"/>
  <c r="M371" i="14"/>
  <c r="N350" i="14"/>
  <c r="M350" i="14"/>
  <c r="N322" i="14"/>
  <c r="M322" i="14"/>
  <c r="N302" i="14"/>
  <c r="P302" i="14" s="1"/>
  <c r="M302" i="14"/>
  <c r="N278" i="14"/>
  <c r="M278" i="14"/>
  <c r="N258" i="14"/>
  <c r="M258" i="14"/>
  <c r="N233" i="14"/>
  <c r="M233" i="14"/>
  <c r="N209" i="14"/>
  <c r="M209" i="14"/>
  <c r="N185" i="14"/>
  <c r="M185" i="14"/>
  <c r="N165" i="14"/>
  <c r="M165" i="14"/>
  <c r="N141" i="14"/>
  <c r="M141" i="14"/>
  <c r="N117" i="14"/>
  <c r="M117" i="14"/>
  <c r="N93" i="14"/>
  <c r="M93" i="14"/>
  <c r="P574" i="14" l="1"/>
  <c r="P141" i="14"/>
  <c r="P476" i="14"/>
  <c r="P350" i="14"/>
  <c r="P93" i="14"/>
  <c r="P233" i="14"/>
  <c r="P500" i="14"/>
  <c r="P598" i="14"/>
  <c r="P258" i="14"/>
  <c r="P322" i="14"/>
  <c r="P117" i="14"/>
  <c r="P524" i="14"/>
  <c r="P278" i="14"/>
  <c r="P419" i="14"/>
  <c r="P453" i="14"/>
  <c r="P550" i="14"/>
  <c r="P165" i="14"/>
  <c r="P185" i="14"/>
  <c r="P209" i="14"/>
  <c r="P626" i="1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74AC6A9-CB76-4D1A-B752-DB1F0CFB017F}" keepAlive="1" name="Query - Results_201023" description="Connection to the 'Results_201023' query in the workbook." type="5" refreshedVersion="8" background="1" saveData="1">
    <dbPr connection="Provider=Microsoft.Mashup.OleDb.1;Data Source=$Workbook$;Location=Results_201023;Extended Properties=&quot;&quot;" command="SELECT * FROM [Results_201023]"/>
  </connection>
  <connection id="2" xr16:uid="{4EBE3998-AD0E-42D9-BD26-9B6BE8D01E6C}" keepAlive="1" name="Query - Results_201023 (8)" description="Connection to the 'Results_201023 (8)' query in the workbook." type="5" refreshedVersion="8" background="1" saveData="1">
    <dbPr connection="Provider=Microsoft.Mashup.OleDb.1;Data Source=$Workbook$;Location=&quot;Results_201023 (8)&quot;;Extended Properties=&quot;&quot;" command="SELECT * FROM [Results_201023 (8)]"/>
  </connection>
</connections>
</file>

<file path=xl/sharedStrings.xml><?xml version="1.0" encoding="utf-8"?>
<sst xmlns="http://schemas.openxmlformats.org/spreadsheetml/2006/main" count="6936" uniqueCount="2723">
  <si>
    <t>SF2: Confocal microscope settings and section information</t>
  </si>
  <si>
    <t>Donor</t>
  </si>
  <si>
    <t>Condition</t>
  </si>
  <si>
    <t>UC</t>
  </si>
  <si>
    <t>UC1_A</t>
  </si>
  <si>
    <t>UC1_B</t>
  </si>
  <si>
    <t>HC1_A</t>
  </si>
  <si>
    <t>HC1_B</t>
  </si>
  <si>
    <t>HC2_A</t>
  </si>
  <si>
    <t>HC2_B</t>
  </si>
  <si>
    <t>HC3_A</t>
  </si>
  <si>
    <t>HC3_B</t>
  </si>
  <si>
    <t>UC2_A</t>
  </si>
  <si>
    <t>UC2_B</t>
  </si>
  <si>
    <t>HC4_A</t>
  </si>
  <si>
    <t>HC4_B</t>
  </si>
  <si>
    <t>HC5_A</t>
  </si>
  <si>
    <t>HC5_B</t>
  </si>
  <si>
    <t>UC3_A</t>
  </si>
  <si>
    <t>DMSO</t>
  </si>
  <si>
    <t>TOFACITINIB</t>
  </si>
  <si>
    <t>BUDESONIDE</t>
  </si>
  <si>
    <t>HC</t>
  </si>
  <si>
    <t>Primary antibody</t>
  </si>
  <si>
    <t>Secoundary antibody</t>
  </si>
  <si>
    <t>Pinhole</t>
  </si>
  <si>
    <t>Laser</t>
  </si>
  <si>
    <t>Offset</t>
  </si>
  <si>
    <t>Digital gain</t>
  </si>
  <si>
    <t>anti-Ki67</t>
  </si>
  <si>
    <t>anti-mouse 488</t>
  </si>
  <si>
    <t>anti-CK20</t>
  </si>
  <si>
    <t>Double staining</t>
  </si>
  <si>
    <t>DAPI</t>
  </si>
  <si>
    <t>TUNEL</t>
  </si>
  <si>
    <t>HC3</t>
  </si>
  <si>
    <t>2% DMSO unstimulated</t>
  </si>
  <si>
    <t>2% TOFA unstimulated</t>
  </si>
  <si>
    <t>2% BUD unstimulated</t>
  </si>
  <si>
    <t>20% DMSO unstimulated</t>
  </si>
  <si>
    <t>20% TOFA unstimulated</t>
  </si>
  <si>
    <t>20% BUD unstimulated</t>
  </si>
  <si>
    <t>HC2</t>
  </si>
  <si>
    <t>HC1</t>
  </si>
  <si>
    <t>UC1</t>
  </si>
  <si>
    <t>UC3</t>
  </si>
  <si>
    <t>UC2</t>
  </si>
  <si>
    <t>setImageType('BRIGHTFIELD_H_DAB');</t>
  </si>
  <si>
    <t>setColorDeconvolutionStains('{"Name" : "H-DAB default", "Stain 1" : "Hematoxylin", "Values 1" : "0.65111 0.70119 0.29049", "Stain 2" : "DAB", "Values 2" : "0.26917 0.56824 0.77759", "Background" : " 255 255 255"}');</t>
  </si>
  <si>
    <t>resetSelection();</t>
  </si>
  <si>
    <t>createDetectionsFromPixelClassifier("Trainedclassifer_moderate_10052022", 400.0, 50.0, "SPLIT")</t>
  </si>
  <si>
    <t>selectDetections();</t>
  </si>
  <si>
    <t>addShapeMeasurements("AREA", "LENGTH", "CIRCULARITY", "SOLIDITY", "MAX_DIAMETER", "MIN_DIAMETER", "NUCLEUS_CELL_RATIO");</t>
  </si>
  <si>
    <t>runPlugin('qupath.lib.algorithms.IntensityFeaturesPlugin', '{"pixelSizeMicrons": 2.0,  "region": "ROI",  "tileSizeMicrons": 25.0,  "colorOD": true,  "colorStain1": true,  "colorStain2": true,  "colorStain3": true,  "colorRed": false,  "colorGreen": false,  "colorBlue": false,  "colorHue": false,  "colorSaturation": false,  "colorBrightness": false,  "doMean": true,  "doStdDev": false,  "doMinMax": false,  "doMedian": false,  "doHaralick": false,  "haralickDistance": 1,  "haralickBins": 32}');</t>
  </si>
  <si>
    <t>runObjectClassifier("ODSUM0-15NECROSIS");</t>
  </si>
  <si>
    <t>selectObjectsByClassification("Necrosis");</t>
  </si>
  <si>
    <t>clearSelectedObjects(true);</t>
  </si>
  <si>
    <t>clearSelectedObjects();</t>
  </si>
  <si>
    <t>runObjectClassifier("SOLIDITY0-25NECROSIS070422");</t>
  </si>
  <si>
    <t>//runObjectClassifier("RESIDUAL0NECROSIS070422");</t>
  </si>
  <si>
    <t>//selectObjectsByClassification("Necrosis");</t>
  </si>
  <si>
    <t>//clearSelectedObjects(true);</t>
  </si>
  <si>
    <t>//clearSelectedObjects();</t>
  </si>
  <si>
    <t>// Convert detections objects to annotation.</t>
  </si>
  <si>
    <t>import qupath.lib.objects.PathAnnotationObject</t>
  </si>
  <si>
    <t>import static qupath.lib.gui.scripting.QPEx.*</t>
  </si>
  <si>
    <t>// Create new annotations with the same ROIs and classifications as the detections</t>
  </si>
  <si>
    <t>def detections = getDetectionObjects().findAll{it.getPathClass().toString().contains("Tumor")}</t>
  </si>
  <si>
    <t>def newAnnotations = detections.collect {detection -&gt; new PathAnnotationObject(detection.getROI(), detection.getPathClass())}</t>
  </si>
  <si>
    <t>// Remove the detections, add the annotations</t>
  </si>
  <si>
    <t>// removeObjects(detections, false)</t>
  </si>
  <si>
    <t>addObjects(newAnnotations)</t>
  </si>
  <si>
    <t>selectObjectsByClassification("Tumor");</t>
  </si>
  <si>
    <t>mergeSelectedAnnotations()</t>
  </si>
  <si>
    <t>selectAnnotations();</t>
  </si>
  <si>
    <t>createAnnotationsFromPixelClassifier("DAB0-3s2-5", 0.0, 0.0)</t>
  </si>
  <si>
    <t>Thread.sleep(100)</t>
  </si>
  <si>
    <t>// Try to reclaim whatever memory we can, including emptying the tile cache</t>
  </si>
  <si>
    <t>javafx.application.Platform.runLater {</t>
  </si>
  <si>
    <t xml:space="preserve">    getCurrentViewer().getImageRegionStore().cache.clear()</t>
  </si>
  <si>
    <t xml:space="preserve">    System.gc()</t>
  </si>
  <si>
    <t>}</t>
  </si>
  <si>
    <t>Quantification Result</t>
  </si>
  <si>
    <t>Image</t>
  </si>
  <si>
    <t>Name</t>
  </si>
  <si>
    <t>Class</t>
  </si>
  <si>
    <t>Parent</t>
  </si>
  <si>
    <t>ROI</t>
  </si>
  <si>
    <t>Centroid X µm</t>
  </si>
  <si>
    <t>Centroid Y µm</t>
  </si>
  <si>
    <t>Area µm^2</t>
  </si>
  <si>
    <t>Perimeter µm</t>
  </si>
  <si>
    <t>% of area positive</t>
  </si>
  <si>
    <t>1_18423c_240122_CK20,ndpi</t>
  </si>
  <si>
    <t>Tumor</t>
  </si>
  <si>
    <t>Geometry</t>
  </si>
  <si>
    <t>2_dmso</t>
  </si>
  <si>
    <t>Other</t>
  </si>
  <si>
    <t>1_18425a_201221_CK20,ndpi</t>
  </si>
  <si>
    <t>2_tofa</t>
  </si>
  <si>
    <t>1_18427a_201221_CK20,ndpi</t>
  </si>
  <si>
    <t>2_bud</t>
  </si>
  <si>
    <t>1_18429a_201221_CK20,ndpi</t>
  </si>
  <si>
    <t>20_dmso</t>
  </si>
  <si>
    <t>1_18431a_201221_CK20,ndpi</t>
  </si>
  <si>
    <t>20_tofa</t>
  </si>
  <si>
    <t>1_18433a_201221_CK20,ndpi</t>
  </si>
  <si>
    <t>20_bud</t>
  </si>
  <si>
    <t>1_18444a_201221_CK20,ndpi</t>
  </si>
  <si>
    <t>1_18446a_201221_CK20,ndpi</t>
  </si>
  <si>
    <t>1_18450c_240122_CK20,ndpi</t>
  </si>
  <si>
    <t>1_18452a_201221_CK20,ndpi</t>
  </si>
  <si>
    <t>1_18454a_201221_CK20,ndpi</t>
  </si>
  <si>
    <t>1_18458a_201221_CK20,ndpi</t>
  </si>
  <si>
    <t>1_18486a_211221_CK20,ndpi</t>
  </si>
  <si>
    <t>1_18488a_211221_CK20,ndpi</t>
  </si>
  <si>
    <t>1_18492a_211221_CK20,ndpi</t>
  </si>
  <si>
    <t>1_18494a_211221_CK20,ndpi</t>
  </si>
  <si>
    <t>1_18496a_211221_CK20,ndpi</t>
  </si>
  <si>
    <t>1_18500a_211221_CK20,ndpi</t>
  </si>
  <si>
    <t>1_18508a_211221_CK20,ndpi</t>
  </si>
  <si>
    <t>1_18510a_211221_CK20,ndpi</t>
  </si>
  <si>
    <t>1_18512a_211221_CK20,ndpi</t>
  </si>
  <si>
    <t>1_18514a_211221_CK20,ndpi</t>
  </si>
  <si>
    <t>1_18516a_211221_CK20,ndpi</t>
  </si>
  <si>
    <t>1_18518a_211221_CK20,ndpi</t>
  </si>
  <si>
    <t>1_18210a_201221_CK20,ndpi</t>
  </si>
  <si>
    <t>1_18214a_201221_CK20,ndpi</t>
  </si>
  <si>
    <t>1_18218a_201221_CK20,ndpi</t>
  </si>
  <si>
    <t>1_18222a_201221_CK20,ndpi</t>
  </si>
  <si>
    <t>1_18226c_240122_CK20,ndpi</t>
  </si>
  <si>
    <t>1_18230a_201221_CK20,ndpi</t>
  </si>
  <si>
    <t>1_18337a_201221_CK20,ndpi</t>
  </si>
  <si>
    <t>1_18342a_201221_CK20,ndpi</t>
  </si>
  <si>
    <t>1_18346a_201221_CK20,ndpi</t>
  </si>
  <si>
    <t>1_18350a_201221_CK20,ndpi</t>
  </si>
  <si>
    <t>1_18354a_201221_CK20,ndpi</t>
  </si>
  <si>
    <t>1_18358a_201221_CK20,ndpi</t>
  </si>
  <si>
    <t>setColorDeconvolutionStains('{"Name" : "H-DAB estimated2", "Stain 1" : "Hematoxylin", "Values 1" : "0.71019 0.61596 0.34091", "Stain 2" : "DAB", "Values 2" : "0.33741 0.55237 0.76226", "Background" : " 227 226 231"}');</t>
  </si>
  <si>
    <t>createDetectionsFromPixelClassifier("Trainedclassfier_moderate_120522", 400.0, 50.0, "SPLIT")</t>
  </si>
  <si>
    <t>runPlugin('qupath.imagej.detect.cells.PositiveCellDetection', '{"detectionImageBrightfield": "Hematoxylin OD",  "requestedPixelSizeMicrons": 0.5,  "backgroundRadiusMicrons": 8.0,  "medianRadiusMicrons": 0.0,  "sigmaMicrons": 1.3,  "minAreaMicrons": 15.0,  "maxAreaMicrons": 200.0,  "threshold": 0.1,  "maxBackground": 2.0,  "watershedPostProcess": true,  "excludeDAB": false,  "cellExpansionMicrons": 5.0,  "includeNuclei": true,  "smoothBoundaries": true,  "makeMeasurements": true,  "thresholdCompartment": "Nucleus: DAB OD mean",  "thresholdPositive1": 0.15,  "thresholdPositive2": 0.4,  "thresholdPositive3": 0.6000000000000001,  "singleThreshold": true}');</t>
  </si>
  <si>
    <t>runObjectClassifier("Hematoxylin0-11Tumor_necrosis_260422");</t>
  </si>
  <si>
    <t>runObjectClassifier("DABodMean0-15_260422");</t>
  </si>
  <si>
    <t>O2 conc</t>
  </si>
  <si>
    <t>Treatment</t>
  </si>
  <si>
    <t>Num Detections</t>
  </si>
  <si>
    <t>Num Negative</t>
  </si>
  <si>
    <t>Num Positive</t>
  </si>
  <si>
    <t>Positive %</t>
  </si>
  <si>
    <t>Num Positive per mm^2</t>
  </si>
  <si>
    <t>2_18210b_201221_ki67,ndpi</t>
  </si>
  <si>
    <t>UC1.</t>
  </si>
  <si>
    <t>2_18214b_201221_Ki67,ndpi</t>
  </si>
  <si>
    <t>2_18218b_201221_Ki67,ndpi</t>
  </si>
  <si>
    <t>TOFA</t>
  </si>
  <si>
    <t>2_18222b_201221_Ki67,ndpi</t>
  </si>
  <si>
    <t>2_18226_201221_Ki67,ndpi</t>
  </si>
  <si>
    <t>BUD</t>
  </si>
  <si>
    <t>2_18230b_201221_Ki67,ndpi</t>
  </si>
  <si>
    <t>2_18337b_201221_Ki67,ndpi</t>
  </si>
  <si>
    <t>HC3.</t>
  </si>
  <si>
    <t>2_18342b_201221_Ki67,ndpi</t>
  </si>
  <si>
    <t>2_18346b_201221_Ki67,ndpi</t>
  </si>
  <si>
    <t>2_18350b_201221_Ki67,ndpi</t>
  </si>
  <si>
    <t>2_18354b_201221_Ki67,ndpi</t>
  </si>
  <si>
    <t>2_18358b_201221_ki67,ndpi</t>
  </si>
  <si>
    <t>2_18423b_201221_Ki67,ndpi</t>
  </si>
  <si>
    <t>HC1.</t>
  </si>
  <si>
    <t>2_18425b_201221_Ki67,ndpi</t>
  </si>
  <si>
    <t>2_18427b_201221_Ki67,ndpi</t>
  </si>
  <si>
    <t>2_18429b_201221_Ki67,ndpi</t>
  </si>
  <si>
    <t>2_18431b_201221_Ki67,ndpi</t>
  </si>
  <si>
    <t>2_18433b_201221_Ki67,ndpi</t>
  </si>
  <si>
    <t>2_18444b_201221_ki67,ndpi</t>
  </si>
  <si>
    <t>UC2.</t>
  </si>
  <si>
    <t>2_18446b_201221_Ki67,ndpi</t>
  </si>
  <si>
    <t>2_18450b_201221_Ki67,ndpi</t>
  </si>
  <si>
    <t>2_18452b_201221_Ki67,ndpi</t>
  </si>
  <si>
    <t>2_18454b_201221_Ki67,ndpi</t>
  </si>
  <si>
    <t>2_18458b_201221_Ki67,ndpi</t>
  </si>
  <si>
    <t>2_18486b_211221_Ki67,ndpi</t>
  </si>
  <si>
    <t>HC2.</t>
  </si>
  <si>
    <t>2_18488b_211221_Ki67,ndpi</t>
  </si>
  <si>
    <t>2_18492b_211221_Ki67,ndpi</t>
  </si>
  <si>
    <t>2_18494b_211221_Ki67,ndpi</t>
  </si>
  <si>
    <t>2_18496b_211221_Ki67,ndpi</t>
  </si>
  <si>
    <t>2_18500b_211221_Ki67,ndpi</t>
  </si>
  <si>
    <t>2_18508b_211221_Ki67,ndpi</t>
  </si>
  <si>
    <t>UC3.</t>
  </si>
  <si>
    <t>2_18510b_211221_Ki67,ndpi</t>
  </si>
  <si>
    <t>2_18512b_211221_Ki67,ndpi</t>
  </si>
  <si>
    <t>2_18514b_211221_Ki67,ndpi</t>
  </si>
  <si>
    <t>2_18516b_211221_Ki67,ndpi</t>
  </si>
  <si>
    <t>2_18518b_211221_Ki67,ndpi</t>
  </si>
  <si>
    <t>Script.</t>
  </si>
  <si>
    <t>clearAllObjects();</t>
  </si>
  <si>
    <t>setChannelNames(</t>
  </si>
  <si>
    <t xml:space="preserve">    'ch1',</t>
  </si>
  <si>
    <t xml:space="preserve">    'ch2',</t>
  </si>
  <si>
    <t xml:space="preserve">    'ch3'</t>
  </si>
  <si>
    <t>)</t>
  </si>
  <si>
    <t>createSelectAllObject(true);</t>
  </si>
  <si>
    <t>import qupath.ext.stardist.StarDist2D</t>
  </si>
  <si>
    <t>// Specify the model .pb file (you will need to change this!)</t>
  </si>
  <si>
    <t>def pathModel = 'create a new folder and copy your model. db file to it. Paste the link to the dsb2018_paper.pb here'</t>
  </si>
  <si>
    <t>def stardist = StarDist2D.builder(pathModel)</t>
  </si>
  <si>
    <t xml:space="preserve">        .threshold(0.6)              // Probability (detection) threshold</t>
  </si>
  <si>
    <t xml:space="preserve">        .channels('ch3')            // Select detection channel</t>
  </si>
  <si>
    <t xml:space="preserve">        .normalizePercentiles(1, 99) // Percentile normalization</t>
  </si>
  <si>
    <t xml:space="preserve">        .pixelSize(0.225)              // Resolution for detection</t>
  </si>
  <si>
    <t xml:space="preserve">        .cellExpansion(5.0)          // Approximate cells based upon nucleus expansion</t>
  </si>
  <si>
    <t xml:space="preserve">        .cellConstrainScale(2.0)     // Constrain cell expansion using nucleus size</t>
  </si>
  <si>
    <t xml:space="preserve">        .measureShape()              // Add shape measurements</t>
  </si>
  <si>
    <t xml:space="preserve">        .measureIntensity()          // Add cell measurements (in all compartments)</t>
  </si>
  <si>
    <t xml:space="preserve">        .includeProbability(true)    // Add probability as a measurement (enables later filtering)</t>
  </si>
  <si>
    <t xml:space="preserve">        .build()</t>
  </si>
  <si>
    <t>// Run detection for the selected objects</t>
  </si>
  <si>
    <t>def imageData = getCurrentImageData()</t>
  </si>
  <si>
    <t>def pathObjects = getSelectedObjects()</t>
  </si>
  <si>
    <t>if (pathObjects.isEmpty()) {</t>
  </si>
  <si>
    <t xml:space="preserve">    Dialogs.showErrorMessage("StarDist", "Please select a parent object!")</t>
  </si>
  <si>
    <t xml:space="preserve">    return</t>
  </si>
  <si>
    <t>stardist.detectObjects(imageData, pathObjects)</t>
  </si>
  <si>
    <t>println 'Done!'</t>
  </si>
  <si>
    <t>runObjectClassifier("Area12TumorNecrosis031023");;</t>
  </si>
  <si>
    <t>runObjectClassifier("dapiCutoff25Ch3");</t>
  </si>
  <si>
    <t>runPlugin('qupath.lib.algorithms.IntensityFeaturesPlugin', '{"pixelSizeMicrons": 2.0,  "region": "ROI",  "tileSizeMicrons": 5.0,  "channel1": true,  "channel2": false,  "channel3": false,  "doMean": true,  "doStdDev": false,  "doMinMax": false,  "doMedian": false,  "doHaralick": false,  "haralickMin": NaN,  "haralickMax": NaN,  "haralickDistance": 1,  "haralickBins": 32}');</t>
  </si>
  <si>
    <t>runObjectClassifier("ch125ch315");</t>
  </si>
  <si>
    <t>//selectObjectsByClassification(null);</t>
  </si>
  <si>
    <t>Quantification data</t>
  </si>
  <si>
    <t>Num CK20negative (base)</t>
  </si>
  <si>
    <t>Num CK20positive (base)</t>
  </si>
  <si>
    <t>Num CK20negative: Ki67 Negative</t>
  </si>
  <si>
    <t>Num CK20negative: Ki67 Positive</t>
  </si>
  <si>
    <t>Num CK20positive: Ki67 Negative</t>
  </si>
  <si>
    <t>Num CK20positive: Ki67 Positive</t>
  </si>
  <si>
    <t>CK20positive: Positive %</t>
  </si>
  <si>
    <t>CK20negative: Positive %</t>
  </si>
  <si>
    <t>CK20negative + CK20positive: Positive %</t>
  </si>
  <si>
    <t>18337_Ki67_CK20_20X_1_220823 #1,tif</t>
  </si>
  <si>
    <t>PathAnnotationObject</t>
  </si>
  <si>
    <t/>
  </si>
  <si>
    <t>Rectangle</t>
  </si>
  <si>
    <t>18337_Ki67_CK20_20X_1_220823 #2,tif</t>
  </si>
  <si>
    <t>18337_Ki67_CK20_20X_1_220823 #3,tif</t>
  </si>
  <si>
    <t>18337_Ki67_CK20_20X_1_220823 #4,tif</t>
  </si>
  <si>
    <t>18346_Ki67_CK20_20X_1_220823 #01,tif</t>
  </si>
  <si>
    <t>18346_Ki67_CK20_20X_1_220823 #02,tif</t>
  </si>
  <si>
    <t>18346_Ki67_CK20_20X_1_220823 #03,tif</t>
  </si>
  <si>
    <t>18346_Ki67_CK20_20X_1_220823 #04,tif</t>
  </si>
  <si>
    <t>18354_Ki67_CK20_20X_1_220823 #01,tif</t>
  </si>
  <si>
    <t>18354_Ki67_CK20_20X_1_220823 #02,tif</t>
  </si>
  <si>
    <t>18354_Ki67_CK20_20X_1_220823 #03,tif</t>
  </si>
  <si>
    <t>16</t>
  </si>
  <si>
    <t>18354_Ki67_CK20_20X_1_220823 #04,tif</t>
  </si>
  <si>
    <t>18342_Ki67_CK20_20X_1_220823 #1,tif</t>
  </si>
  <si>
    <t>18342_Ki67_CK20_20X_1_220823 #2,tif</t>
  </si>
  <si>
    <t>18342_Ki67_CK20_20X_1_220823 #3,tif</t>
  </si>
  <si>
    <t>18342_Ki67_CK20_20X_1_220823 #4,tif</t>
  </si>
  <si>
    <t>18350_Ki67_CK20_20X_1_220823 #1,tif</t>
  </si>
  <si>
    <t>18350_Ki67_CK20_20X_1_220823 #2,tif</t>
  </si>
  <si>
    <t>18350_Ki67_CK20_20X_1_220823 #3,tif</t>
  </si>
  <si>
    <t>18350_Ki67_CK20_20X_1_220823 #4,tif</t>
  </si>
  <si>
    <t>18358_Ki67_CK20_20X_1_220823 #01,tif</t>
  </si>
  <si>
    <t>18358_Ki67_CK20_20X_1_220823 #02,tif</t>
  </si>
  <si>
    <t>18358_Ki67_CK20_20X_1_220823 #03,tif</t>
  </si>
  <si>
    <t>18358_Ki67_CK20_20X_1_220823 #04,tif</t>
  </si>
  <si>
    <t>18486_retake_Ki67_CK20_20X_1_131023 #2,tif</t>
  </si>
  <si>
    <t>0</t>
  </si>
  <si>
    <t>18486_retake_Ki67_CK20_20X_1_131023 #3,tif</t>
  </si>
  <si>
    <t>18486_retake_Ki67_CK20_20X_1_131023 #4,tif</t>
  </si>
  <si>
    <t>18486_retake_Ki67_CK20_20X_1_131023 #1,tif</t>
  </si>
  <si>
    <t>18488_retake_Ki67_CK20_20X_1_131023 #2,tif</t>
  </si>
  <si>
    <t>18488_retake_Ki67_CK20_20X_1_131023 #3,tif</t>
  </si>
  <si>
    <t>18488_retake_Ki67_CK20_20X_1_131023 #4,tif</t>
  </si>
  <si>
    <t>18488_retake_Ki67_CK20_20X_1_131023 #1,tif</t>
  </si>
  <si>
    <t>18492_Ki67_CK20_20X_1_110923 #1,tif</t>
  </si>
  <si>
    <t>18492_Ki67_CK20_20X_1_110923 #2,tif</t>
  </si>
  <si>
    <t>18492_Ki67_CK20_20X_1_110923 #3,tif</t>
  </si>
  <si>
    <t>8</t>
  </si>
  <si>
    <t>18492_Ki67_CK20_20X_1_110923 #4,tif</t>
  </si>
  <si>
    <t>18494_Ki67_CK20_20X_1_120923 #1,tif</t>
  </si>
  <si>
    <t>50</t>
  </si>
  <si>
    <t>18494_Ki67_CK20_20X_1_120923 #2,tif</t>
  </si>
  <si>
    <t>18494_Ki67_CK20_20X_1_120923 #3,tif</t>
  </si>
  <si>
    <t>18494_Ki67_CK20_20X_1_120923 #4,tif</t>
  </si>
  <si>
    <t>18496_Ki67_CK20_20X_1_120923 #1,tif</t>
  </si>
  <si>
    <t>18496_Ki67_CK20_20X_1_120923 #2,tif</t>
  </si>
  <si>
    <t>18496_Ki67_CK20_20X_1_120923 #3,tif</t>
  </si>
  <si>
    <t>18496_Ki67_CK20_20X_1_120923 #4,tif</t>
  </si>
  <si>
    <t>18500_Ki67_CK20_20X_1_120923 #1,tif</t>
  </si>
  <si>
    <t>18500_Ki67_CK20_20X_1_120923 #2,tif</t>
  </si>
  <si>
    <t>18500_Ki67_CK20_20X_1_120923 #3,tif</t>
  </si>
  <si>
    <t>18500_Ki67_CK20_20X_1_120923 #4,tif</t>
  </si>
  <si>
    <t>Summary of all sections</t>
  </si>
  <si>
    <t>18423_Ki67_CK20_20X_1_130923 #1,tif</t>
  </si>
  <si>
    <t>18423_Ki67_CK20_20X_1_130923 #2,tif</t>
  </si>
  <si>
    <t>18423_Ki67_CK20_20X_1_130923 #3,tif</t>
  </si>
  <si>
    <t>18423_Ki67_CK20_20X_1_130923 #4,tif</t>
  </si>
  <si>
    <t>18425_Ki67_CK20_20X_1_130923 #1,tif</t>
  </si>
  <si>
    <t>18425_Ki67_CK20_20X_1_130923 #2,tif</t>
  </si>
  <si>
    <t>18425_Ki67_CK20_20X_1_130923 #3,tif</t>
  </si>
  <si>
    <t>18425_Ki67_CK20_20X_1_130923 #4,tif</t>
  </si>
  <si>
    <t>18427_Ki67_CK20_20X_1_130923 #1,tif</t>
  </si>
  <si>
    <t>18427_Ki67_CK20_20X_1_130923 #2,tif</t>
  </si>
  <si>
    <t>18427_Ki67_CK20_20X_1_130923 #3,tif</t>
  </si>
  <si>
    <t>18429_Ki67_CK20_20X_1_140923 #1,tif</t>
  </si>
  <si>
    <t>18429_Ki67_CK20_20X_1_140923 #2,tif</t>
  </si>
  <si>
    <t>18429_Ki67_CK20_20X_1_140923 #3,tif</t>
  </si>
  <si>
    <t>18429_Ki67_CK20_20X_1_140923 #4,tif</t>
  </si>
  <si>
    <t>18431_Ki67_CK20_20X_1_140923 #1,tif</t>
  </si>
  <si>
    <t>18431_Ki67_CK20_20X_1_140923 #2,tif</t>
  </si>
  <si>
    <t>18431_Ki67_CK20_20X_1_140923 #3,tif</t>
  </si>
  <si>
    <t>18431_Ki67_CK20_20X_1_140923 #4,tif</t>
  </si>
  <si>
    <t>18433_Ki67_CK20_20X_1_140923 #1,tif</t>
  </si>
  <si>
    <t>18433_Ki67_CK20_20X_1_140923 #2,tif</t>
  </si>
  <si>
    <t>18433_Ki67_CK20_20X_1_140923 #3,tif</t>
  </si>
  <si>
    <t>18433_Ki67_CK20_20X_1_140923 #4,tif</t>
  </si>
  <si>
    <t>18210_Ki67_CK20_20X_1_140923 #1,tif</t>
  </si>
  <si>
    <t>18210_Ki67_CK20_20X_1_140923 #2,tif</t>
  </si>
  <si>
    <t>18210_Ki67_CK20_20X_1_140923 #3,tif</t>
  </si>
  <si>
    <t>18210_Ki67_CK20_20X_1_140923 #4,tif</t>
  </si>
  <si>
    <t>18218_Ki67_CK20_20X_1_150923 #1,tif</t>
  </si>
  <si>
    <t>18218_Ki67_CK20_20X_1_150923 #2,tif</t>
  </si>
  <si>
    <t>18218_Ki67_CK20_20X_1_150923 #3,tif</t>
  </si>
  <si>
    <t>18218_Ki67_CK20_20X_1_150923 #4,tif</t>
  </si>
  <si>
    <t>18226_Ki67_CK20_20X_1_150923 #1,tif</t>
  </si>
  <si>
    <t>18226_Ki67_CK20_20X_1_150923 #2,tif</t>
  </si>
  <si>
    <t>18226_Ki67_CK20_20X_1_150923 #3,tif</t>
  </si>
  <si>
    <t>18226_Ki67_CK20_20X_1_150923 #4,tif</t>
  </si>
  <si>
    <t>18214_Ki67_CK20_20X_1_150923 #1,tif</t>
  </si>
  <si>
    <t>18214_Ki67_CK20_20X_1_150923 #2,tif</t>
  </si>
  <si>
    <t>18214_Ki67_CK20_20X_1_150923 #3,tif</t>
  </si>
  <si>
    <t>18214_Ki67_CK20_20X_1_150923 #4,tif</t>
  </si>
  <si>
    <t>18222_Ki67_CK20_20X_1_150923 #1,tif</t>
  </si>
  <si>
    <t>18222_Ki67_CK20_20X_1_150923 #2,tif</t>
  </si>
  <si>
    <t>18222_Ki67_CK20_20X_1_150923 #3,tif</t>
  </si>
  <si>
    <t>18222_Ki67_CK20_20X_1_150923 #4,tif</t>
  </si>
  <si>
    <t>18230_Ki67_CK20_20X_1_150923 #1,tif</t>
  </si>
  <si>
    <t>18230_Ki67_CK20_20X_1_150923 #2,tif</t>
  </si>
  <si>
    <t>18230_Ki67_CK20_20X_1_150923 #3,tif</t>
  </si>
  <si>
    <t>18230_Ki67_CK20_20X_1_150923 #4,tif</t>
  </si>
  <si>
    <t>18444_Ki67_CK20_20X_1_121023 #1,tif</t>
  </si>
  <si>
    <t>18444_Ki67_CK20_20X_1_121023 #2,tif</t>
  </si>
  <si>
    <t>18444_Ki67_CK20_20X_1_121023 #3,tif</t>
  </si>
  <si>
    <t>18444_Ki67_CK20_20X_1_121023 #4,tif</t>
  </si>
  <si>
    <t>18446_Ki67_CK20_20X_1_121023 #1,tif</t>
  </si>
  <si>
    <t>18446_Ki67_CK20_20X_1_121023 #2,tif</t>
  </si>
  <si>
    <t>18446_Ki67_CK20_20X_1_121023 #3,tif</t>
  </si>
  <si>
    <t>18446_Ki67_CK20_20X_1_121023 #4,tif</t>
  </si>
  <si>
    <t>18450_Ki67_CK20_20X_1_121023 #1,tif</t>
  </si>
  <si>
    <t>18450_Ki67_CK20_20X_1_121023 #2,tif</t>
  </si>
  <si>
    <t>18450_Ki67_CK20_20X_1_121023 #3,tif</t>
  </si>
  <si>
    <t>18450_Ki67_CK20_20X_1_121023 #4,tif</t>
  </si>
  <si>
    <t>18452_Ki67_CK20_20X_1_131023 #1,tif</t>
  </si>
  <si>
    <t>18452_Ki67_CK20_20X_1_131023 #2,tif</t>
  </si>
  <si>
    <t>18452_Ki67_CK20_20X_1_131023 #3,tif</t>
  </si>
  <si>
    <t>2</t>
  </si>
  <si>
    <t>18452_Ki67_CK20_20X_1_131023 #4,tif</t>
  </si>
  <si>
    <t>18454_Ki67_CK20_20X_1_131023 #1,tif</t>
  </si>
  <si>
    <t>18454_Ki67_CK20_20X_1_131023 #2,tif</t>
  </si>
  <si>
    <t>18454_Ki67_CK20_20X_1_131023 #3,tif</t>
  </si>
  <si>
    <t>18454_Ki67_CK20_20X_1_131023 #4,tif</t>
  </si>
  <si>
    <t>18458_Ki67_CK20_20X_1_131023 #1,tif</t>
  </si>
  <si>
    <t>18458_Ki67_CK20_20X_1_131023 #2,tif</t>
  </si>
  <si>
    <t>18458_Ki67_CK20_20X_1_131023 #3,tif</t>
  </si>
  <si>
    <t>18458_Ki67_CK20_20X_1_131023 #4,tif</t>
  </si>
  <si>
    <t>18508_Ki67_CK20_20X_1_121023 #1,tif</t>
  </si>
  <si>
    <t>18508_Ki67_CK20_20X_1_121023 #2,tif</t>
  </si>
  <si>
    <t>18508_Ki67_CK20_20X_1_121023 #3,tif</t>
  </si>
  <si>
    <t>18508_Ki67_CK20_20X_1_121023 #4,tif</t>
  </si>
  <si>
    <t>18510_Ki67_CK20_20X_1_121023 #1,tif</t>
  </si>
  <si>
    <t>18510_Ki67_CK20_20X_1_121023 #2,tif</t>
  </si>
  <si>
    <t>18510_Ki67_CK20_20X_1_121023 #3,tif</t>
  </si>
  <si>
    <t>18510_Ki67_CK20_20X_1_121023 #4,tif</t>
  </si>
  <si>
    <t>18512_Ki67_CK20_20X_1_121023 #1,tif</t>
  </si>
  <si>
    <t>18512_Ki67_CK20_20X_1_121023 #2,tif</t>
  </si>
  <si>
    <t>18512_Ki67_CK20_20X_1_121023 #3,tif</t>
  </si>
  <si>
    <t>18512_Ki67_CK20_20X_1_121023 #4,tif</t>
  </si>
  <si>
    <t>18514_Ki67_CK20_20X_1_121023 #1,tif</t>
  </si>
  <si>
    <t>18514_Ki67_CK20_20X_1_121023 #2,tif</t>
  </si>
  <si>
    <t>18514_Ki67_CK20_20X_1_121023 #3,tif</t>
  </si>
  <si>
    <t>18514_Ki67_CK20_20X_1_121023 #4,tif</t>
  </si>
  <si>
    <t>18516_Ki67_CK20_20X_1_121023 #1,tif</t>
  </si>
  <si>
    <t>18516_Ki67_CK20_20X_1_121023 #2,tif</t>
  </si>
  <si>
    <t>18516_Ki67_CK20_20X_1_121023 #3,tif</t>
  </si>
  <si>
    <t>18516_Ki67_CK20_20X_1_121023 #4,tif</t>
  </si>
  <si>
    <t>18518_Ki67_CK20_20X_1_121023 #1,tif</t>
  </si>
  <si>
    <t>18518_Ki67_CK20_20X_1_121023 #2,tif</t>
  </si>
  <si>
    <t>18518_Ki67_CK20_20X_1_121023 #3,tif</t>
  </si>
  <si>
    <t>18518_Ki67_CK20_20X_1_121023 #4,tif</t>
  </si>
  <si>
    <t>Here we provide the trained script, which uses StarDist for the detection of a total number of DAPI positive cells as well as the total area positive for TUNEL. Quantification result are provided below.</t>
  </si>
  <si>
    <t>Script</t>
  </si>
  <si>
    <t xml:space="preserve">        .channels('Ch1-T2')            // Select detection channel</t>
  </si>
  <si>
    <t>//         .cellExpansion(5.0)          // Approximate cells based upon nucleus expansion</t>
  </si>
  <si>
    <t>//         .cellConstrainScale(1.5)     // Constrain cell expansion using nucleus size</t>
  </si>
  <si>
    <t>runObjectClassifier("Area12TumorNecrosis130922");;</t>
  </si>
  <si>
    <t>runObjectClassifier("dapi60TumorNecrosis130922");</t>
  </si>
  <si>
    <t>runObjectClassifier("area175TumorNecrosis130922");</t>
  </si>
  <si>
    <t>createAnnotationsFromPixelClassifier("Full_area_Green_channelCHS1-T1_68-2_140922", 0.0, 0.0)</t>
  </si>
  <si>
    <t>// Create annotations from detections</t>
  </si>
  <si>
    <t>def detections = getDetectionObjects()</t>
  </si>
  <si>
    <t>//removeObjects(detections, false)</t>
  </si>
  <si>
    <t>selectObjects {</t>
  </si>
  <si>
    <t xml:space="preserve">   //Some criteria here</t>
  </si>
  <si>
    <t xml:space="preserve">   return it.isAnnotation() &amp;&amp; it.getPathClass() == getPathClass('Tumor')</t>
  </si>
  <si>
    <t xml:space="preserve">// import for simplifying annotations </t>
  </si>
  <si>
    <t>import qupath.lib.roi.ShapeSimplifier</t>
  </si>
  <si>
    <t>//simplify annotations</t>
  </si>
  <si>
    <t>double altitudeThreshold = 1.5</t>
  </si>
  <si>
    <t>def pathObjects2 = getSelectedObjects().findAll { it.isAnnotation() }</t>
  </si>
  <si>
    <t xml:space="preserve">    pathObjects2.each {</t>
  </si>
  <si>
    <t xml:space="preserve">        def roi = ShapeSimplifier.simplifyShape(it.getROI(), altitudeThreshold)</t>
  </si>
  <si>
    <t xml:space="preserve">        it.setROI(roi)</t>
  </si>
  <si>
    <t xml:space="preserve">    }</t>
  </si>
  <si>
    <t xml:space="preserve">    fireHierarchyUpdate()</t>
  </si>
  <si>
    <t xml:space="preserve">    </t>
  </si>
  <si>
    <t>Centroid X Âµm</t>
  </si>
  <si>
    <t>Centroid Y Âµm</t>
  </si>
  <si>
    <t>Num Tumor</t>
  </si>
  <si>
    <t>Area Âµm^2</t>
  </si>
  <si>
    <t>Perimeter Âµm</t>
  </si>
  <si>
    <t>Area of TUNEL/no. Of DAPI</t>
  </si>
  <si>
    <t>18424_270622_20x,lsm - 18424_270622_20x</t>
  </si>
  <si>
    <t>Full_area_Green_channel</t>
  </si>
  <si>
    <t>18424_270622_20x_1,lsm - 18424_270622_20x_1</t>
  </si>
  <si>
    <t>18424_270622_20x_2,lsm - 18424_270622_20x_2</t>
  </si>
  <si>
    <t>18424_270622_20x_3,lsm - 18424_270622_20x_3</t>
  </si>
  <si>
    <t>18424_270622_20x_4,lsm - 18424_270622_20x_4</t>
  </si>
  <si>
    <t>18424_270622_20x_5,lsm - 18424_270622_20x_5</t>
  </si>
  <si>
    <t>18426_270622_20x,lsm - 18426_270622_20x</t>
  </si>
  <si>
    <t>18426_270622_20x_1,lsm - 18426_270622_20x_1</t>
  </si>
  <si>
    <t>18426_270622_20x_2,lsm - 18426_270622_20x_2</t>
  </si>
  <si>
    <t>18426_270622_20x_3,lsm - 18426_270622_20x_3</t>
  </si>
  <si>
    <t>18426_270622_20x_4,lsm - 18426_270622_20x_4</t>
  </si>
  <si>
    <t>18426_270622_20x_5,lsm - 18426_270622_20x_5</t>
  </si>
  <si>
    <t>18428_270622_20x,lsm - 18428_270622_20x</t>
  </si>
  <si>
    <t>18428_270622_20x_1,lsm - 18428_270622_20x_1</t>
  </si>
  <si>
    <t>18428_270622_20x_2,lsm - 18428_270622_20x_2</t>
  </si>
  <si>
    <t>18428_270622_20x_3,lsm - 18428_270622_20x_3</t>
  </si>
  <si>
    <t>18428_270622_20x_4,lsm - 18428_270622_20x_4</t>
  </si>
  <si>
    <t>18428_270622_20x_5,lsm - 18428_270622_20x_5</t>
  </si>
  <si>
    <t>18444_270622_20x,lsm - 18444_270622_20x</t>
  </si>
  <si>
    <t>18444_270622_20x_1,lsm - 18444_270622_20x_1</t>
  </si>
  <si>
    <t>18444_270622_20x_2,lsm - 18444_270622_20x_2</t>
  </si>
  <si>
    <t>18444_270622_20x_3,lsm - 18444_270622_20x_3</t>
  </si>
  <si>
    <t>18444_270622_20x_4,lsm - 18444_270622_20x_4</t>
  </si>
  <si>
    <t>18444_270622_20x_5,lsm - 18444_270622_20x_5</t>
  </si>
  <si>
    <t>18445_270622_20x,lsm - 18445_270622_20x</t>
  </si>
  <si>
    <t>18445_270622_20x_1,lsm - 18445_270622_20x_1</t>
  </si>
  <si>
    <t>18445_270622_20x_2,lsm - 18445_270622_20x_2</t>
  </si>
  <si>
    <t>18445_270622_20x_3,lsm - 18445_270622_20x_3</t>
  </si>
  <si>
    <t>18445_270622_20x_4,lsm - 18445_270622_20x_4</t>
  </si>
  <si>
    <t>18445_270622_20x_5,lsm - 18445_270622_20x_5</t>
  </si>
  <si>
    <t>18447_270622_20x,lsm - 18447_270622_20x</t>
  </si>
  <si>
    <t>18447_270622_20x_1,lsm - 18447_270622_20x_1</t>
  </si>
  <si>
    <t>18447_270622_20x_2,lsm - 18447_270622_20x_2</t>
  </si>
  <si>
    <t>18447_270622_20x_3,lsm - 18447_270622_20x_3</t>
  </si>
  <si>
    <t>18447_270622_20x_4,lsm - 18447_270622_20x_4</t>
  </si>
  <si>
    <t>18447_270622_20x_5,lsm - 18447_270622_20x_5</t>
  </si>
  <si>
    <t>18451_270622_20x,lsm - 18451_270622_20x</t>
  </si>
  <si>
    <t>18451_270622_20x_1,lsm - 18451_270622_20x_1</t>
  </si>
  <si>
    <t>18451_270622_20x_2,lsm - 18451_270622_20x_2</t>
  </si>
  <si>
    <t>18451_270622_20x_3,lsm - 18451_270622_20x_3</t>
  </si>
  <si>
    <t>18451_270622_20x_4,lsm - 18451_270622_20x_4</t>
  </si>
  <si>
    <t>18451_270622_20x_5,lsm - 18451_270622_20x_5</t>
  </si>
  <si>
    <t>18423_270622_20x,lsm - 18423_270622_20x</t>
  </si>
  <si>
    <t>18423_270622_20x_2,lsm - 18423_270622_20x_2</t>
  </si>
  <si>
    <t>18423_270622_20x_3,lsm - 18423_270622_20x_3</t>
  </si>
  <si>
    <t>18423_270622_20x_4,lsm - 18423_270622_20x_4</t>
  </si>
  <si>
    <t>18423_270622_20x_5,lsm - 18423_270622_20x_5</t>
  </si>
  <si>
    <t>18337_120722_20x,lsm - 18337_120722_20x</t>
  </si>
  <si>
    <t>18337_120722_20x_1,lsm - 18337_120722_20x_1</t>
  </si>
  <si>
    <t>18337_120722_20x_2,lsm - 18337_120722_20x_2</t>
  </si>
  <si>
    <t>18337_120722_20x_3,lsm - 18337_120722_20x_3</t>
  </si>
  <si>
    <t>18337_120722_20x_4,lsm - 18337_120722_20x_4</t>
  </si>
  <si>
    <t>18337_120722_20x_5,lsm - 18337_120722_20x_5</t>
  </si>
  <si>
    <t>18340_120722_20x_1,lsm - 18340_120722_20x_1</t>
  </si>
  <si>
    <t>18340_120722_20x_2,lsm - 18340_120722_20x_2</t>
  </si>
  <si>
    <t>18340_120722_20x_3,lsm - 18340_120722_20x_3</t>
  </si>
  <si>
    <t>18340_120722_20x_4,lsm - 18340_120722_20x_4</t>
  </si>
  <si>
    <t>18340_120722_20x_5,lsm - 18340_120722_20x_5</t>
  </si>
  <si>
    <t>18349_120722_20x,lsm - 18349_120722_20x</t>
  </si>
  <si>
    <t>18349_120722_20x_1,lsm - 18349_120722_20x_1</t>
  </si>
  <si>
    <t>18349_120722_20x_2,lsm - 18349_120722_20x_2</t>
  </si>
  <si>
    <t>18349_120722_20x_3,lsm - 18349_120722_20x_3</t>
  </si>
  <si>
    <t>18349_120722_20x_4,lsm - 18349_120722_20x_4</t>
  </si>
  <si>
    <t>18349_120722_20x_5,lsm - 18349_120722_20x_5</t>
  </si>
  <si>
    <t>18349_120722_20x_6,lsm - 18349_120722_20x_6</t>
  </si>
  <si>
    <t>18357_120722_20x,lsm - 18357_120722_20x</t>
  </si>
  <si>
    <t>18357_120722_20x_1,lsm - 18357_120722_20x_1</t>
  </si>
  <si>
    <t>18357_120722_20x_2,lsm - 18357_120722_20x_2</t>
  </si>
  <si>
    <t>18357_120722_20x_3,lsm - 18357_120722_20x_3</t>
  </si>
  <si>
    <t>18357_120722_20x_4,lsm - 18357_120722_20x_4</t>
  </si>
  <si>
    <t>18210_120722_20x,lsm - 18210_120722_20x</t>
  </si>
  <si>
    <t>18210_120722_20x_1,lsm - 18210_120722_20x_1</t>
  </si>
  <si>
    <t>18210_120722_20x_2,lsm - 18210_120722_20x_2</t>
  </si>
  <si>
    <t>18210_120722_20x_3,lsm - 18210_120722_20x_3</t>
  </si>
  <si>
    <t>18210_120722_20x_4,lsm - 18210_120722_20x_4</t>
  </si>
  <si>
    <t>18210_120722_20x_5,lsm - 18210_120722_20x_5</t>
  </si>
  <si>
    <t>18213_120722_20x,lsm - 18213_120722_20x</t>
  </si>
  <si>
    <t>18213_120722_20x_1,lsm - 18213_120722_20x_1</t>
  </si>
  <si>
    <t>18213_120722_20x_2,lsm - 18213_120722_20x_2</t>
  </si>
  <si>
    <t>29,06,2023</t>
  </si>
  <si>
    <t>18213_120722_20x_3,lsm - 18213_120722_20x_3</t>
  </si>
  <si>
    <t>18213_120722_20x_4,lsm - 18213_120722_20x_4</t>
  </si>
  <si>
    <t>18213_120722_20x_5,lsm - 18213_120722_20x_5</t>
  </si>
  <si>
    <t>18221_120722_20x,lsm - 18221_120722_20x</t>
  </si>
  <si>
    <t>18221_120722_20x_1,lsm - 18221_120722_20x_1</t>
  </si>
  <si>
    <t>18221_120722_20x_2,lsm - 18221_120722_20x_2</t>
  </si>
  <si>
    <t>18221_120722_20x_3,lsm - 18221_120722_20x_3</t>
  </si>
  <si>
    <t>18229_120722_20x,lsm - 18229_120722_20x</t>
  </si>
  <si>
    <t>18229_120722_20x_1,lsm - 18229_120722_20x_1</t>
  </si>
  <si>
    <t>18229_120722_20x_2,lsm - 18229_120722_20x_2</t>
  </si>
  <si>
    <t>18229_120722_20x_3,lsm - 18229_120722_20x_3</t>
  </si>
  <si>
    <t>18229_120722_20x_4,lsm - 18229_120722_20x_4</t>
  </si>
  <si>
    <t>18229_120722_20x_5,lsm - 18229_120722_20x_5</t>
  </si>
  <si>
    <t>18508_130722_20x,lsm - 18508_130722_20x</t>
  </si>
  <si>
    <t>18508_130722_20x_1,lsm - 18508_130722_20x_1</t>
  </si>
  <si>
    <t>18508_130722_20x_2,lsm - 18508_130722_20x_2</t>
  </si>
  <si>
    <t>18508_130722_20x_3,lsm - 18508_130722_20x_3</t>
  </si>
  <si>
    <t>18508_130722_20x_4,lsm - 18508_130722_20x_4</t>
  </si>
  <si>
    <t>18508_130722_20x_5,lsm - 18508_130722_20x_5</t>
  </si>
  <si>
    <t>18509_130722_20x,lsm - 18509_130722_20x</t>
  </si>
  <si>
    <t>18509_130722_20x_1,lsm - 18509_130722_20x_1</t>
  </si>
  <si>
    <t>18509_130722_20x_2,lsm - 18509_130722_20x_2</t>
  </si>
  <si>
    <t>18509_130722_20x_3,lsm - 18509_130722_20x_3</t>
  </si>
  <si>
    <t>18509_130722_20x_4,lsm - 18509_130722_20x_4</t>
  </si>
  <si>
    <t>18509_130722_20x_5,lsm - 18509_130722_20x_5</t>
  </si>
  <si>
    <t>18511_130722_20x,lsm - 18511_130722_20x</t>
  </si>
  <si>
    <t>18511_130722_20x_1,lsm - 18511_130722_20x_1</t>
  </si>
  <si>
    <t>18511_130722_20x_2,lsm - 18511_130722_20x_2</t>
  </si>
  <si>
    <t>18511_130722_20x_3,lsm - 18511_130722_20x_3</t>
  </si>
  <si>
    <t>18511_130722_20x_4,lsm - 18511_130722_20x_4</t>
  </si>
  <si>
    <t>18511_130722_20x_5,lsm - 18511_130722_20x_5</t>
  </si>
  <si>
    <t>18513_130722_20x,lsm - 18513_130722_20x</t>
  </si>
  <si>
    <t>18513_130722_20x_1,lsm - 18513_130722_20x_1</t>
  </si>
  <si>
    <t>18513_130722_20x_3,lsm - 18513_130722_20x_3</t>
  </si>
  <si>
    <t>18513_130722_20x_4,lsm - 18513_130722_20x_4</t>
  </si>
  <si>
    <t>18513_130722_20x_5,lsm - 18513_130722_20x_5</t>
  </si>
  <si>
    <t>18513_130722_20x_7,lsm - 18513_130722_20x_7</t>
  </si>
  <si>
    <t>18486_130722_20x,lsm - 18486_130722_20x</t>
  </si>
  <si>
    <t>18486_130722_20x_1,lsm - 18486_130722_20x_1</t>
  </si>
  <si>
    <t>18486_130722_20x_2,lsm - 18486_130722_20x_2</t>
  </si>
  <si>
    <t>Polygon</t>
  </si>
  <si>
    <t>18486_130722_20x_3,lsm - 18486_130722_20x_3</t>
  </si>
  <si>
    <t>18486_130722_20x_4,lsm - 18486_130722_20x_4</t>
  </si>
  <si>
    <t>18486_130722_20x_5,lsm - 18486_130722_20x_5</t>
  </si>
  <si>
    <t>18487_130722_20x,lsm - 18487_130722_20x</t>
  </si>
  <si>
    <t>18487_130722_20x_1,lsm - 18487_130722_20x_1</t>
  </si>
  <si>
    <t>18487_130722_20x_2,lsm - 18487_130722_20x_2</t>
  </si>
  <si>
    <t>18487_130722_20x_3,lsm - 18487_130722_20x_3</t>
  </si>
  <si>
    <t>18487_130722_20x_4,lsm - 18487_130722_20x_4</t>
  </si>
  <si>
    <t>18487_130722_20x_5,lsm - 18487_130722_20x_5</t>
  </si>
  <si>
    <t>18489_130722_20x,lsm - 18489_130722_20x</t>
  </si>
  <si>
    <t>18489_130722_20x_1,lsm - 18489_130722_20x_1</t>
  </si>
  <si>
    <t>18489_130722_20x_2,lsm - 18489_130722_20x_2</t>
  </si>
  <si>
    <t>18489_130722_20x_3,lsm - 18489_130722_20x_3</t>
  </si>
  <si>
    <t>18489_130722_20x_4,lsm - 18489_130722_20x_4</t>
  </si>
  <si>
    <t>18489_130722_20x_5,lsm - 18489_130722_20x_5</t>
  </si>
  <si>
    <t>18489_130722_20x_6,lsm - 18489_130722_20x_6</t>
  </si>
  <si>
    <t>18493_130722_20x,lsm - 18493_130722_20x</t>
  </si>
  <si>
    <t>18493_130722_20x_1,lsm - 18493_130722_20x_1</t>
  </si>
  <si>
    <t>18493_130722_20x_2,lsm - 18493_130722_20x_2</t>
  </si>
  <si>
    <t>18493_130722_20x_3,lsm - 18493_130722_20x_3</t>
  </si>
  <si>
    <t>LGR5/GAPDH</t>
  </si>
  <si>
    <t>HC5</t>
  </si>
  <si>
    <t>HC4</t>
  </si>
  <si>
    <t>EphB2/GAPDH</t>
  </si>
  <si>
    <t>TNF+pIC</t>
  </si>
  <si>
    <t>TNF+ pIC TOFA</t>
  </si>
  <si>
    <t>TNF+pIC BUD</t>
  </si>
  <si>
    <t>pMLKL/MLKL</t>
  </si>
  <si>
    <t>Caspase cleaved fragment/Caspase 3</t>
  </si>
  <si>
    <t>Multiplex</t>
  </si>
  <si>
    <t>Heatmap data</t>
  </si>
  <si>
    <t>1</t>
  </si>
  <si>
    <t>3</t>
  </si>
  <si>
    <t>4</t>
  </si>
  <si>
    <t>CXCL2</t>
  </si>
  <si>
    <t>CXCL5</t>
  </si>
  <si>
    <t>CXCL10</t>
  </si>
  <si>
    <t>ELISA</t>
  </si>
  <si>
    <t>Overview of sheets in Supplementary File SFs</t>
  </si>
  <si>
    <t>SF1</t>
  </si>
  <si>
    <t xml:space="preserve">The average size of colonoids was analyzed from brightfield images using Fiji software. </t>
  </si>
  <si>
    <t>Ki67 and CK20</t>
  </si>
  <si>
    <t xml:space="preserve">Tabel contans information about setting used in Confocal microscopy </t>
  </si>
  <si>
    <t>Cell death</t>
  </si>
  <si>
    <t>Information about section numbers from different donors</t>
  </si>
  <si>
    <t>SF2</t>
  </si>
  <si>
    <t>Here we provide the trained script used for analysing the percentage of area positive for CK20 using QuPath followed by Quantification result.</t>
  </si>
  <si>
    <t>Here we provide the trained script used for analysing the percentage of Ki67 positive cells using QuPath followed by Quantification result.</t>
  </si>
  <si>
    <t xml:space="preserve"> The percentage of Ki67 positive cells in the CK20 positive areas was analyzed using the following script trained in QuPath.</t>
  </si>
  <si>
    <t>Fold expression is generated by normalizing to vehicle control (DMSO 0.033%) for each donor and further normalized to GAPDH expression.</t>
  </si>
  <si>
    <t>Data below provides the  expression of selected IBD-relevant chemokines (pg/ml) detected by chemokine multiplex screening in conditioned medium from colonoids derived from N=6 donors (3HC and 3UC) in response to different treatments (1-6)</t>
  </si>
  <si>
    <t>The data below provides the  expression of chemokines (pg/ml) detected by ELISA in a conditioned medium from colonoids derived from N=6 donors (3HC and 3UC) in response to different treatments (1-6)</t>
  </si>
  <si>
    <t>SF8</t>
  </si>
  <si>
    <t>SF7</t>
  </si>
  <si>
    <t>SF6</t>
  </si>
  <si>
    <t>SF5</t>
  </si>
  <si>
    <t>SF4</t>
  </si>
  <si>
    <t>SF3</t>
  </si>
  <si>
    <t>SF1: Data of Average organoid size (Figure 2)</t>
  </si>
  <si>
    <t>SF3, SF4: Script and results QuPath quantification CK20 (SF3) and Ki67 (SF4) (Figure 4)</t>
  </si>
  <si>
    <t>SF5: Script and results from QuPath quantification Ki67 + CK20 double staining (Figure 5)</t>
  </si>
  <si>
    <t>SF6: Script and results from QuPath quantification TUNEL (Figure 7)</t>
  </si>
  <si>
    <t>SF7: Fold change data from Western Blot (Figures 6, 8)</t>
  </si>
  <si>
    <t>SF8: Data from Multiplex and ELISA (Figure 9)</t>
  </si>
  <si>
    <t>Oxygen</t>
  </si>
  <si>
    <t>Description</t>
  </si>
  <si>
    <t>Hu.6Ckine.CCL21..12.</t>
  </si>
  <si>
    <t>Hu.BCA.1.CXCL13..74.</t>
  </si>
  <si>
    <t>Hu.CTACK.CCL27..72.</t>
  </si>
  <si>
    <t>Hu.ENA.78.CXCL5..73.</t>
  </si>
  <si>
    <t>Hu.Eotaxin.2.CCL24..30.</t>
  </si>
  <si>
    <t>Hu.Eotaxin.3.CCL26..65.</t>
  </si>
  <si>
    <t>Hu.Eotaxin.CCL11..43.</t>
  </si>
  <si>
    <t>Hu.Fractalkine.CX3CL1..77.</t>
  </si>
  <si>
    <t>Hu.GCP.2.CXCL6..15.</t>
  </si>
  <si>
    <t>Hu.GM.CSF..34.</t>
  </si>
  <si>
    <t>Hu.Gro.a.CXCL1..61.</t>
  </si>
  <si>
    <t>Hu.Gro.b.CXCL2..78.</t>
  </si>
  <si>
    <t>Hu.I.309.CCL1..20.</t>
  </si>
  <si>
    <t>Hu.I.TAC.CXCL11..25.</t>
  </si>
  <si>
    <t>Hu.IFN.g..21.</t>
  </si>
  <si>
    <t>Hu.IL.1b..39.</t>
  </si>
  <si>
    <t>Hu.IL.2..38.</t>
  </si>
  <si>
    <t>Hu.IL.4..52.</t>
  </si>
  <si>
    <t>Hu.IL.6..19.</t>
  </si>
  <si>
    <t>Hu.IL.8.CXCL8..54.</t>
  </si>
  <si>
    <t>Hu.IL.10..56.</t>
  </si>
  <si>
    <t>Hu.IL.16..27.</t>
  </si>
  <si>
    <t>Hu.IP.10.CXCL10..48.</t>
  </si>
  <si>
    <t>Hu.MCP.1.CCL2..53.</t>
  </si>
  <si>
    <t>Hu.MCP.2.CCL8..57.</t>
  </si>
  <si>
    <t>Hu.MCP.3.CCL7..26.</t>
  </si>
  <si>
    <t>Hu.MCP.4.CCL13..28.</t>
  </si>
  <si>
    <t>Hu.MDC.CCL22..29.</t>
  </si>
  <si>
    <t>Hu.MIF..35.</t>
  </si>
  <si>
    <t>Hu.MIG.CXCL9..14.</t>
  </si>
  <si>
    <t>Hu.MIP.1a.CCL3..55.</t>
  </si>
  <si>
    <t>Hu.MIP.1d.CCL15..66.</t>
  </si>
  <si>
    <t>Hu.MIP.3a.CCL20..62.</t>
  </si>
  <si>
    <t>Hu.MIP.3b.CCL19..76.</t>
  </si>
  <si>
    <t>Hu.MPIF.1.CCL23..37.</t>
  </si>
  <si>
    <t>Hu.SCYB16.CXCL16..64.</t>
  </si>
  <si>
    <t>Hu.SDF1a.b.CXCL12..22.</t>
  </si>
  <si>
    <t>Hu.TARC.CCL17..67.</t>
  </si>
  <si>
    <t>Hu.TECK.CCL25..46.</t>
  </si>
  <si>
    <t>Hu.TNF.a..36.</t>
  </si>
  <si>
    <t>UC1_2%_DMSO Unstim</t>
  </si>
  <si>
    <t>119.13</t>
  </si>
  <si>
    <t>0.15</t>
  </si>
  <si>
    <t>0.92</t>
  </si>
  <si>
    <t>3230.1</t>
  </si>
  <si>
    <t>655.01</t>
  </si>
  <si>
    <t>11.32</t>
  </si>
  <si>
    <t>4.88</t>
  </si>
  <si>
    <t>72.4</t>
  </si>
  <si>
    <t>31.9</t>
  </si>
  <si>
    <t>20.1</t>
  </si>
  <si>
    <t>7851.89</t>
  </si>
  <si>
    <t>46.22</t>
  </si>
  <si>
    <t>8.68</t>
  </si>
  <si>
    <t>1.34</t>
  </si>
  <si>
    <t>2.25</t>
  </si>
  <si>
    <t>1.9</t>
  </si>
  <si>
    <t>1.05</t>
  </si>
  <si>
    <t>19.65</t>
  </si>
  <si>
    <t>OOR &lt;</t>
  </si>
  <si>
    <t>OOR &gt;</t>
  </si>
  <si>
    <t>17.11</t>
  </si>
  <si>
    <t>29.8</t>
  </si>
  <si>
    <t>4.89</t>
  </si>
  <si>
    <t>19.49</t>
  </si>
  <si>
    <t>0.16</t>
  </si>
  <si>
    <t>11.52</t>
  </si>
  <si>
    <t>129.08</t>
  </si>
  <si>
    <t>38158.29</t>
  </si>
  <si>
    <t>9.39</t>
  </si>
  <si>
    <t>0.57</t>
  </si>
  <si>
    <t>923.5</t>
  </si>
  <si>
    <t>198.71</t>
  </si>
  <si>
    <t>82.86</t>
  </si>
  <si>
    <t>205.67</t>
  </si>
  <si>
    <t>482.33</t>
  </si>
  <si>
    <t>576.16</t>
  </si>
  <si>
    <t>50.77</t>
  </si>
  <si>
    <t>UC1_20%_BUD Unstim</t>
  </si>
  <si>
    <t>96.89</t>
  </si>
  <si>
    <t>0.24</t>
  </si>
  <si>
    <t>2572.1</t>
  </si>
  <si>
    <t>885.05</t>
  </si>
  <si>
    <t>12.96</t>
  </si>
  <si>
    <t>5.07</t>
  </si>
  <si>
    <t>43.7</t>
  </si>
  <si>
    <t>17.09</t>
  </si>
  <si>
    <t>13.15</t>
  </si>
  <si>
    <t>6049.65</t>
  </si>
  <si>
    <t>49.33</t>
  </si>
  <si>
    <t>8.52</t>
  </si>
  <si>
    <t>1.87</t>
  </si>
  <si>
    <t>1.59</t>
  </si>
  <si>
    <t>2.15</t>
  </si>
  <si>
    <t>0.99</t>
  </si>
  <si>
    <t>25.51</t>
  </si>
  <si>
    <t>12.88</t>
  </si>
  <si>
    <t>24.82</t>
  </si>
  <si>
    <t>7.27</t>
  </si>
  <si>
    <t>3.3</t>
  </si>
  <si>
    <t>0.1</t>
  </si>
  <si>
    <t>115.8</t>
  </si>
  <si>
    <t>43248.74</t>
  </si>
  <si>
    <t>10.4</t>
  </si>
  <si>
    <t>1627.62</t>
  </si>
  <si>
    <t>284.72</t>
  </si>
  <si>
    <t>78.95</t>
  </si>
  <si>
    <t>213.7</t>
  </si>
  <si>
    <t>563.17</t>
  </si>
  <si>
    <t>557.24</t>
  </si>
  <si>
    <t>40.53</t>
  </si>
  <si>
    <t>HC3_2%_BUD Unstim</t>
  </si>
  <si>
    <t>*0.00</t>
  </si>
  <si>
    <t>*0.05</t>
  </si>
  <si>
    <t>1229.3</t>
  </si>
  <si>
    <t>791.96</t>
  </si>
  <si>
    <t>5.19</t>
  </si>
  <si>
    <t>2.07</t>
  </si>
  <si>
    <t>27.42</t>
  </si>
  <si>
    <t>4.09</t>
  </si>
  <si>
    <t>7.7</t>
  </si>
  <si>
    <t>1211.78</t>
  </si>
  <si>
    <t>*6.15</t>
  </si>
  <si>
    <t>0.43</t>
  </si>
  <si>
    <t>0.52</t>
  </si>
  <si>
    <t>0.95</t>
  </si>
  <si>
    <t>22</t>
  </si>
  <si>
    <t>1186.08</t>
  </si>
  <si>
    <t>5.42</t>
  </si>
  <si>
    <t>9.42</t>
  </si>
  <si>
    <t>6.34</t>
  </si>
  <si>
    <t>0.98</t>
  </si>
  <si>
    <t>0.06</t>
  </si>
  <si>
    <t>32.91</t>
  </si>
  <si>
    <t>49778.68</t>
  </si>
  <si>
    <t>3.71</t>
  </si>
  <si>
    <t>*0.02</t>
  </si>
  <si>
    <t>2165.46</t>
  </si>
  <si>
    <t>73.2</t>
  </si>
  <si>
    <t>172.71</t>
  </si>
  <si>
    <t>275.3</t>
  </si>
  <si>
    <t>204.33</t>
  </si>
  <si>
    <t>11.94</t>
  </si>
  <si>
    <t>UC2_20%_TOFA Unstim</t>
  </si>
  <si>
    <t>63.58</t>
  </si>
  <si>
    <t>0.22</t>
  </si>
  <si>
    <t>0.88</t>
  </si>
  <si>
    <t>2621.84</t>
  </si>
  <si>
    <t>1319.05</t>
  </si>
  <si>
    <t>9.71</t>
  </si>
  <si>
    <t>4.74</t>
  </si>
  <si>
    <t>47.06</t>
  </si>
  <si>
    <t>78.09</t>
  </si>
  <si>
    <t>17.46</t>
  </si>
  <si>
    <t>8055.46</t>
  </si>
  <si>
    <t>75.89</t>
  </si>
  <si>
    <t>7.07</t>
  </si>
  <si>
    <t>1.49</t>
  </si>
  <si>
    <t>1.54</t>
  </si>
  <si>
    <t>1.95</t>
  </si>
  <si>
    <t>0.83</t>
  </si>
  <si>
    <t>29.9</t>
  </si>
  <si>
    <t>14.66</t>
  </si>
  <si>
    <t>28.31</t>
  </si>
  <si>
    <t>8.57</t>
  </si>
  <si>
    <t>3.94</t>
  </si>
  <si>
    <t>0.13</t>
  </si>
  <si>
    <t>23.31</t>
  </si>
  <si>
    <t>159.09</t>
  </si>
  <si>
    <t>37725.79</t>
  </si>
  <si>
    <t>9.22</t>
  </si>
  <si>
    <t>0.54</t>
  </si>
  <si>
    <t>4233.66</t>
  </si>
  <si>
    <t>160.6</t>
  </si>
  <si>
    <t>80.13</t>
  </si>
  <si>
    <t>145.27</t>
  </si>
  <si>
    <t>480.1</t>
  </si>
  <si>
    <t>577.74</t>
  </si>
  <si>
    <t>43.96</t>
  </si>
  <si>
    <t>HC1_2%_TOFA Unstim</t>
  </si>
  <si>
    <t>0.2</t>
  </si>
  <si>
    <t>2961.19</t>
  </si>
  <si>
    <t>837.02</t>
  </si>
  <si>
    <t>11.17</t>
  </si>
  <si>
    <t>4.44</t>
  </si>
  <si>
    <t>78.07</t>
  </si>
  <si>
    <t>42.31</t>
  </si>
  <si>
    <t>10.27</t>
  </si>
  <si>
    <t>5663.82</t>
  </si>
  <si>
    <t>93.58</t>
  </si>
  <si>
    <t>9.85</t>
  </si>
  <si>
    <t>1.74</t>
  </si>
  <si>
    <t>2.18</t>
  </si>
  <si>
    <t>2.09</t>
  </si>
  <si>
    <t>0.66</t>
  </si>
  <si>
    <t>25.27</t>
  </si>
  <si>
    <t>14.65</t>
  </si>
  <si>
    <t>31.67</t>
  </si>
  <si>
    <t>7.2</t>
  </si>
  <si>
    <t>15.95</t>
  </si>
  <si>
    <t>0.19</t>
  </si>
  <si>
    <t>26.03</t>
  </si>
  <si>
    <t>147.16</t>
  </si>
  <si>
    <t>48139.32</t>
  </si>
  <si>
    <t>8.83</t>
  </si>
  <si>
    <t>1766.65</t>
  </si>
  <si>
    <t>142.58</t>
  </si>
  <si>
    <t>87.08</t>
  </si>
  <si>
    <t>221.79</t>
  </si>
  <si>
    <t>473.45</t>
  </si>
  <si>
    <t>627.26</t>
  </si>
  <si>
    <t>51.14</t>
  </si>
  <si>
    <t>UC3_20%_DMSO Unstim</t>
  </si>
  <si>
    <t>1.01</t>
  </si>
  <si>
    <t>881.95</t>
  </si>
  <si>
    <t>9.57</t>
  </si>
  <si>
    <t>4.78</t>
  </si>
  <si>
    <t>45.37</t>
  </si>
  <si>
    <t>18.38</t>
  </si>
  <si>
    <t>12</t>
  </si>
  <si>
    <t>7156.1</t>
  </si>
  <si>
    <t>70.43</t>
  </si>
  <si>
    <t>8.13</t>
  </si>
  <si>
    <t>3.51</t>
  </si>
  <si>
    <t>1.5</t>
  </si>
  <si>
    <t>2.1</t>
  </si>
  <si>
    <t>23.23</t>
  </si>
  <si>
    <t>16.15</t>
  </si>
  <si>
    <t>27.06</t>
  </si>
  <si>
    <t>7.76</t>
  </si>
  <si>
    <t>2.26</t>
  </si>
  <si>
    <t>15.42</t>
  </si>
  <si>
    <t>120.97</t>
  </si>
  <si>
    <t>37841.43</t>
  </si>
  <si>
    <t>9.05</t>
  </si>
  <si>
    <t>3023.59</t>
  </si>
  <si>
    <t>146.51</t>
  </si>
  <si>
    <t>74.14</t>
  </si>
  <si>
    <t>164.8</t>
  </si>
  <si>
    <t>451.53</t>
  </si>
  <si>
    <t>555.67</t>
  </si>
  <si>
    <t>34.5</t>
  </si>
  <si>
    <t>HC2_2%_DMSO Unstim</t>
  </si>
  <si>
    <t>1410.42</t>
  </si>
  <si>
    <t>366.49</t>
  </si>
  <si>
    <t>3.08</t>
  </si>
  <si>
    <t>1.96</t>
  </si>
  <si>
    <t>27.36</t>
  </si>
  <si>
    <t>4.33</t>
  </si>
  <si>
    <t>6.38</t>
  </si>
  <si>
    <t>1499.2</t>
  </si>
  <si>
    <t>14.63</t>
  </si>
  <si>
    <t>0.38</t>
  </si>
  <si>
    <t>0.82</t>
  </si>
  <si>
    <t>8.84</t>
  </si>
  <si>
    <t>1741.36</t>
  </si>
  <si>
    <t>6.58</t>
  </si>
  <si>
    <t>8.92</t>
  </si>
  <si>
    <t>10.14</t>
  </si>
  <si>
    <t>39.52</t>
  </si>
  <si>
    <t>46988.15</t>
  </si>
  <si>
    <t>*0.03</t>
  </si>
  <si>
    <t>1878.06</t>
  </si>
  <si>
    <t>13.51</t>
  </si>
  <si>
    <t>159.15</t>
  </si>
  <si>
    <t>130.66</t>
  </si>
  <si>
    <t>193.93</t>
  </si>
  <si>
    <t>10.91</t>
  </si>
  <si>
    <t>HC2_20%_BUD Unstim</t>
  </si>
  <si>
    <t>0.12</t>
  </si>
  <si>
    <t>0.49</t>
  </si>
  <si>
    <t>1714.65</t>
  </si>
  <si>
    <t>528.46</t>
  </si>
  <si>
    <t>8.72</t>
  </si>
  <si>
    <t>3.59</t>
  </si>
  <si>
    <t>33.06</t>
  </si>
  <si>
    <t>5.35</t>
  </si>
  <si>
    <t>8.34</t>
  </si>
  <si>
    <t>2187.62</t>
  </si>
  <si>
    <t>30.19</t>
  </si>
  <si>
    <t>5.72</t>
  </si>
  <si>
    <t>1.22</t>
  </si>
  <si>
    <t>1.43</t>
  </si>
  <si>
    <t>*0.19</t>
  </si>
  <si>
    <t>15.81</t>
  </si>
  <si>
    <t>2034.81</t>
  </si>
  <si>
    <t>6.93</t>
  </si>
  <si>
    <t>14.38</t>
  </si>
  <si>
    <t>15.74</t>
  </si>
  <si>
    <t>6.06</t>
  </si>
  <si>
    <t>0.09</t>
  </si>
  <si>
    <t>56.66</t>
  </si>
  <si>
    <t>43717.16</t>
  </si>
  <si>
    <t>0.3</t>
  </si>
  <si>
    <t>2011.41</t>
  </si>
  <si>
    <t>333.47</t>
  </si>
  <si>
    <t>23.49</t>
  </si>
  <si>
    <t>167.29</t>
  </si>
  <si>
    <t>539.69</t>
  </si>
  <si>
    <t>324.11</t>
  </si>
  <si>
    <t>24.1</t>
  </si>
  <si>
    <t>DMSO_TNFPC</t>
  </si>
  <si>
    <t>UC1_2%_DMSO_TNF+Poly(I:C)</t>
  </si>
  <si>
    <t>320.2</t>
  </si>
  <si>
    <t>0.65</t>
  </si>
  <si>
    <t>5.99</t>
  </si>
  <si>
    <t>5469.16</t>
  </si>
  <si>
    <t>495.13</t>
  </si>
  <si>
    <t>26.3</t>
  </si>
  <si>
    <t>7.92</t>
  </si>
  <si>
    <t>656.77</t>
  </si>
  <si>
    <t>383.26</t>
  </si>
  <si>
    <t>131.21</t>
  </si>
  <si>
    <t>5132.68</t>
  </si>
  <si>
    <t>838.56</t>
  </si>
  <si>
    <t>20.28</t>
  </si>
  <si>
    <t>61.76</t>
  </si>
  <si>
    <t>10.67</t>
  </si>
  <si>
    <t>3.93</t>
  </si>
  <si>
    <t>9.66</t>
  </si>
  <si>
    <t>34.71</t>
  </si>
  <si>
    <t>24.73</t>
  </si>
  <si>
    <t>53.49</t>
  </si>
  <si>
    <t>829</t>
  </si>
  <si>
    <t>98.47</t>
  </si>
  <si>
    <t>0.47</t>
  </si>
  <si>
    <t>79.78</t>
  </si>
  <si>
    <t>144.89</t>
  </si>
  <si>
    <t>42343.47</t>
  </si>
  <si>
    <t>26.57</t>
  </si>
  <si>
    <t>1.26</t>
  </si>
  <si>
    <t>1260.66</t>
  </si>
  <si>
    <t>1082.89</t>
  </si>
  <si>
    <t>132.38</t>
  </si>
  <si>
    <t>238.39</t>
  </si>
  <si>
    <t>1032.1</t>
  </si>
  <si>
    <t>1286.23</t>
  </si>
  <si>
    <t>BUD_TNFPC</t>
  </si>
  <si>
    <t>UC1_20%_BUD_TNF+Poly(I:C)</t>
  </si>
  <si>
    <t>376.27</t>
  </si>
  <si>
    <t>0.7</t>
  </si>
  <si>
    <t>9625.39</t>
  </si>
  <si>
    <t>837.49</t>
  </si>
  <si>
    <t>30.59</t>
  </si>
  <si>
    <t>9.92</t>
  </si>
  <si>
    <t>1160.17</t>
  </si>
  <si>
    <t>471.94</t>
  </si>
  <si>
    <t>94.54</t>
  </si>
  <si>
    <t>4259.85</t>
  </si>
  <si>
    <t>2118.79</t>
  </si>
  <si>
    <t>22.94</t>
  </si>
  <si>
    <t>25.17</t>
  </si>
  <si>
    <t>4.53</t>
  </si>
  <si>
    <t>7.91</t>
  </si>
  <si>
    <t>46.96</t>
  </si>
  <si>
    <t>16.5</t>
  </si>
  <si>
    <t>53.87</t>
  </si>
  <si>
    <t>*21627.62</t>
  </si>
  <si>
    <t>204.56</t>
  </si>
  <si>
    <t>0.97</t>
  </si>
  <si>
    <t>108.55</t>
  </si>
  <si>
    <t>123.37</t>
  </si>
  <si>
    <t>47244.64</t>
  </si>
  <si>
    <t>70.38</t>
  </si>
  <si>
    <t>3.97</t>
  </si>
  <si>
    <t>3445.98</t>
  </si>
  <si>
    <t>1099.41</t>
  </si>
  <si>
    <t>136.26</t>
  </si>
  <si>
    <t>2.85</t>
  </si>
  <si>
    <t>204.25</t>
  </si>
  <si>
    <t>978.04</t>
  </si>
  <si>
    <t>14.54</t>
  </si>
  <si>
    <t>1381.61</t>
  </si>
  <si>
    <t>HC3_2%_BUD_TNF+Poly(I:C)</t>
  </si>
  <si>
    <t>310.14</t>
  </si>
  <si>
    <t>0.9</t>
  </si>
  <si>
    <t>7.13</t>
  </si>
  <si>
    <t>4408.12</t>
  </si>
  <si>
    <t>599.65</t>
  </si>
  <si>
    <t>30.5</t>
  </si>
  <si>
    <t>9.82</t>
  </si>
  <si>
    <t>802.15</t>
  </si>
  <si>
    <t>119.56</t>
  </si>
  <si>
    <t>94.04</t>
  </si>
  <si>
    <t>4188.72</t>
  </si>
  <si>
    <t>1027.92</t>
  </si>
  <si>
    <t>22.32</t>
  </si>
  <si>
    <t>1642.66</t>
  </si>
  <si>
    <t>11.21</t>
  </si>
  <si>
    <t>4.47</t>
  </si>
  <si>
    <t>9.53</t>
  </si>
  <si>
    <t>40.47</t>
  </si>
  <si>
    <t>19.42</t>
  </si>
  <si>
    <t>54.24</t>
  </si>
  <si>
    <t>*14687.43</t>
  </si>
  <si>
    <t>15.25</t>
  </si>
  <si>
    <t>0.5</t>
  </si>
  <si>
    <t>95.41</t>
  </si>
  <si>
    <t>145.46</t>
  </si>
  <si>
    <t>52238.16</t>
  </si>
  <si>
    <t>28.46</t>
  </si>
  <si>
    <t>1.55</t>
  </si>
  <si>
    <t>998.2</t>
  </si>
  <si>
    <t>127.47</t>
  </si>
  <si>
    <t>2.38</t>
  </si>
  <si>
    <t>202.48</t>
  </si>
  <si>
    <t>976.77</t>
  </si>
  <si>
    <t>1438.99</t>
  </si>
  <si>
    <t>TOFA_TNFPC</t>
  </si>
  <si>
    <t>UC2_20%_TOFA_TNF+Poly(I:C)</t>
  </si>
  <si>
    <t>345.32</t>
  </si>
  <si>
    <t>0.72</t>
  </si>
  <si>
    <t>5.74</t>
  </si>
  <si>
    <t>4562.92</t>
  </si>
  <si>
    <t>665.21</t>
  </si>
  <si>
    <t>28.12</t>
  </si>
  <si>
    <t>8.33</t>
  </si>
  <si>
    <t>416.92</t>
  </si>
  <si>
    <t>646.53</t>
  </si>
  <si>
    <t>95.65</t>
  </si>
  <si>
    <t>4076.5</t>
  </si>
  <si>
    <t>1366.93</t>
  </si>
  <si>
    <t>20.75</t>
  </si>
  <si>
    <t>165.69</t>
  </si>
  <si>
    <t>11.95</t>
  </si>
  <si>
    <t>4.03</t>
  </si>
  <si>
    <t>9.2</t>
  </si>
  <si>
    <t>56.62</t>
  </si>
  <si>
    <t>19.4</t>
  </si>
  <si>
    <t>54.74</t>
  </si>
  <si>
    <t>3171.01</t>
  </si>
  <si>
    <t>94.39</t>
  </si>
  <si>
    <t>0.53</t>
  </si>
  <si>
    <t>87.79</t>
  </si>
  <si>
    <t>140.83</t>
  </si>
  <si>
    <t>47553.36</t>
  </si>
  <si>
    <t>27.17</t>
  </si>
  <si>
    <t>1.18</t>
  </si>
  <si>
    <t>1161.69</t>
  </si>
  <si>
    <t>121.49</t>
  </si>
  <si>
    <t>*1.75</t>
  </si>
  <si>
    <t>155.68</t>
  </si>
  <si>
    <t>1044.58</t>
  </si>
  <si>
    <t>*0.40</t>
  </si>
  <si>
    <t>1217.41</t>
  </si>
  <si>
    <t>HC1_2%_TOFA_TNF+Poly(I:C)</t>
  </si>
  <si>
    <t>490.86</t>
  </si>
  <si>
    <t>0.77</t>
  </si>
  <si>
    <t>4.07</t>
  </si>
  <si>
    <t>5011.41</t>
  </si>
  <si>
    <t>673.31</t>
  </si>
  <si>
    <t>28.73</t>
  </si>
  <si>
    <t>9.78</t>
  </si>
  <si>
    <t>823.08</t>
  </si>
  <si>
    <t>595.98</t>
  </si>
  <si>
    <t>111.04</t>
  </si>
  <si>
    <t>3452.8</t>
  </si>
  <si>
    <t>1513.44</t>
  </si>
  <si>
    <t>22.04</t>
  </si>
  <si>
    <t>608.68</t>
  </si>
  <si>
    <t>34.1</t>
  </si>
  <si>
    <t>4.12</t>
  </si>
  <si>
    <t>45.4</t>
  </si>
  <si>
    <t>17.13</t>
  </si>
  <si>
    <t>*11657.40</t>
  </si>
  <si>
    <t>138.42</t>
  </si>
  <si>
    <t>1.09</t>
  </si>
  <si>
    <t>151.46</t>
  </si>
  <si>
    <t>120.42</t>
  </si>
  <si>
    <t>50113.54</t>
  </si>
  <si>
    <t>34</t>
  </si>
  <si>
    <t>1.2</t>
  </si>
  <si>
    <t>*5847.98</t>
  </si>
  <si>
    <t>130.42</t>
  </si>
  <si>
    <t>*1.46</t>
  </si>
  <si>
    <t>232.35</t>
  </si>
  <si>
    <t>1122.26</t>
  </si>
  <si>
    <t>15.66</t>
  </si>
  <si>
    <t>1259.34</t>
  </si>
  <si>
    <t>UC3_20%_DMSO_TNF+Poly(I:C)</t>
  </si>
  <si>
    <t>0.85</t>
  </si>
  <si>
    <t>5.86</t>
  </si>
  <si>
    <t>9385.41</t>
  </si>
  <si>
    <t>981.32</t>
  </si>
  <si>
    <t>32.37</t>
  </si>
  <si>
    <t>10.24</t>
  </si>
  <si>
    <t>932.76</t>
  </si>
  <si>
    <t>277.26</t>
  </si>
  <si>
    <t>121.78</t>
  </si>
  <si>
    <t>5018.57</t>
  </si>
  <si>
    <t>6307.39</t>
  </si>
  <si>
    <t>23.65</t>
  </si>
  <si>
    <t>19.43</t>
  </si>
  <si>
    <t>4.69</t>
  </si>
  <si>
    <t>9.46</t>
  </si>
  <si>
    <t>58.68</t>
  </si>
  <si>
    <t>*0.22</t>
  </si>
  <si>
    <t>19.2</t>
  </si>
  <si>
    <t>55.62</t>
  </si>
  <si>
    <t>*32085.19</t>
  </si>
  <si>
    <t>81.69</t>
  </si>
  <si>
    <t>1.29</t>
  </si>
  <si>
    <t>97.87</t>
  </si>
  <si>
    <t>137.51</t>
  </si>
  <si>
    <t>45834.22</t>
  </si>
  <si>
    <t>99</t>
  </si>
  <si>
    <t>1.69</t>
  </si>
  <si>
    <t>*12679.23</t>
  </si>
  <si>
    <t>133.35</t>
  </si>
  <si>
    <t>3.04</t>
  </si>
  <si>
    <t>162.42</t>
  </si>
  <si>
    <t>1102.32</t>
  </si>
  <si>
    <t>1456.94</t>
  </si>
  <si>
    <t>HC2_2%_DMSO_TNF+Poly(I:C)</t>
  </si>
  <si>
    <t>591.01</t>
  </si>
  <si>
    <t>11306.45</t>
  </si>
  <si>
    <t>566.86</t>
  </si>
  <si>
    <t>27.95</t>
  </si>
  <si>
    <t>10.35</t>
  </si>
  <si>
    <t>940.76</t>
  </si>
  <si>
    <t>140.85</t>
  </si>
  <si>
    <t>79.51</t>
  </si>
  <si>
    <t>4350.56</t>
  </si>
  <si>
    <t>1209.39</t>
  </si>
  <si>
    <t>21.31</t>
  </si>
  <si>
    <t>1517.39</t>
  </si>
  <si>
    <t>40.2</t>
  </si>
  <si>
    <t>4.34</t>
  </si>
  <si>
    <t>9.33</t>
  </si>
  <si>
    <t>36.29</t>
  </si>
  <si>
    <t>16.6</t>
  </si>
  <si>
    <t>55.74</t>
  </si>
  <si>
    <t>*9884.52</t>
  </si>
  <si>
    <t>279.67</t>
  </si>
  <si>
    <t>3.1</t>
  </si>
  <si>
    <t>241.93</t>
  </si>
  <si>
    <t>149.35</t>
  </si>
  <si>
    <t>54475.68</t>
  </si>
  <si>
    <t>28.34</t>
  </si>
  <si>
    <t>1.48</t>
  </si>
  <si>
    <t>2217.09</t>
  </si>
  <si>
    <t>130.75</t>
  </si>
  <si>
    <t>192.57</t>
  </si>
  <si>
    <t>1104.37</t>
  </si>
  <si>
    <t>1367.87</t>
  </si>
  <si>
    <t>HC2_20%_BUD_TNF+Poly(I:C)</t>
  </si>
  <si>
    <t>650.4</t>
  </si>
  <si>
    <t>6.49</t>
  </si>
  <si>
    <t>15710.14</t>
  </si>
  <si>
    <t>705.85</t>
  </si>
  <si>
    <t>29.61</t>
  </si>
  <si>
    <t>10.42</t>
  </si>
  <si>
    <t>891.42</t>
  </si>
  <si>
    <t>324.76</t>
  </si>
  <si>
    <t>54.37</t>
  </si>
  <si>
    <t>3715.68</t>
  </si>
  <si>
    <t>2273.35</t>
  </si>
  <si>
    <t>23.12</t>
  </si>
  <si>
    <t>47.5</t>
  </si>
  <si>
    <t>4.93</t>
  </si>
  <si>
    <t>38.27</t>
  </si>
  <si>
    <t>22.3</t>
  </si>
  <si>
    <t>59.62</t>
  </si>
  <si>
    <t>*19557.59</t>
  </si>
  <si>
    <t>203.21</t>
  </si>
  <si>
    <t>6.54</t>
  </si>
  <si>
    <t>268.79</t>
  </si>
  <si>
    <t>144.38</t>
  </si>
  <si>
    <t>49884.3</t>
  </si>
  <si>
    <t>31.44</t>
  </si>
  <si>
    <t>1.47</t>
  </si>
  <si>
    <t>4146.89</t>
  </si>
  <si>
    <t>144.24</t>
  </si>
  <si>
    <t>187.04</t>
  </si>
  <si>
    <t>1034.06</t>
  </si>
  <si>
    <t>1415.16</t>
  </si>
  <si>
    <t>UC1_20%_DMSO Unstim</t>
  </si>
  <si>
    <t>101.62</t>
  </si>
  <si>
    <t>3405.5</t>
  </si>
  <si>
    <t>1138.47</t>
  </si>
  <si>
    <t>13.11</t>
  </si>
  <si>
    <t>5.14</t>
  </si>
  <si>
    <t>60.87</t>
  </si>
  <si>
    <t>26.17</t>
  </si>
  <si>
    <t>15.08</t>
  </si>
  <si>
    <t>5927.98</t>
  </si>
  <si>
    <t>69.73</t>
  </si>
  <si>
    <t>8.6</t>
  </si>
  <si>
    <t>2.54</t>
  </si>
  <si>
    <t>1.98</t>
  </si>
  <si>
    <t>1.39</t>
  </si>
  <si>
    <t>31.51</t>
  </si>
  <si>
    <t>14.7</t>
  </si>
  <si>
    <t>27.44</t>
  </si>
  <si>
    <t>7.69</t>
  </si>
  <si>
    <t>5.24</t>
  </si>
  <si>
    <t>29.84</t>
  </si>
  <si>
    <t>146.1</t>
  </si>
  <si>
    <t>37633.39</t>
  </si>
  <si>
    <t>10.48</t>
  </si>
  <si>
    <t>0.61</t>
  </si>
  <si>
    <t>2107.53</t>
  </si>
  <si>
    <t>273.03</t>
  </si>
  <si>
    <t>75.76</t>
  </si>
  <si>
    <t>232.69</t>
  </si>
  <si>
    <t>659.7</t>
  </si>
  <si>
    <t>527.57</t>
  </si>
  <si>
    <t>53.2</t>
  </si>
  <si>
    <t>HC3_2%_DMSO Unstim</t>
  </si>
  <si>
    <t>0.04</t>
  </si>
  <si>
    <t>*0.07</t>
  </si>
  <si>
    <t>2069.7</t>
  </si>
  <si>
    <t>950.16</t>
  </si>
  <si>
    <t>5.98</t>
  </si>
  <si>
    <t>3.27</t>
  </si>
  <si>
    <t>42.48</t>
  </si>
  <si>
    <t>11.03</t>
  </si>
  <si>
    <t>3519.71</t>
  </si>
  <si>
    <t>25.77</t>
  </si>
  <si>
    <t>0.64</t>
  </si>
  <si>
    <t>0.79</t>
  </si>
  <si>
    <t>1.38</t>
  </si>
  <si>
    <t>*0.09</t>
  </si>
  <si>
    <t>22.34</t>
  </si>
  <si>
    <t>*7762.40</t>
  </si>
  <si>
    <t>9.18</t>
  </si>
  <si>
    <t>14.14</t>
  </si>
  <si>
    <t>7.34</t>
  </si>
  <si>
    <t>0.07</t>
  </si>
  <si>
    <t>81.52</t>
  </si>
  <si>
    <t>47794.19</t>
  </si>
  <si>
    <t>4.27</t>
  </si>
  <si>
    <t>3203.18</t>
  </si>
  <si>
    <t>52.44</t>
  </si>
  <si>
    <t>28.18</t>
  </si>
  <si>
    <t>189.74</t>
  </si>
  <si>
    <t>245.35</t>
  </si>
  <si>
    <t>304.43</t>
  </si>
  <si>
    <t>HC3_20%_BUD Unstim</t>
  </si>
  <si>
    <t>1388.54</t>
  </si>
  <si>
    <t>996.99</t>
  </si>
  <si>
    <t>4.81</t>
  </si>
  <si>
    <t>1.85</t>
  </si>
  <si>
    <t>20.3</t>
  </si>
  <si>
    <t>3.15</t>
  </si>
  <si>
    <t>1369.05</t>
  </si>
  <si>
    <t>*4.40</t>
  </si>
  <si>
    <t>0.6</t>
  </si>
  <si>
    <t>26.76</t>
  </si>
  <si>
    <t>1159.68</t>
  </si>
  <si>
    <t>5.17</t>
  </si>
  <si>
    <t>8.44</t>
  </si>
  <si>
    <t>1.1</t>
  </si>
  <si>
    <t>35.19</t>
  </si>
  <si>
    <t>52346.55</t>
  </si>
  <si>
    <t>*0.08</t>
  </si>
  <si>
    <t>2972.27</t>
  </si>
  <si>
    <t>70.26</t>
  </si>
  <si>
    <t>173.52</t>
  </si>
  <si>
    <t>244.98</t>
  </si>
  <si>
    <t>214.81</t>
  </si>
  <si>
    <t>12.09</t>
  </si>
  <si>
    <t>UC2_2%_BUD Unstim</t>
  </si>
  <si>
    <t>0.25</t>
  </si>
  <si>
    <t>1799.26</t>
  </si>
  <si>
    <t>524.52</t>
  </si>
  <si>
    <t>7.39</t>
  </si>
  <si>
    <t>2.93</t>
  </si>
  <si>
    <t>36.97</t>
  </si>
  <si>
    <t>20.95</t>
  </si>
  <si>
    <t>35.44</t>
  </si>
  <si>
    <t>*1.98</t>
  </si>
  <si>
    <t>0.58</t>
  </si>
  <si>
    <t>13.3</t>
  </si>
  <si>
    <t>*4115.41</t>
  </si>
  <si>
    <t>8.9</t>
  </si>
  <si>
    <t>1.21</t>
  </si>
  <si>
    <t>80.23</t>
  </si>
  <si>
    <t>42229.93</t>
  </si>
  <si>
    <t>7.12</t>
  </si>
  <si>
    <t>3637.6</t>
  </si>
  <si>
    <t>166.42</t>
  </si>
  <si>
    <t>158.38</t>
  </si>
  <si>
    <t>378.28</t>
  </si>
  <si>
    <t>334.03</t>
  </si>
  <si>
    <t>21.47</t>
  </si>
  <si>
    <t>HC1_20%_TOFA Unstim</t>
  </si>
  <si>
    <t>147.65</t>
  </si>
  <si>
    <t>0.14</t>
  </si>
  <si>
    <t>3078.73</t>
  </si>
  <si>
    <t>975.58</t>
  </si>
  <si>
    <t>10.15</t>
  </si>
  <si>
    <t>5.3</t>
  </si>
  <si>
    <t>58.03</t>
  </si>
  <si>
    <t>18.81</t>
  </si>
  <si>
    <t>10.43</t>
  </si>
  <si>
    <t>8021.33</t>
  </si>
  <si>
    <t>83.01</t>
  </si>
  <si>
    <t>2.68</t>
  </si>
  <si>
    <t>2.01</t>
  </si>
  <si>
    <t>26.07</t>
  </si>
  <si>
    <t>16.03</t>
  </si>
  <si>
    <t>28.06</t>
  </si>
  <si>
    <t>6.78</t>
  </si>
  <si>
    <t>36.67</t>
  </si>
  <si>
    <t>28.6</t>
  </si>
  <si>
    <t>140.2</t>
  </si>
  <si>
    <t>6.61</t>
  </si>
  <si>
    <t>0.44</t>
  </si>
  <si>
    <t>3772.75</t>
  </si>
  <si>
    <t>77.71</t>
  </si>
  <si>
    <t>91.22</t>
  </si>
  <si>
    <t>230.31</t>
  </si>
  <si>
    <t>333.75</t>
  </si>
  <si>
    <t>42.15</t>
  </si>
  <si>
    <t>UC3_2%_TOFA Unstim</t>
  </si>
  <si>
    <t>16.71</t>
  </si>
  <si>
    <t>2777.71</t>
  </si>
  <si>
    <t>768.39</t>
  </si>
  <si>
    <t>7.74</t>
  </si>
  <si>
    <t>4.54</t>
  </si>
  <si>
    <t>54.69</t>
  </si>
  <si>
    <t>15.88</t>
  </si>
  <si>
    <t>5486.93</t>
  </si>
  <si>
    <t>57.31</t>
  </si>
  <si>
    <t>*4.34</t>
  </si>
  <si>
    <t>1.71</t>
  </si>
  <si>
    <t>1.3</t>
  </si>
  <si>
    <t>18.2</t>
  </si>
  <si>
    <t>14.05</t>
  </si>
  <si>
    <t>27.31</t>
  </si>
  <si>
    <t>14.85</t>
  </si>
  <si>
    <t>1.72</t>
  </si>
  <si>
    <t>130.89</t>
  </si>
  <si>
    <t>51027.2</t>
  </si>
  <si>
    <t>6.89</t>
  </si>
  <si>
    <t>0.41</t>
  </si>
  <si>
    <t>1665.7</t>
  </si>
  <si>
    <t>81.38</t>
  </si>
  <si>
    <t>93.81</t>
  </si>
  <si>
    <t>173.55</t>
  </si>
  <si>
    <t>344.09</t>
  </si>
  <si>
    <t>526.01</t>
  </si>
  <si>
    <t>39.01</t>
  </si>
  <si>
    <t>HC2_20%_DMSO Unstim</t>
  </si>
  <si>
    <t>2298.4</t>
  </si>
  <si>
    <t>334.51</t>
  </si>
  <si>
    <t>4.43</t>
  </si>
  <si>
    <t>3.02</t>
  </si>
  <si>
    <t>30.31</t>
  </si>
  <si>
    <t>3.92</t>
  </si>
  <si>
    <t>7.35</t>
  </si>
  <si>
    <t>2440.61</t>
  </si>
  <si>
    <t>31.1</t>
  </si>
  <si>
    <t>1.12</t>
  </si>
  <si>
    <t>10.04</t>
  </si>
  <si>
    <t>*3088.45</t>
  </si>
  <si>
    <t>7.43</t>
  </si>
  <si>
    <t>11.4</t>
  </si>
  <si>
    <t>5.9</t>
  </si>
  <si>
    <t>12.78</t>
  </si>
  <si>
    <t>61.92</t>
  </si>
  <si>
    <t>45581.62</t>
  </si>
  <si>
    <t>2.48</t>
  </si>
  <si>
    <t>2399.77</t>
  </si>
  <si>
    <t>34.67</t>
  </si>
  <si>
    <t>15.72</t>
  </si>
  <si>
    <t>174.56</t>
  </si>
  <si>
    <t>182.64</t>
  </si>
  <si>
    <t>216.13</t>
  </si>
  <si>
    <t>14.82</t>
  </si>
  <si>
    <t>UC1_20%_DMSO_TNF+Poly(I:C)</t>
  </si>
  <si>
    <t>423.54</t>
  </si>
  <si>
    <t>4.42</t>
  </si>
  <si>
    <t>10349.1</t>
  </si>
  <si>
    <t>780.39</t>
  </si>
  <si>
    <t>21.14</t>
  </si>
  <si>
    <t>10.01</t>
  </si>
  <si>
    <t>958.57</t>
  </si>
  <si>
    <t>572.26</t>
  </si>
  <si>
    <t>162.46</t>
  </si>
  <si>
    <t>3145.93</t>
  </si>
  <si>
    <t>2840.86</t>
  </si>
  <si>
    <t>17.31</t>
  </si>
  <si>
    <t>1137.48</t>
  </si>
  <si>
    <t>26.06</t>
  </si>
  <si>
    <t>4.39</t>
  </si>
  <si>
    <t>7.65</t>
  </si>
  <si>
    <t>59.46</t>
  </si>
  <si>
    <t>16.89</t>
  </si>
  <si>
    <t>46</t>
  </si>
  <si>
    <t>*11085.40</t>
  </si>
  <si>
    <t>203.36</t>
  </si>
  <si>
    <t>0.89</t>
  </si>
  <si>
    <t>102.69</t>
  </si>
  <si>
    <t>118.15</t>
  </si>
  <si>
    <t>35279.64</t>
  </si>
  <si>
    <t>151.16</t>
  </si>
  <si>
    <t>9.12</t>
  </si>
  <si>
    <t>2360.15</t>
  </si>
  <si>
    <t>889.58</t>
  </si>
  <si>
    <t>115.74</t>
  </si>
  <si>
    <t>179.58</t>
  </si>
  <si>
    <t>872.57</t>
  </si>
  <si>
    <t>59.34</t>
  </si>
  <si>
    <t>1097.69</t>
  </si>
  <si>
    <t>*29067.40</t>
  </si>
  <si>
    <t>HC3_2%_DMSO_TNF+Poly(I:C)</t>
  </si>
  <si>
    <t>303.99</t>
  </si>
  <si>
    <t>0.69</t>
  </si>
  <si>
    <t>5.43</t>
  </si>
  <si>
    <t>5648.85</t>
  </si>
  <si>
    <t>728.49</t>
  </si>
  <si>
    <t>26.38</t>
  </si>
  <si>
    <t>9.52</t>
  </si>
  <si>
    <t>687.03</t>
  </si>
  <si>
    <t>369.05</t>
  </si>
  <si>
    <t>162.98</t>
  </si>
  <si>
    <t>4935.1</t>
  </si>
  <si>
    <t>1385.6</t>
  </si>
  <si>
    <t>20.33</t>
  </si>
  <si>
    <t>402.29</t>
  </si>
  <si>
    <t>11.16</t>
  </si>
  <si>
    <t>3.76</t>
  </si>
  <si>
    <t>46.65</t>
  </si>
  <si>
    <t>18.87</t>
  </si>
  <si>
    <t>57.87</t>
  </si>
  <si>
    <t>6467.8</t>
  </si>
  <si>
    <t>37.08</t>
  </si>
  <si>
    <t>143.4</t>
  </si>
  <si>
    <t>52473.16</t>
  </si>
  <si>
    <t>26.53</t>
  </si>
  <si>
    <t>1.6</t>
  </si>
  <si>
    <t>1103.56</t>
  </si>
  <si>
    <t>133.03</t>
  </si>
  <si>
    <t>2.91</t>
  </si>
  <si>
    <t>207.71</t>
  </si>
  <si>
    <t>986.92</t>
  </si>
  <si>
    <t>1293.94</t>
  </si>
  <si>
    <t>HC3_20%_BUD_TNF+Poly(I:C)</t>
  </si>
  <si>
    <t>6.05</t>
  </si>
  <si>
    <t>5548.79</t>
  </si>
  <si>
    <t>981.68</t>
  </si>
  <si>
    <t>10.64</t>
  </si>
  <si>
    <t>1046.13</t>
  </si>
  <si>
    <t>69.54</t>
  </si>
  <si>
    <t>84.66</t>
  </si>
  <si>
    <t>3907.45</t>
  </si>
  <si>
    <t>1563.33</t>
  </si>
  <si>
    <t>22.85</t>
  </si>
  <si>
    <t>16.1</t>
  </si>
  <si>
    <t>5.1</t>
  </si>
  <si>
    <t>10.58</t>
  </si>
  <si>
    <t>55.96</t>
  </si>
  <si>
    <t>21.21</t>
  </si>
  <si>
    <t>53.24</t>
  </si>
  <si>
    <t>*19923.26</t>
  </si>
  <si>
    <t>38.78</t>
  </si>
  <si>
    <t>0.84</t>
  </si>
  <si>
    <t>113.12</t>
  </si>
  <si>
    <t>143.08</t>
  </si>
  <si>
    <t>50804.62</t>
  </si>
  <si>
    <t>58.75</t>
  </si>
  <si>
    <t>3.33</t>
  </si>
  <si>
    <t>159.78</t>
  </si>
  <si>
    <t>*1.53</t>
  </si>
  <si>
    <t>182.7</t>
  </si>
  <si>
    <t>956.67</t>
  </si>
  <si>
    <t>1387.52</t>
  </si>
  <si>
    <t>UC2_2%_BUD_TNF+Poly(I:C)</t>
  </si>
  <si>
    <t>278.4</t>
  </si>
  <si>
    <t>0.78</t>
  </si>
  <si>
    <t>4203.3</t>
  </si>
  <si>
    <t>574.42</t>
  </si>
  <si>
    <t>24.58</t>
  </si>
  <si>
    <t>8.97</t>
  </si>
  <si>
    <t>391.53</t>
  </si>
  <si>
    <t>668.51</t>
  </si>
  <si>
    <t>59.32</t>
  </si>
  <si>
    <t>4362.97</t>
  </si>
  <si>
    <t>2000.34</t>
  </si>
  <si>
    <t>20.61</t>
  </si>
  <si>
    <t>166.8</t>
  </si>
  <si>
    <t>6.6</t>
  </si>
  <si>
    <t>4.24</t>
  </si>
  <si>
    <t>9.07</t>
  </si>
  <si>
    <t>43.37</t>
  </si>
  <si>
    <t>20.29</t>
  </si>
  <si>
    <t>60.5</t>
  </si>
  <si>
    <t>6729.7</t>
  </si>
  <si>
    <t>0.39</t>
  </si>
  <si>
    <t>81.14</t>
  </si>
  <si>
    <t>150.23</t>
  </si>
  <si>
    <t>49761.09</t>
  </si>
  <si>
    <t>27.64</t>
  </si>
  <si>
    <t>1.31</t>
  </si>
  <si>
    <t>1093.85</t>
  </si>
  <si>
    <t>116.08</t>
  </si>
  <si>
    <t>*0.66</t>
  </si>
  <si>
    <t>194.62</t>
  </si>
  <si>
    <t>1021.98</t>
  </si>
  <si>
    <t>1342.44</t>
  </si>
  <si>
    <t>HC1_20%_TOFA_TNF+Poly(I:C)</t>
  </si>
  <si>
    <t>642.68</t>
  </si>
  <si>
    <t>5789.93</t>
  </si>
  <si>
    <t>699.74</t>
  </si>
  <si>
    <t>29.97</t>
  </si>
  <si>
    <t>875.15</t>
  </si>
  <si>
    <t>623.46</t>
  </si>
  <si>
    <t>71.53</t>
  </si>
  <si>
    <t>3333.17</t>
  </si>
  <si>
    <t>2041.91</t>
  </si>
  <si>
    <t>21.59</t>
  </si>
  <si>
    <t>44.37</t>
  </si>
  <si>
    <t>4.14</t>
  </si>
  <si>
    <t>8.81</t>
  </si>
  <si>
    <t>52.21</t>
  </si>
  <si>
    <t>18.07</t>
  </si>
  <si>
    <t>55.12</t>
  </si>
  <si>
    <t>*19100.59</t>
  </si>
  <si>
    <t>113.06</t>
  </si>
  <si>
    <t>2.5</t>
  </si>
  <si>
    <t>215.67</t>
  </si>
  <si>
    <t>124.61</t>
  </si>
  <si>
    <t>41970.95</t>
  </si>
  <si>
    <t>41.57</t>
  </si>
  <si>
    <t>1.32</t>
  </si>
  <si>
    <t>134.65</t>
  </si>
  <si>
    <t>*0.47</t>
  </si>
  <si>
    <t>224.54</t>
  </si>
  <si>
    <t>1038.66</t>
  </si>
  <si>
    <t>10.61</t>
  </si>
  <si>
    <t>1375.72</t>
  </si>
  <si>
    <t>UC3_2%_TOFA_TNF+Poly(I:C)</t>
  </si>
  <si>
    <t>0.76</t>
  </si>
  <si>
    <t>4052.46</t>
  </si>
  <si>
    <t>945.11</t>
  </si>
  <si>
    <t>25.44</t>
  </si>
  <si>
    <t>569.14</t>
  </si>
  <si>
    <t>548.21</t>
  </si>
  <si>
    <t>212.02</t>
  </si>
  <si>
    <t>4753.07</t>
  </si>
  <si>
    <t>1551.16</t>
  </si>
  <si>
    <t>19.71</t>
  </si>
  <si>
    <t>185.21</t>
  </si>
  <si>
    <t>10.18</t>
  </si>
  <si>
    <t>42.8</t>
  </si>
  <si>
    <t>18.95</t>
  </si>
  <si>
    <t>2317.38</t>
  </si>
  <si>
    <t>56.48</t>
  </si>
  <si>
    <t>139.06</t>
  </si>
  <si>
    <t>49620.47</t>
  </si>
  <si>
    <t>28.37</t>
  </si>
  <si>
    <t>2735.83</t>
  </si>
  <si>
    <t>143.6</t>
  </si>
  <si>
    <t>186.52</t>
  </si>
  <si>
    <t>1219.02</t>
  </si>
  <si>
    <t>1313.28</t>
  </si>
  <si>
    <t>HC2_20%_DMSO_TNF+Poly(I:C)</t>
  </si>
  <si>
    <t>632.47</t>
  </si>
  <si>
    <t>6.11</t>
  </si>
  <si>
    <t>11803.41</t>
  </si>
  <si>
    <t>461.53</t>
  </si>
  <si>
    <t>27.86</t>
  </si>
  <si>
    <t>1091.19</t>
  </si>
  <si>
    <t>96.07</t>
  </si>
  <si>
    <t>80.3</t>
  </si>
  <si>
    <t>3272.71</t>
  </si>
  <si>
    <t>2273.07</t>
  </si>
  <si>
    <t>20.94</t>
  </si>
  <si>
    <t>48.83</t>
  </si>
  <si>
    <t>5.15</t>
  </si>
  <si>
    <t>9.99</t>
  </si>
  <si>
    <t>35.11</t>
  </si>
  <si>
    <t>54.99</t>
  </si>
  <si>
    <t>*16218.97</t>
  </si>
  <si>
    <t>199.69</t>
  </si>
  <si>
    <t>12.98</t>
  </si>
  <si>
    <t>158.31</t>
  </si>
  <si>
    <t>36684.24</t>
  </si>
  <si>
    <t>43.13</t>
  </si>
  <si>
    <t>1793.33</t>
  </si>
  <si>
    <t>128.78</t>
  </si>
  <si>
    <t>198.15</t>
  </si>
  <si>
    <t>999.38</t>
  </si>
  <si>
    <t>1301.67</t>
  </si>
  <si>
    <t>UC1_2%_TOFA Unstim</t>
  </si>
  <si>
    <t>81.51</t>
  </si>
  <si>
    <t>3611.89</t>
  </si>
  <si>
    <t>368.73</t>
  </si>
  <si>
    <t>9.64</t>
  </si>
  <si>
    <t>77.09</t>
  </si>
  <si>
    <t>37.88</t>
  </si>
  <si>
    <t>20.82</t>
  </si>
  <si>
    <t>8107.23</t>
  </si>
  <si>
    <t>59.85</t>
  </si>
  <si>
    <t>1.91</t>
  </si>
  <si>
    <t>2.05</t>
  </si>
  <si>
    <t>12.76</t>
  </si>
  <si>
    <t>19.93</t>
  </si>
  <si>
    <t>31.17</t>
  </si>
  <si>
    <t>5.82</t>
  </si>
  <si>
    <t>11.91</t>
  </si>
  <si>
    <t>21.87</t>
  </si>
  <si>
    <t>156.69</t>
  </si>
  <si>
    <t>41761.08</t>
  </si>
  <si>
    <t>9.13</t>
  </si>
  <si>
    <t>683.11</t>
  </si>
  <si>
    <t>177.62</t>
  </si>
  <si>
    <t>92.33</t>
  </si>
  <si>
    <t>192.22</t>
  </si>
  <si>
    <t>489.25</t>
  </si>
  <si>
    <t>601.59</t>
  </si>
  <si>
    <t>44.69</t>
  </si>
  <si>
    <t>HC3_20%_DMSO Unstim</t>
  </si>
  <si>
    <t>1709.68</t>
  </si>
  <si>
    <t>1111.66</t>
  </si>
  <si>
    <t>2.66</t>
  </si>
  <si>
    <t>29.83</t>
  </si>
  <si>
    <t>2730.22</t>
  </si>
  <si>
    <t>22.61</t>
  </si>
  <si>
    <t>1.16</t>
  </si>
  <si>
    <t>27.13</t>
  </si>
  <si>
    <t>*2748.35</t>
  </si>
  <si>
    <t>8.08</t>
  </si>
  <si>
    <t>6.63</t>
  </si>
  <si>
    <t>1.92</t>
  </si>
  <si>
    <t>68.87</t>
  </si>
  <si>
    <t>43363.57</t>
  </si>
  <si>
    <t>*5700.49</t>
  </si>
  <si>
    <t>49.39</t>
  </si>
  <si>
    <t>19.81</t>
  </si>
  <si>
    <t>177.57</t>
  </si>
  <si>
    <t>247.76</t>
  </si>
  <si>
    <t>244.09</t>
  </si>
  <si>
    <t>14.74</t>
  </si>
  <si>
    <t>UC2_2%_DMSO Unstim</t>
  </si>
  <si>
    <t>2406.2</t>
  </si>
  <si>
    <t>661.61</t>
  </si>
  <si>
    <t>8.29</t>
  </si>
  <si>
    <t>3.82</t>
  </si>
  <si>
    <t>45.82</t>
  </si>
  <si>
    <t>54.91</t>
  </si>
  <si>
    <t>10.83</t>
  </si>
  <si>
    <t>6858.94</t>
  </si>
  <si>
    <t>52.06</t>
  </si>
  <si>
    <t>*2.49</t>
  </si>
  <si>
    <t>1.02</t>
  </si>
  <si>
    <t>1.57</t>
  </si>
  <si>
    <t>18.12</t>
  </si>
  <si>
    <t>*9541.19</t>
  </si>
  <si>
    <t>11.41</t>
  </si>
  <si>
    <t>18.11</t>
  </si>
  <si>
    <t>4.8</t>
  </si>
  <si>
    <t>111.4</t>
  </si>
  <si>
    <t>42067.98</t>
  </si>
  <si>
    <t>0.33</t>
  </si>
  <si>
    <t>3218.46</t>
  </si>
  <si>
    <t>206.78</t>
  </si>
  <si>
    <t>49.03</t>
  </si>
  <si>
    <t>158.99</t>
  </si>
  <si>
    <t>418.5</t>
  </si>
  <si>
    <t>335.45</t>
  </si>
  <si>
    <t>24.26</t>
  </si>
  <si>
    <t>UC2_20%_BUD Unstim</t>
  </si>
  <si>
    <t>1513.8</t>
  </si>
  <si>
    <t>658.9</t>
  </si>
  <si>
    <t>5.32</t>
  </si>
  <si>
    <t>2.62</t>
  </si>
  <si>
    <t>26.59</t>
  </si>
  <si>
    <t>13.13</t>
  </si>
  <si>
    <t>6.82</t>
  </si>
  <si>
    <t>3194.69</t>
  </si>
  <si>
    <t>29.45</t>
  </si>
  <si>
    <t>0.45</t>
  </si>
  <si>
    <t>0.67</t>
  </si>
  <si>
    <t>1.19</t>
  </si>
  <si>
    <t>15.9</t>
  </si>
  <si>
    <t>2201.42</t>
  </si>
  <si>
    <t>6.48</t>
  </si>
  <si>
    <t>10.66</t>
  </si>
  <si>
    <t>6.99</t>
  </si>
  <si>
    <t>69.02</t>
  </si>
  <si>
    <t>39925.63</t>
  </si>
  <si>
    <t>4.59</t>
  </si>
  <si>
    <t>0.18</t>
  </si>
  <si>
    <t>2546.61</t>
  </si>
  <si>
    <t>81.81</t>
  </si>
  <si>
    <t>*1.94</t>
  </si>
  <si>
    <t>150.13</t>
  </si>
  <si>
    <t>260.24</t>
  </si>
  <si>
    <t>236.04</t>
  </si>
  <si>
    <t>14.59</t>
  </si>
  <si>
    <t>HC1_2%_BUD Unstim</t>
  </si>
  <si>
    <t>1535.67</t>
  </si>
  <si>
    <t>435.02</t>
  </si>
  <si>
    <t>3.68</t>
  </si>
  <si>
    <t>21.67</t>
  </si>
  <si>
    <t>3.5</t>
  </si>
  <si>
    <t>5.45</t>
  </si>
  <si>
    <t>1906.41</t>
  </si>
  <si>
    <t>12.17</t>
  </si>
  <si>
    <t>12.2</t>
  </si>
  <si>
    <t>2085.08</t>
  </si>
  <si>
    <t>7.01</t>
  </si>
  <si>
    <t>9.17</t>
  </si>
  <si>
    <t>*0.04</t>
  </si>
  <si>
    <t>49.09</t>
  </si>
  <si>
    <t>43568.98</t>
  </si>
  <si>
    <t>2.21</t>
  </si>
  <si>
    <t>1653.3</t>
  </si>
  <si>
    <t>45.27</t>
  </si>
  <si>
    <t>*13.91</t>
  </si>
  <si>
    <t>179.78</t>
  </si>
  <si>
    <t>197.99</t>
  </si>
  <si>
    <t>10.76</t>
  </si>
  <si>
    <t>UC3_20%_TOFA Unstim</t>
  </si>
  <si>
    <t>2913.91</t>
  </si>
  <si>
    <t>1173.19</t>
  </si>
  <si>
    <t>4.71</t>
  </si>
  <si>
    <t>48.23</t>
  </si>
  <si>
    <t>19.6</t>
  </si>
  <si>
    <t>13.79</t>
  </si>
  <si>
    <t>5958.16</t>
  </si>
  <si>
    <t>65.96</t>
  </si>
  <si>
    <t>*3.62</t>
  </si>
  <si>
    <t>1.75</t>
  </si>
  <si>
    <t>28.08</t>
  </si>
  <si>
    <t>16.44</t>
  </si>
  <si>
    <t>26.19</t>
  </si>
  <si>
    <t>4.31</t>
  </si>
  <si>
    <t>1.83</t>
  </si>
  <si>
    <t>0.11</t>
  </si>
  <si>
    <t>131.13</t>
  </si>
  <si>
    <t>44677.93</t>
  </si>
  <si>
    <t>2147.12</t>
  </si>
  <si>
    <t>85.08</t>
  </si>
  <si>
    <t>86.7</t>
  </si>
  <si>
    <t>163.2</t>
  </si>
  <si>
    <t>355.32</t>
  </si>
  <si>
    <t>485.98</t>
  </si>
  <si>
    <t>33.36</t>
  </si>
  <si>
    <t>HC2_2%_TOFA Unstim</t>
  </si>
  <si>
    <t>210.38</t>
  </si>
  <si>
    <t>*0.01</t>
  </si>
  <si>
    <t>3030.2</t>
  </si>
  <si>
    <t>374.49</t>
  </si>
  <si>
    <t>5.26</t>
  </si>
  <si>
    <t>73.31</t>
  </si>
  <si>
    <t>17.25</t>
  </si>
  <si>
    <t>13.34</t>
  </si>
  <si>
    <t>5269.22</t>
  </si>
  <si>
    <t>58.33</t>
  </si>
  <si>
    <t>0.81</t>
  </si>
  <si>
    <t>4.92</t>
  </si>
  <si>
    <t>1.56</t>
  </si>
  <si>
    <t>9.09</t>
  </si>
  <si>
    <t>12.8</t>
  </si>
  <si>
    <t>19.98</t>
  </si>
  <si>
    <t>171.45</t>
  </si>
  <si>
    <t>108.44</t>
  </si>
  <si>
    <t>51062.86</t>
  </si>
  <si>
    <t>1518.77</t>
  </si>
  <si>
    <t>25.08</t>
  </si>
  <si>
    <t>69.2</t>
  </si>
  <si>
    <t>166.99</t>
  </si>
  <si>
    <t>396.13</t>
  </si>
  <si>
    <t>34.59</t>
  </si>
  <si>
    <t>UC1_2%_TOFA_TNF+Poly(I:C)</t>
  </si>
  <si>
    <t>370.95</t>
  </si>
  <si>
    <t>4.3</t>
  </si>
  <si>
    <t>5248.59</t>
  </si>
  <si>
    <t>574.81</t>
  </si>
  <si>
    <t>24.75</t>
  </si>
  <si>
    <t>7.82</t>
  </si>
  <si>
    <t>567.88</t>
  </si>
  <si>
    <t>426.06</t>
  </si>
  <si>
    <t>185.22</t>
  </si>
  <si>
    <t>4655.29</t>
  </si>
  <si>
    <t>602.05</t>
  </si>
  <si>
    <t>18.63</t>
  </si>
  <si>
    <t>24.86</t>
  </si>
  <si>
    <t>12.57</t>
  </si>
  <si>
    <t>3.46</t>
  </si>
  <si>
    <t>8.55</t>
  </si>
  <si>
    <t>28.05</t>
  </si>
  <si>
    <t>19.26</t>
  </si>
  <si>
    <t>52.74</t>
  </si>
  <si>
    <t>131.88</t>
  </si>
  <si>
    <t>202.65</t>
  </si>
  <si>
    <t>76.3</t>
  </si>
  <si>
    <t>137.11</t>
  </si>
  <si>
    <t>4UC1.14</t>
  </si>
  <si>
    <t>25.35</t>
  </si>
  <si>
    <t>778.46</t>
  </si>
  <si>
    <t>123.83</t>
  </si>
  <si>
    <t>215.56</t>
  </si>
  <si>
    <t>985.01</t>
  </si>
  <si>
    <t>1206.04</t>
  </si>
  <si>
    <t>HC3_20%_DMSO_TNF+Poly(I:C)</t>
  </si>
  <si>
    <t>365.57</t>
  </si>
  <si>
    <t>4.95</t>
  </si>
  <si>
    <t>9787.95</t>
  </si>
  <si>
    <t>1004.32</t>
  </si>
  <si>
    <t>25.61</t>
  </si>
  <si>
    <t>9.89</t>
  </si>
  <si>
    <t>921.73</t>
  </si>
  <si>
    <t>347.42</t>
  </si>
  <si>
    <t>134.42</t>
  </si>
  <si>
    <t>5272.82</t>
  </si>
  <si>
    <t>1904.7</t>
  </si>
  <si>
    <t>19.61</t>
  </si>
  <si>
    <t>18.1</t>
  </si>
  <si>
    <t>4.25</t>
  </si>
  <si>
    <t>61.73</t>
  </si>
  <si>
    <t>19.84</t>
  </si>
  <si>
    <t>52.37</t>
  </si>
  <si>
    <t>*13313.57</t>
  </si>
  <si>
    <t>115.83</t>
  </si>
  <si>
    <t>0.59</t>
  </si>
  <si>
    <t>133.95</t>
  </si>
  <si>
    <t>44113.49</t>
  </si>
  <si>
    <t>28.71</t>
  </si>
  <si>
    <t>154.86</t>
  </si>
  <si>
    <t>194.65</t>
  </si>
  <si>
    <t>1258.26</t>
  </si>
  <si>
    <t>1257.42</t>
  </si>
  <si>
    <t>UC2_2%_DMSO_TNF+Poly(I:C)</t>
  </si>
  <si>
    <t>267.21</t>
  </si>
  <si>
    <t>0.75</t>
  </si>
  <si>
    <t>5.31</t>
  </si>
  <si>
    <t>6415.76</t>
  </si>
  <si>
    <t>634.32</t>
  </si>
  <si>
    <t>27.16</t>
  </si>
  <si>
    <t>9.59</t>
  </si>
  <si>
    <t>486.04</t>
  </si>
  <si>
    <t>655.14</t>
  </si>
  <si>
    <t>94.85</t>
  </si>
  <si>
    <t>4214.66</t>
  </si>
  <si>
    <t>3097.26</t>
  </si>
  <si>
    <t>19.51</t>
  </si>
  <si>
    <t>333.04</t>
  </si>
  <si>
    <t>8.19</t>
  </si>
  <si>
    <t>48.94</t>
  </si>
  <si>
    <t>20.23</t>
  </si>
  <si>
    <t>57.25</t>
  </si>
  <si>
    <t>9283.82</t>
  </si>
  <si>
    <t>7.78</t>
  </si>
  <si>
    <t>0.46</t>
  </si>
  <si>
    <t>85.17</t>
  </si>
  <si>
    <t>137.64</t>
  </si>
  <si>
    <t>49462.54</t>
  </si>
  <si>
    <t>27.33</t>
  </si>
  <si>
    <t>4972.22</t>
  </si>
  <si>
    <t>1123.07</t>
  </si>
  <si>
    <t>132.7</t>
  </si>
  <si>
    <t>3.11</t>
  </si>
  <si>
    <t>181.16</t>
  </si>
  <si>
    <t>1033.41</t>
  </si>
  <si>
    <t>*0.12</t>
  </si>
  <si>
    <t>1344.39</t>
  </si>
  <si>
    <t>UC2_20%_BUD_TNF+Poly(I:C)</t>
  </si>
  <si>
    <t>295.64</t>
  </si>
  <si>
    <t>4817.84</t>
  </si>
  <si>
    <t>728.97</t>
  </si>
  <si>
    <t>26.12</t>
  </si>
  <si>
    <t>9.45</t>
  </si>
  <si>
    <t>594.11</t>
  </si>
  <si>
    <t>638.65</t>
  </si>
  <si>
    <t>44.54</t>
  </si>
  <si>
    <t>4230.56</t>
  </si>
  <si>
    <t>2976.14</t>
  </si>
  <si>
    <t>20.85</t>
  </si>
  <si>
    <t>17.05</t>
  </si>
  <si>
    <t>4.37</t>
  </si>
  <si>
    <t>9.01</t>
  </si>
  <si>
    <t>50.03</t>
  </si>
  <si>
    <t>20.69</t>
  </si>
  <si>
    <t>55.99</t>
  </si>
  <si>
    <t>*21085.05</t>
  </si>
  <si>
    <t>14.77</t>
  </si>
  <si>
    <t>0.48</t>
  </si>
  <si>
    <t>75.59</t>
  </si>
  <si>
    <t>144.14</t>
  </si>
  <si>
    <t>47733.93</t>
  </si>
  <si>
    <t>29.74</t>
  </si>
  <si>
    <t>1536.29</t>
  </si>
  <si>
    <t>112.66</t>
  </si>
  <si>
    <t>175.51</t>
  </si>
  <si>
    <t>1120.53</t>
  </si>
  <si>
    <t>1389.49</t>
  </si>
  <si>
    <t>HC1_2%_BUD_TNF+Poly(I:C)</t>
  </si>
  <si>
    <t>361.95</t>
  </si>
  <si>
    <t>6.87</t>
  </si>
  <si>
    <t>5768.51</t>
  </si>
  <si>
    <t>570.77</t>
  </si>
  <si>
    <t>33.82</t>
  </si>
  <si>
    <t>1072.83</t>
  </si>
  <si>
    <t>227.31</t>
  </si>
  <si>
    <t>42.58</t>
  </si>
  <si>
    <t>3421.15</t>
  </si>
  <si>
    <t>2453.71</t>
  </si>
  <si>
    <t>24.34</t>
  </si>
  <si>
    <t>23.79</t>
  </si>
  <si>
    <t>5.13</t>
  </si>
  <si>
    <t>10.51</t>
  </si>
  <si>
    <t>41.37</t>
  </si>
  <si>
    <t>18.7</t>
  </si>
  <si>
    <t>59.87</t>
  </si>
  <si>
    <t>*30940.72</t>
  </si>
  <si>
    <t>116.73</t>
  </si>
  <si>
    <t>107.4</t>
  </si>
  <si>
    <t>130.32</t>
  </si>
  <si>
    <t>53455.51</t>
  </si>
  <si>
    <t>48.11</t>
  </si>
  <si>
    <t>3.18</t>
  </si>
  <si>
    <t>*6389.37</t>
  </si>
  <si>
    <t>1055.56</t>
  </si>
  <si>
    <t>122.83</t>
  </si>
  <si>
    <t>2.04</t>
  </si>
  <si>
    <t>218.13</t>
  </si>
  <si>
    <t>1086.68</t>
  </si>
  <si>
    <t>11.97</t>
  </si>
  <si>
    <t>1609.08</t>
  </si>
  <si>
    <t>UC3_20%_TOFA_TNF+Poly(I:C)</t>
  </si>
  <si>
    <t>339.64</t>
  </si>
  <si>
    <t>4.65</t>
  </si>
  <si>
    <t>3951.1</t>
  </si>
  <si>
    <t>855.49</t>
  </si>
  <si>
    <t>24.24</t>
  </si>
  <si>
    <t>8.28</t>
  </si>
  <si>
    <t>624.84</t>
  </si>
  <si>
    <t>541.67</t>
  </si>
  <si>
    <t>144.32</t>
  </si>
  <si>
    <t>3721.22</t>
  </si>
  <si>
    <t>1886.14</t>
  </si>
  <si>
    <t>18.33</t>
  </si>
  <si>
    <t>379.8</t>
  </si>
  <si>
    <t>18.55</t>
  </si>
  <si>
    <t>3.73</t>
  </si>
  <si>
    <t>9.4</t>
  </si>
  <si>
    <t>52.19</t>
  </si>
  <si>
    <t>18.53</t>
  </si>
  <si>
    <t>51.24</t>
  </si>
  <si>
    <t>7478.42</t>
  </si>
  <si>
    <t>126.64</t>
  </si>
  <si>
    <t>90.37</t>
  </si>
  <si>
    <t>135.28</t>
  </si>
  <si>
    <t>30.21</t>
  </si>
  <si>
    <t>*47367.74</t>
  </si>
  <si>
    <t>*1.83</t>
  </si>
  <si>
    <t>160.96</t>
  </si>
  <si>
    <t>1135.45</t>
  </si>
  <si>
    <t>*0.58</t>
  </si>
  <si>
    <t>1183.39</t>
  </si>
  <si>
    <t>HC2_2%_TOFA_TNF+Poly(I:C)</t>
  </si>
  <si>
    <t>661</t>
  </si>
  <si>
    <t>4910.41</t>
  </si>
  <si>
    <t>646.11</t>
  </si>
  <si>
    <t>22.98</t>
  </si>
  <si>
    <t>636.14</t>
  </si>
  <si>
    <t>204.67</t>
  </si>
  <si>
    <t>102.71</t>
  </si>
  <si>
    <t>4537.07</t>
  </si>
  <si>
    <t>582.51</t>
  </si>
  <si>
    <t>117.66</t>
  </si>
  <si>
    <t>35.13</t>
  </si>
  <si>
    <t>3.41</t>
  </si>
  <si>
    <t>27.03</t>
  </si>
  <si>
    <t>26.75</t>
  </si>
  <si>
    <t>45.25</t>
  </si>
  <si>
    <t>1436.19</t>
  </si>
  <si>
    <t>163.71</t>
  </si>
  <si>
    <t>212.84</t>
  </si>
  <si>
    <t>152.16</t>
  </si>
  <si>
    <t>48868.26</t>
  </si>
  <si>
    <t>25.02</t>
  </si>
  <si>
    <t>1720.81</t>
  </si>
  <si>
    <t>*0.57</t>
  </si>
  <si>
    <t>191.93</t>
  </si>
  <si>
    <t>939.29</t>
  </si>
  <si>
    <t>1082.96</t>
  </si>
  <si>
    <t>UC1_20%_TOFA Unstim</t>
  </si>
  <si>
    <t>161.29</t>
  </si>
  <si>
    <t>3178.15</t>
  </si>
  <si>
    <t>1396.7</t>
  </si>
  <si>
    <t>11.39</t>
  </si>
  <si>
    <t>113.34</t>
  </si>
  <si>
    <t>74.91</t>
  </si>
  <si>
    <t>5145.68</t>
  </si>
  <si>
    <t>143.91</t>
  </si>
  <si>
    <t>8.21</t>
  </si>
  <si>
    <t>3.37</t>
  </si>
  <si>
    <t>1.82</t>
  </si>
  <si>
    <t>35.93</t>
  </si>
  <si>
    <t>14.72</t>
  </si>
  <si>
    <t>32.54</t>
  </si>
  <si>
    <t>43.05</t>
  </si>
  <si>
    <t>32.22</t>
  </si>
  <si>
    <t>163.69</t>
  </si>
  <si>
    <t>42570.97</t>
  </si>
  <si>
    <t>10.89</t>
  </si>
  <si>
    <t>1476.42</t>
  </si>
  <si>
    <t>359.79</t>
  </si>
  <si>
    <t>110.59</t>
  </si>
  <si>
    <t>222.43</t>
  </si>
  <si>
    <t>691.12</t>
  </si>
  <si>
    <t>611.19</t>
  </si>
  <si>
    <t>71.86</t>
  </si>
  <si>
    <t>HC3_2%_TOFA Unstim</t>
  </si>
  <si>
    <t>110.63</t>
  </si>
  <si>
    <t>3415.98</t>
  </si>
  <si>
    <t>854.78</t>
  </si>
  <si>
    <t>5.39</t>
  </si>
  <si>
    <t>155.03</t>
  </si>
  <si>
    <t>55.26</t>
  </si>
  <si>
    <t>33.02</t>
  </si>
  <si>
    <t>5434.47</t>
  </si>
  <si>
    <t>141.08</t>
  </si>
  <si>
    <t>8.05</t>
  </si>
  <si>
    <t>1.44</t>
  </si>
  <si>
    <t>22.71</t>
  </si>
  <si>
    <t>15.19</t>
  </si>
  <si>
    <t>33.04</t>
  </si>
  <si>
    <t>11.6</t>
  </si>
  <si>
    <t>146.04</t>
  </si>
  <si>
    <t>44353.78</t>
  </si>
  <si>
    <t>9.48</t>
  </si>
  <si>
    <t>2726.6</t>
  </si>
  <si>
    <t>154.38</t>
  </si>
  <si>
    <t>84.02</t>
  </si>
  <si>
    <t>196.77</t>
  </si>
  <si>
    <t>466.18</t>
  </si>
  <si>
    <t>579.33</t>
  </si>
  <si>
    <t>63.37</t>
  </si>
  <si>
    <t>UC2_20%_DMSO Unstim</t>
  </si>
  <si>
    <t>1959.77</t>
  </si>
  <si>
    <t>760.67</t>
  </si>
  <si>
    <t>2.71</t>
  </si>
  <si>
    <t>24.56</t>
  </si>
  <si>
    <t>7.79</t>
  </si>
  <si>
    <t>5419.23</t>
  </si>
  <si>
    <t>40.72</t>
  </si>
  <si>
    <t>0.91</t>
  </si>
  <si>
    <t>1.23</t>
  </si>
  <si>
    <t>17.95</t>
  </si>
  <si>
    <t>*3794.94</t>
  </si>
  <si>
    <t>13.08</t>
  </si>
  <si>
    <t>13.27</t>
  </si>
  <si>
    <t>5.28</t>
  </si>
  <si>
    <t>111.72</t>
  </si>
  <si>
    <t>40083.74</t>
  </si>
  <si>
    <t>5.93</t>
  </si>
  <si>
    <t>3358.81</t>
  </si>
  <si>
    <t>103.9</t>
  </si>
  <si>
    <t>39.29</t>
  </si>
  <si>
    <t>148.18</t>
  </si>
  <si>
    <t>300.91</t>
  </si>
  <si>
    <t>273.97</t>
  </si>
  <si>
    <t>15.75</t>
  </si>
  <si>
    <t>HC1_2%_DMSO Unstim</t>
  </si>
  <si>
    <t>2246.13</t>
  </si>
  <si>
    <t>585.01</t>
  </si>
  <si>
    <t>2.84</t>
  </si>
  <si>
    <t>30.37</t>
  </si>
  <si>
    <t>8.67</t>
  </si>
  <si>
    <t>4069.95</t>
  </si>
  <si>
    <t>21.49</t>
  </si>
  <si>
    <t>0.87</t>
  </si>
  <si>
    <t>1.42</t>
  </si>
  <si>
    <t>15.45</t>
  </si>
  <si>
    <t>*799674.59</t>
  </si>
  <si>
    <t>11.49</t>
  </si>
  <si>
    <t>16.37</t>
  </si>
  <si>
    <t>2.29</t>
  </si>
  <si>
    <t>95.76</t>
  </si>
  <si>
    <t>41262.58</t>
  </si>
  <si>
    <t>4.49</t>
  </si>
  <si>
    <t>0.27</t>
  </si>
  <si>
    <t>1906.96</t>
  </si>
  <si>
    <t>42.85</t>
  </si>
  <si>
    <t>40.37</t>
  </si>
  <si>
    <t>192.39</t>
  </si>
  <si>
    <t>235.76</t>
  </si>
  <si>
    <t>325.52</t>
  </si>
  <si>
    <t>18.26</t>
  </si>
  <si>
    <t>HC1_20%_BUD Unstim</t>
  </si>
  <si>
    <t>1607.25</t>
  </si>
  <si>
    <t>425.22</t>
  </si>
  <si>
    <t>4.55</t>
  </si>
  <si>
    <t>2.17</t>
  </si>
  <si>
    <t>25.88</t>
  </si>
  <si>
    <t>1.61</t>
  </si>
  <si>
    <t>5.55</t>
  </si>
  <si>
    <t>2732.15</t>
  </si>
  <si>
    <t>16.85</t>
  </si>
  <si>
    <t>0.56</t>
  </si>
  <si>
    <t>11.79</t>
  </si>
  <si>
    <t>*3094.22</t>
  </si>
  <si>
    <t>7.32</t>
  </si>
  <si>
    <t>9.91</t>
  </si>
  <si>
    <t>2.75</t>
  </si>
  <si>
    <t>63.27</t>
  </si>
  <si>
    <t>36989.3</t>
  </si>
  <si>
    <t>3.47</t>
  </si>
  <si>
    <t>2191.19</t>
  </si>
  <si>
    <t>74.77</t>
  </si>
  <si>
    <t>178.16</t>
  </si>
  <si>
    <t>228.6</t>
  </si>
  <si>
    <t>228.04</t>
  </si>
  <si>
    <t>12.99</t>
  </si>
  <si>
    <t>UC3_2%_BUD Unstim</t>
  </si>
  <si>
    <t>0.31</t>
  </si>
  <si>
    <t>2229.05</t>
  </si>
  <si>
    <t>435.66</t>
  </si>
  <si>
    <t>3.06</t>
  </si>
  <si>
    <t>38.48</t>
  </si>
  <si>
    <t>8.8</t>
  </si>
  <si>
    <t>7.96</t>
  </si>
  <si>
    <t>3133.4</t>
  </si>
  <si>
    <t>30.92</t>
  </si>
  <si>
    <t>*1.14</t>
  </si>
  <si>
    <t>0.93</t>
  </si>
  <si>
    <t>1.36</t>
  </si>
  <si>
    <t>13.73</t>
  </si>
  <si>
    <t>*7339.00</t>
  </si>
  <si>
    <t>10.16</t>
  </si>
  <si>
    <t>3.43</t>
  </si>
  <si>
    <t>76.85</t>
  </si>
  <si>
    <t>43931.62</t>
  </si>
  <si>
    <t>6.98</t>
  </si>
  <si>
    <t>1505.28</t>
  </si>
  <si>
    <t>146.89</t>
  </si>
  <si>
    <t>32.49</t>
  </si>
  <si>
    <t>145.33</t>
  </si>
  <si>
    <t>380.54</t>
  </si>
  <si>
    <t>308.63</t>
  </si>
  <si>
    <t>18.89</t>
  </si>
  <si>
    <t>HC2_20%_TOFA Unstim</t>
  </si>
  <si>
    <t>123.21</t>
  </si>
  <si>
    <t>2012.71</t>
  </si>
  <si>
    <t>499.31</t>
  </si>
  <si>
    <t>4.18</t>
  </si>
  <si>
    <t>47.77</t>
  </si>
  <si>
    <t>9.9</t>
  </si>
  <si>
    <t>3879.34</t>
  </si>
  <si>
    <t>49.19</t>
  </si>
  <si>
    <t>2.72</t>
  </si>
  <si>
    <t>12.66</t>
  </si>
  <si>
    <t>*19488.57</t>
  </si>
  <si>
    <t>10.74</t>
  </si>
  <si>
    <t>15.63</t>
  </si>
  <si>
    <t>76.41</t>
  </si>
  <si>
    <t>6.55</t>
  </si>
  <si>
    <t>94.65</t>
  </si>
  <si>
    <t>42432.77</t>
  </si>
  <si>
    <t>2.55</t>
  </si>
  <si>
    <t>1922.18</t>
  </si>
  <si>
    <t>27.01</t>
  </si>
  <si>
    <t>53.33</t>
  </si>
  <si>
    <t>175.4</t>
  </si>
  <si>
    <t>177.49</t>
  </si>
  <si>
    <t>20.9</t>
  </si>
  <si>
    <t>UC1_20%_TOFA_TNF+Poly(I:C)</t>
  </si>
  <si>
    <t>6363.93</t>
  </si>
  <si>
    <t>920.52</t>
  </si>
  <si>
    <t>18.28</t>
  </si>
  <si>
    <t>904.04</t>
  </si>
  <si>
    <t>604.29</t>
  </si>
  <si>
    <t>210.03</t>
  </si>
  <si>
    <t>3903.41</t>
  </si>
  <si>
    <t>1419.26</t>
  </si>
  <si>
    <t>440.6</t>
  </si>
  <si>
    <t>31.52</t>
  </si>
  <si>
    <t>50.24</t>
  </si>
  <si>
    <t>17.08</t>
  </si>
  <si>
    <t>45.75</t>
  </si>
  <si>
    <t>4209.46</t>
  </si>
  <si>
    <t>174.64</t>
  </si>
  <si>
    <t>118.71</t>
  </si>
  <si>
    <t>37964.95</t>
  </si>
  <si>
    <t>45.78</t>
  </si>
  <si>
    <t>1.03</t>
  </si>
  <si>
    <t>1484.19</t>
  </si>
  <si>
    <t>1115.54</t>
  </si>
  <si>
    <t>104.29</t>
  </si>
  <si>
    <t>191.18</t>
  </si>
  <si>
    <t>949.2</t>
  </si>
  <si>
    <t>59.3</t>
  </si>
  <si>
    <t>1013.73</t>
  </si>
  <si>
    <t>*41204.69</t>
  </si>
  <si>
    <t>HC3_2%_TOFA_TNF+Poly(I:C)</t>
  </si>
  <si>
    <t>316.2</t>
  </si>
  <si>
    <t>4.77</t>
  </si>
  <si>
    <t>3953.25</t>
  </si>
  <si>
    <t>945.81</t>
  </si>
  <si>
    <t>8.63</t>
  </si>
  <si>
    <t>721.46</t>
  </si>
  <si>
    <t>635.9</t>
  </si>
  <si>
    <t>333.74</t>
  </si>
  <si>
    <t>4896.87</t>
  </si>
  <si>
    <t>1195.43</t>
  </si>
  <si>
    <t>18.23</t>
  </si>
  <si>
    <t>221.33</t>
  </si>
  <si>
    <t>3.64</t>
  </si>
  <si>
    <t>9.72</t>
  </si>
  <si>
    <t>47.56</t>
  </si>
  <si>
    <t>18.64</t>
  </si>
  <si>
    <t>49.25</t>
  </si>
  <si>
    <t>3819.16</t>
  </si>
  <si>
    <t>138.53</t>
  </si>
  <si>
    <t>92.91</t>
  </si>
  <si>
    <t>136.69</t>
  </si>
  <si>
    <t>48451.03</t>
  </si>
  <si>
    <t>27.55</t>
  </si>
  <si>
    <t>144.55</t>
  </si>
  <si>
    <t>215.26</t>
  </si>
  <si>
    <t>1051.85</t>
  </si>
  <si>
    <t>1050.01</t>
  </si>
  <si>
    <t>UC2_20%_DMSO_TNF+Poly(I:C)</t>
  </si>
  <si>
    <t>305.02</t>
  </si>
  <si>
    <t>8652.51</t>
  </si>
  <si>
    <t>885.21</t>
  </si>
  <si>
    <t>26.99</t>
  </si>
  <si>
    <t>9.69</t>
  </si>
  <si>
    <t>741.24</t>
  </si>
  <si>
    <t>718.29</t>
  </si>
  <si>
    <t>75.56</t>
  </si>
  <si>
    <t>4213.73</t>
  </si>
  <si>
    <t>4997.55</t>
  </si>
  <si>
    <t>20.89</t>
  </si>
  <si>
    <t>56.01</t>
  </si>
  <si>
    <t>17.61</t>
  </si>
  <si>
    <t>*20544.52</t>
  </si>
  <si>
    <t>26.23</t>
  </si>
  <si>
    <t>79.09</t>
  </si>
  <si>
    <t>143.02</t>
  </si>
  <si>
    <t>44196.28</t>
  </si>
  <si>
    <t>34.66</t>
  </si>
  <si>
    <t>1095.89</t>
  </si>
  <si>
    <t>171.81</t>
  </si>
  <si>
    <t>990.1</t>
  </si>
  <si>
    <t>HC1_2%_DMSO_TNF+Poly(I:C)</t>
  </si>
  <si>
    <t>389.34</t>
  </si>
  <si>
    <t>7870.75</t>
  </si>
  <si>
    <t>674.33</t>
  </si>
  <si>
    <t>34.82</t>
  </si>
  <si>
    <t>10.49</t>
  </si>
  <si>
    <t>1159.87</t>
  </si>
  <si>
    <t>289.88</t>
  </si>
  <si>
    <t>72.38</t>
  </si>
  <si>
    <t>3114.23</t>
  </si>
  <si>
    <t>3932.45</t>
  </si>
  <si>
    <t>24.52</t>
  </si>
  <si>
    <t>8.62</t>
  </si>
  <si>
    <t>17.93</t>
  </si>
  <si>
    <t>57.37</t>
  </si>
  <si>
    <t>*33601.38</t>
  </si>
  <si>
    <t>175.8</t>
  </si>
  <si>
    <t>2.34</t>
  </si>
  <si>
    <t>128.26</t>
  </si>
  <si>
    <t>46324.58</t>
  </si>
  <si>
    <t>70.21</t>
  </si>
  <si>
    <t>6.71</t>
  </si>
  <si>
    <t>1058.98</t>
  </si>
  <si>
    <t>119.47</t>
  </si>
  <si>
    <t>222.89</t>
  </si>
  <si>
    <t>1023.61</t>
  </si>
  <si>
    <t>1446.96</t>
  </si>
  <si>
    <t>HC1_20%_BUD_TNF+Poly(I:C)</t>
  </si>
  <si>
    <t>454.28</t>
  </si>
  <si>
    <t>6.74</t>
  </si>
  <si>
    <t>6485.12</t>
  </si>
  <si>
    <t>635.05</t>
  </si>
  <si>
    <t>33.37</t>
  </si>
  <si>
    <t>10.6</t>
  </si>
  <si>
    <t>1250.32</t>
  </si>
  <si>
    <t>76.27</t>
  </si>
  <si>
    <t>36.23</t>
  </si>
  <si>
    <t>3069.93</t>
  </si>
  <si>
    <t>2960.57</t>
  </si>
  <si>
    <t>22.09</t>
  </si>
  <si>
    <t>39.81</t>
  </si>
  <si>
    <t>5.41</t>
  </si>
  <si>
    <t>39.16</t>
  </si>
  <si>
    <t>18.44</t>
  </si>
  <si>
    <t>60.75</t>
  </si>
  <si>
    <t>*33956.90</t>
  </si>
  <si>
    <t>243.8</t>
  </si>
  <si>
    <t>10.21</t>
  </si>
  <si>
    <t>121.95</t>
  </si>
  <si>
    <t>136.5</t>
  </si>
  <si>
    <t>106.78</t>
  </si>
  <si>
    <t>7.47</t>
  </si>
  <si>
    <t>215.08</t>
  </si>
  <si>
    <t>996.81</t>
  </si>
  <si>
    <t>1411.21</t>
  </si>
  <si>
    <t>UC3_2%_BUD_TNF+Poly(I:C)</t>
  </si>
  <si>
    <t>289.26</t>
  </si>
  <si>
    <t>0.63</t>
  </si>
  <si>
    <t>4268.78</t>
  </si>
  <si>
    <t>650.33</t>
  </si>
  <si>
    <t>25.09</t>
  </si>
  <si>
    <t>8.23</t>
  </si>
  <si>
    <t>601.15</t>
  </si>
  <si>
    <t>338.7</t>
  </si>
  <si>
    <t>62.81</t>
  </si>
  <si>
    <t>4881.99</t>
  </si>
  <si>
    <t>1929.91</t>
  </si>
  <si>
    <t>19.03</t>
  </si>
  <si>
    <t>731.7</t>
  </si>
  <si>
    <t>7.52</t>
  </si>
  <si>
    <t>38.74</t>
  </si>
  <si>
    <t>20.51</t>
  </si>
  <si>
    <t>*13186.18</t>
  </si>
  <si>
    <t>0.4</t>
  </si>
  <si>
    <t>78.4</t>
  </si>
  <si>
    <t>132.2</t>
  </si>
  <si>
    <t>49252.36</t>
  </si>
  <si>
    <t>1.14</t>
  </si>
  <si>
    <t>2176.63</t>
  </si>
  <si>
    <t>114.38</t>
  </si>
  <si>
    <t>167.35</t>
  </si>
  <si>
    <t>961.67</t>
  </si>
  <si>
    <t>1189.04</t>
  </si>
  <si>
    <t>HC2_20%_TOFA_TNF+Poly(I:C)</t>
  </si>
  <si>
    <t>676.66</t>
  </si>
  <si>
    <t>6.24</t>
  </si>
  <si>
    <t>8556.18</t>
  </si>
  <si>
    <t>932.27</t>
  </si>
  <si>
    <t>23.57</t>
  </si>
  <si>
    <t>9.26</t>
  </si>
  <si>
    <t>751.91</t>
  </si>
  <si>
    <t>386.66</t>
  </si>
  <si>
    <t>98.16</t>
  </si>
  <si>
    <t>3705.76</t>
  </si>
  <si>
    <t>1348.98</t>
  </si>
  <si>
    <t>1009.05</t>
  </si>
  <si>
    <t>41.77</t>
  </si>
  <si>
    <t>4.08</t>
  </si>
  <si>
    <t>38.8</t>
  </si>
  <si>
    <t>45.88</t>
  </si>
  <si>
    <t>7611.99</t>
  </si>
  <si>
    <t>174.62</t>
  </si>
  <si>
    <t>310.55</t>
  </si>
  <si>
    <t>166.2</t>
  </si>
  <si>
    <t>53108.72</t>
  </si>
  <si>
    <t>24.8</t>
  </si>
  <si>
    <t>1.07</t>
  </si>
  <si>
    <t>1970.35</t>
  </si>
  <si>
    <t>109.2</t>
  </si>
  <si>
    <t>2.11</t>
  </si>
  <si>
    <t>189.88</t>
  </si>
  <si>
    <t>895.78</t>
  </si>
  <si>
    <t>1119.88</t>
  </si>
  <si>
    <t>UC1_2%_BUD Unstim</t>
  </si>
  <si>
    <t>2079.7</t>
  </si>
  <si>
    <t>453.85</t>
  </si>
  <si>
    <t>5.84</t>
  </si>
  <si>
    <t>39.24</t>
  </si>
  <si>
    <t>14.18</t>
  </si>
  <si>
    <t>2939.71</t>
  </si>
  <si>
    <t>21.72</t>
  </si>
  <si>
    <t>12.81</t>
  </si>
  <si>
    <t>*25526.40</t>
  </si>
  <si>
    <t>10.5</t>
  </si>
  <si>
    <t>17.12</t>
  </si>
  <si>
    <t>3.25</t>
  </si>
  <si>
    <t>6.12</t>
  </si>
  <si>
    <t>0.08</t>
  </si>
  <si>
    <t>78.84</t>
  </si>
  <si>
    <t>40782.8</t>
  </si>
  <si>
    <t>6.7</t>
  </si>
  <si>
    <t>906.66</t>
  </si>
  <si>
    <t>167.02</t>
  </si>
  <si>
    <t>51.44</t>
  </si>
  <si>
    <t>163.42</t>
  </si>
  <si>
    <t>371.33</t>
  </si>
  <si>
    <t>282.22</t>
  </si>
  <si>
    <t>23.44</t>
  </si>
  <si>
    <t>HC3_20%_TOFA Unstim</t>
  </si>
  <si>
    <t>3213.46</t>
  </si>
  <si>
    <t>1360.78</t>
  </si>
  <si>
    <t>9.43</t>
  </si>
  <si>
    <t>93.59</t>
  </si>
  <si>
    <t>50.42</t>
  </si>
  <si>
    <t>23.41</t>
  </si>
  <si>
    <t>4795.7</t>
  </si>
  <si>
    <t>138.23</t>
  </si>
  <si>
    <t>5.6</t>
  </si>
  <si>
    <t>1.68</t>
  </si>
  <si>
    <t>1.93</t>
  </si>
  <si>
    <t>32.34</t>
  </si>
  <si>
    <t>17.17</t>
  </si>
  <si>
    <t>28.56</t>
  </si>
  <si>
    <t>12.55</t>
  </si>
  <si>
    <t>13.37</t>
  </si>
  <si>
    <t>36.7</t>
  </si>
  <si>
    <t>146.74</t>
  </si>
  <si>
    <t>3586.64</t>
  </si>
  <si>
    <t>154.92</t>
  </si>
  <si>
    <t>97.83</t>
  </si>
  <si>
    <t>186.81</t>
  </si>
  <si>
    <t>489.92</t>
  </si>
  <si>
    <t>560.39</t>
  </si>
  <si>
    <t>54.89</t>
  </si>
  <si>
    <t>UC2_2%_TOFA Unstim</t>
  </si>
  <si>
    <t>2699.16</t>
  </si>
  <si>
    <t>747.4</t>
  </si>
  <si>
    <t>4.22</t>
  </si>
  <si>
    <t>54.29</t>
  </si>
  <si>
    <t>58.48</t>
  </si>
  <si>
    <t>5772.96</t>
  </si>
  <si>
    <t>*2.65</t>
  </si>
  <si>
    <t>1.04</t>
  </si>
  <si>
    <t>13.22</t>
  </si>
  <si>
    <t>23.83</t>
  </si>
  <si>
    <t>2.03</t>
  </si>
  <si>
    <t>139.64</t>
  </si>
  <si>
    <t>40400.82</t>
  </si>
  <si>
    <t>7.49</t>
  </si>
  <si>
    <t>2892.86</t>
  </si>
  <si>
    <t>143.5</t>
  </si>
  <si>
    <t>80.52</t>
  </si>
  <si>
    <t>144.81</t>
  </si>
  <si>
    <t>407.96</t>
  </si>
  <si>
    <t>390.27</t>
  </si>
  <si>
    <t>31.72</t>
  </si>
  <si>
    <t>HC1_20%_DMSO Unstim</t>
  </si>
  <si>
    <t>0.21</t>
  </si>
  <si>
    <t>2480.95</t>
  </si>
  <si>
    <t>557.02</t>
  </si>
  <si>
    <t>3.19</t>
  </si>
  <si>
    <t>34.61</t>
  </si>
  <si>
    <t>7.18</t>
  </si>
  <si>
    <t>4759.53</t>
  </si>
  <si>
    <t>30.56</t>
  </si>
  <si>
    <t>1.45</t>
  </si>
  <si>
    <t>1.41</t>
  </si>
  <si>
    <t>14.81</t>
  </si>
  <si>
    <t>*98144.39</t>
  </si>
  <si>
    <t>11.25</t>
  </si>
  <si>
    <t>15.87</t>
  </si>
  <si>
    <t>5.46</t>
  </si>
  <si>
    <t>97.01</t>
  </si>
  <si>
    <t>34207.66</t>
  </si>
  <si>
    <t>4.7</t>
  </si>
  <si>
    <t>3129.44</t>
  </si>
  <si>
    <t>43.52</t>
  </si>
  <si>
    <t>195.35</t>
  </si>
  <si>
    <t>250.73</t>
  </si>
  <si>
    <t>315.65</t>
  </si>
  <si>
    <t>16.53</t>
  </si>
  <si>
    <t>UC3_2%_DMSO Unstim</t>
  </si>
  <si>
    <t>2477.92</t>
  </si>
  <si>
    <t>705.98</t>
  </si>
  <si>
    <t>39.87</t>
  </si>
  <si>
    <t>10.09</t>
  </si>
  <si>
    <t>5699.73</t>
  </si>
  <si>
    <t>53.8</t>
  </si>
  <si>
    <t>*0.87</t>
  </si>
  <si>
    <t>*0.29</t>
  </si>
  <si>
    <t>16.42</t>
  </si>
  <si>
    <t>12.85</t>
  </si>
  <si>
    <t>18.98</t>
  </si>
  <si>
    <t>5.05</t>
  </si>
  <si>
    <t>1.58</t>
  </si>
  <si>
    <t>131.31</t>
  </si>
  <si>
    <t>36882.41</t>
  </si>
  <si>
    <t>6.27</t>
  </si>
  <si>
    <t>2083.98</t>
  </si>
  <si>
    <t>102.87</t>
  </si>
  <si>
    <t>61.5</t>
  </si>
  <si>
    <t>159.45</t>
  </si>
  <si>
    <t>346.29</t>
  </si>
  <si>
    <t>361.23</t>
  </si>
  <si>
    <t>26.77</t>
  </si>
  <si>
    <t>UC3_20%_BUD Unstim</t>
  </si>
  <si>
    <t>2175.87</t>
  </si>
  <si>
    <t>557.63</t>
  </si>
  <si>
    <t>30.8</t>
  </si>
  <si>
    <t>7.17</t>
  </si>
  <si>
    <t>7.61</t>
  </si>
  <si>
    <t>3533.78</t>
  </si>
  <si>
    <t>34.93</t>
  </si>
  <si>
    <t>1.52</t>
  </si>
  <si>
    <t>*0.14</t>
  </si>
  <si>
    <t>14.16</t>
  </si>
  <si>
    <t>*6529.67</t>
  </si>
  <si>
    <t>*0.06</t>
  </si>
  <si>
    <t>77.68</t>
  </si>
  <si>
    <t>43322.54</t>
  </si>
  <si>
    <t>6.8</t>
  </si>
  <si>
    <t>0.23</t>
  </si>
  <si>
    <t>1854.58</t>
  </si>
  <si>
    <t>172.91</t>
  </si>
  <si>
    <t>147.99</t>
  </si>
  <si>
    <t>392.72</t>
  </si>
  <si>
    <t>296.07</t>
  </si>
  <si>
    <t>17.78</t>
  </si>
  <si>
    <t>HC2_2%_BUD Unstim</t>
  </si>
  <si>
    <t>1205.38</t>
  </si>
  <si>
    <t>323.97</t>
  </si>
  <si>
    <t>22.25</t>
  </si>
  <si>
    <t>1184.42</t>
  </si>
  <si>
    <t>9.3</t>
  </si>
  <si>
    <t>0.68</t>
  </si>
  <si>
    <t>1457.36</t>
  </si>
  <si>
    <t>5.62</t>
  </si>
  <si>
    <t>6.19</t>
  </si>
  <si>
    <t>*2.24</t>
  </si>
  <si>
    <t>4.79</t>
  </si>
  <si>
    <t>33.52</t>
  </si>
  <si>
    <t>45279.4</t>
  </si>
  <si>
    <t>1822.32</t>
  </si>
  <si>
    <t>17.33</t>
  </si>
  <si>
    <t>159.84</t>
  </si>
  <si>
    <t>117.62</t>
  </si>
  <si>
    <t>128.66</t>
  </si>
  <si>
    <t>7.06</t>
  </si>
  <si>
    <t>UC1_2%_BUD_TNF+Poly(I:C)</t>
  </si>
  <si>
    <t>250.93</t>
  </si>
  <si>
    <t>4917.2</t>
  </si>
  <si>
    <t>383.52</t>
  </si>
  <si>
    <t>22.81</t>
  </si>
  <si>
    <t>6.69</t>
  </si>
  <si>
    <t>542.04</t>
  </si>
  <si>
    <t>317.63</t>
  </si>
  <si>
    <t>47.97</t>
  </si>
  <si>
    <t>4170.38</t>
  </si>
  <si>
    <t>599.06</t>
  </si>
  <si>
    <t>15.67</t>
  </si>
  <si>
    <t>38.56</t>
  </si>
  <si>
    <t>4.63</t>
  </si>
  <si>
    <t>8.04</t>
  </si>
  <si>
    <t>18.25</t>
  </si>
  <si>
    <t>43.01</t>
  </si>
  <si>
    <t>662.97</t>
  </si>
  <si>
    <t>0.29</t>
  </si>
  <si>
    <t>68.31</t>
  </si>
  <si>
    <t>136.76</t>
  </si>
  <si>
    <t>43240.55</t>
  </si>
  <si>
    <t>24.11</t>
  </si>
  <si>
    <t>1.08</t>
  </si>
  <si>
    <t>952.96</t>
  </si>
  <si>
    <t>956.94</t>
  </si>
  <si>
    <t>114.72</t>
  </si>
  <si>
    <t>*1.31</t>
  </si>
  <si>
    <t>197.68</t>
  </si>
  <si>
    <t>962.93</t>
  </si>
  <si>
    <t>1057.31</t>
  </si>
  <si>
    <t>HC3_20%_TOFA_TNF+Poly(I:C)</t>
  </si>
  <si>
    <t>379.79</t>
  </si>
  <si>
    <t>4082.75</t>
  </si>
  <si>
    <t>835.16</t>
  </si>
  <si>
    <t>21.39</t>
  </si>
  <si>
    <t>9.04</t>
  </si>
  <si>
    <t>697.49</t>
  </si>
  <si>
    <t>678.87</t>
  </si>
  <si>
    <t>239.72</t>
  </si>
  <si>
    <t>4349.07</t>
  </si>
  <si>
    <t>1564.44</t>
  </si>
  <si>
    <t>662.01</t>
  </si>
  <si>
    <t>18.47</t>
  </si>
  <si>
    <t>3.7</t>
  </si>
  <si>
    <t>6.88</t>
  </si>
  <si>
    <t>53.5</t>
  </si>
  <si>
    <t>50.74</t>
  </si>
  <si>
    <t>7571.24</t>
  </si>
  <si>
    <t>210.91</t>
  </si>
  <si>
    <t>89.08</t>
  </si>
  <si>
    <t>123.18</t>
  </si>
  <si>
    <t>44337.19</t>
  </si>
  <si>
    <t>31.93</t>
  </si>
  <si>
    <t>1247.43</t>
  </si>
  <si>
    <t>118.8</t>
  </si>
  <si>
    <t>958.54</t>
  </si>
  <si>
    <t>1055.49</t>
  </si>
  <si>
    <t>UC2_2%_TOFA_TNF+Poly(I:C)</t>
  </si>
  <si>
    <t>269.47</t>
  </si>
  <si>
    <t>4226.2</t>
  </si>
  <si>
    <t>757.27</t>
  </si>
  <si>
    <t>21.8</t>
  </si>
  <si>
    <t>395.89</t>
  </si>
  <si>
    <t>652.8</t>
  </si>
  <si>
    <t>130.82</t>
  </si>
  <si>
    <t>4062.55</t>
  </si>
  <si>
    <t>1008.05</t>
  </si>
  <si>
    <t>16.69</t>
  </si>
  <si>
    <t>61.45</t>
  </si>
  <si>
    <t>5.12</t>
  </si>
  <si>
    <t>8.42</t>
  </si>
  <si>
    <t>38.39</t>
  </si>
  <si>
    <t>46.25</t>
  </si>
  <si>
    <t>824.26</t>
  </si>
  <si>
    <t>20.71</t>
  </si>
  <si>
    <t>42116.53</t>
  </si>
  <si>
    <t>25.54</t>
  </si>
  <si>
    <t>4130.65</t>
  </si>
  <si>
    <t>1166.24</t>
  </si>
  <si>
    <t>2.45</t>
  </si>
  <si>
    <t>161.76</t>
  </si>
  <si>
    <t>1043.26</t>
  </si>
  <si>
    <t>963.48</t>
  </si>
  <si>
    <t>HC1_20%_DMSO_TNF+Poly(I:C)</t>
  </si>
  <si>
    <t>509.49</t>
  </si>
  <si>
    <t>0.8</t>
  </si>
  <si>
    <t>7567.97</t>
  </si>
  <si>
    <t>803.99</t>
  </si>
  <si>
    <t>29.26</t>
  </si>
  <si>
    <t>1348.78</t>
  </si>
  <si>
    <t>86.3</t>
  </si>
  <si>
    <t>52.84</t>
  </si>
  <si>
    <t>3055.84</t>
  </si>
  <si>
    <t>3810.42</t>
  </si>
  <si>
    <t>22.41</t>
  </si>
  <si>
    <t>42.33</t>
  </si>
  <si>
    <t>45.29</t>
  </si>
  <si>
    <t>18.34</t>
  </si>
  <si>
    <t>54.87</t>
  </si>
  <si>
    <t>227.97</t>
  </si>
  <si>
    <t>133.04</t>
  </si>
  <si>
    <t>140.98</t>
  </si>
  <si>
    <t>31184.18</t>
  </si>
  <si>
    <t>115.31</t>
  </si>
  <si>
    <t>13.96</t>
  </si>
  <si>
    <t>1087.4</t>
  </si>
  <si>
    <t>132.05</t>
  </si>
  <si>
    <t>228.71</t>
  </si>
  <si>
    <t>1340.49</t>
  </si>
  <si>
    <t>UC3_2%_DMSO_TNF+Poly(I:C)</t>
  </si>
  <si>
    <t>4942.12</t>
  </si>
  <si>
    <t>915.63</t>
  </si>
  <si>
    <t>27.68</t>
  </si>
  <si>
    <t>699.86</t>
  </si>
  <si>
    <t>335.6</t>
  </si>
  <si>
    <t>101.48</t>
  </si>
  <si>
    <t>4705.41</t>
  </si>
  <si>
    <t>2768.19</t>
  </si>
  <si>
    <t>19.46</t>
  </si>
  <si>
    <t>*3066.45</t>
  </si>
  <si>
    <t>13.8</t>
  </si>
  <si>
    <t>49.65</t>
  </si>
  <si>
    <t>17.7</t>
  </si>
  <si>
    <t>52.24</t>
  </si>
  <si>
    <t>*13529.09</t>
  </si>
  <si>
    <t>24.19</t>
  </si>
  <si>
    <t>86.48</t>
  </si>
  <si>
    <t>137.76</t>
  </si>
  <si>
    <t>46129.81</t>
  </si>
  <si>
    <t>32.82</t>
  </si>
  <si>
    <t>*80340.92</t>
  </si>
  <si>
    <t>100</t>
  </si>
  <si>
    <t>173.94</t>
  </si>
  <si>
    <t>1174.58</t>
  </si>
  <si>
    <t>1225</t>
  </si>
  <si>
    <t>UC3_20%_BUD_TNF+Poly(I:C)</t>
  </si>
  <si>
    <t>309.12</t>
  </si>
  <si>
    <t>6041.8</t>
  </si>
  <si>
    <t>817.32</t>
  </si>
  <si>
    <t>30.32</t>
  </si>
  <si>
    <t>10.56</t>
  </si>
  <si>
    <t>878.89</t>
  </si>
  <si>
    <t>253.22</t>
  </si>
  <si>
    <t>69.16</t>
  </si>
  <si>
    <t>5533.27</t>
  </si>
  <si>
    <t>3708.39</t>
  </si>
  <si>
    <t>21.68</t>
  </si>
  <si>
    <t>16.64</t>
  </si>
  <si>
    <t>4.62</t>
  </si>
  <si>
    <t>45.9</t>
  </si>
  <si>
    <t>19.31</t>
  </si>
  <si>
    <t>58.25</t>
  </si>
  <si>
    <t>*19777.14</t>
  </si>
  <si>
    <t>43.94</t>
  </si>
  <si>
    <t>0.62</t>
  </si>
  <si>
    <t>137.98</t>
  </si>
  <si>
    <t>55376.07</t>
  </si>
  <si>
    <t>50.23</t>
  </si>
  <si>
    <t>3817.91</t>
  </si>
  <si>
    <t>160.17</t>
  </si>
  <si>
    <t>1094.48</t>
  </si>
  <si>
    <t>1407.25</t>
  </si>
  <si>
    <t>HC2_2%_BUD_TNF+Poly(I:C)</t>
  </si>
  <si>
    <t>512.31</t>
  </si>
  <si>
    <t>8096.86</t>
  </si>
  <si>
    <t>531.36</t>
  </si>
  <si>
    <t>21.97</t>
  </si>
  <si>
    <t>8.38</t>
  </si>
  <si>
    <t>715.07</t>
  </si>
  <si>
    <t>151.29</t>
  </si>
  <si>
    <t>45.14</t>
  </si>
  <si>
    <t>3872.97</t>
  </si>
  <si>
    <t>893.88</t>
  </si>
  <si>
    <t>17.83</t>
  </si>
  <si>
    <t>341.33</t>
  </si>
  <si>
    <t>31.35</t>
  </si>
  <si>
    <t>3.66</t>
  </si>
  <si>
    <t>31.32</t>
  </si>
  <si>
    <t>17.72</t>
  </si>
  <si>
    <t>45.5</t>
  </si>
  <si>
    <t>5056.61</t>
  </si>
  <si>
    <t>240.96</t>
  </si>
  <si>
    <t>129.4</t>
  </si>
  <si>
    <t>121.54</t>
  </si>
  <si>
    <t>54948.04</t>
  </si>
  <si>
    <t>1.13</t>
  </si>
  <si>
    <t>1563.29</t>
  </si>
  <si>
    <t>119.81</t>
  </si>
  <si>
    <t>186.98</t>
  </si>
  <si>
    <t>849.99</t>
  </si>
  <si>
    <t>1042.73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</si>
</sst>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Geneva"/>
      <family val="2"/>
    </font>
    <font>
      <b/>
      <sz val="9"/>
      <name val="Geneva"/>
      <family val="2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8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2" borderId="0" xfId="0" applyFill="1"/>
    <xf numFmtId="164" fontId="0" fillId="2" borderId="0" xfId="0" applyNumberFormat="1" applyFill="1"/>
    <xf numFmtId="0" fontId="2" fillId="0" borderId="0" xfId="0" applyFont="1"/>
    <xf numFmtId="0" fontId="2" fillId="3" borderId="0" xfId="0" applyFont="1" applyFill="1"/>
    <xf numFmtId="9" fontId="0" fillId="0" borderId="0" xfId="2" applyFont="1"/>
    <xf numFmtId="2" fontId="0" fillId="0" borderId="0" xfId="0" applyNumberFormat="1"/>
    <xf numFmtId="2" fontId="0" fillId="0" borderId="0" xfId="0" applyNumberFormat="1" applyAlignment="1">
      <alignment horizontal="left"/>
    </xf>
    <xf numFmtId="0" fontId="6" fillId="0" borderId="0" xfId="0" applyFont="1"/>
    <xf numFmtId="0" fontId="9" fillId="0" borderId="0" xfId="0" applyFont="1"/>
    <xf numFmtId="0" fontId="5" fillId="0" borderId="0" xfId="0" applyFont="1"/>
    <xf numFmtId="0" fontId="7" fillId="0" borderId="0" xfId="0" applyFont="1"/>
    <xf numFmtId="16" fontId="6" fillId="0" borderId="0" xfId="0" applyNumberFormat="1" applyFont="1"/>
    <xf numFmtId="17" fontId="6" fillId="0" borderId="0" xfId="0" applyNumberFormat="1" applyFont="1"/>
    <xf numFmtId="0" fontId="12" fillId="0" borderId="0" xfId="0" applyFont="1"/>
    <xf numFmtId="0" fontId="12" fillId="0" borderId="0" xfId="0" applyFont="1" applyAlignment="1">
      <alignment horizontal="left"/>
    </xf>
    <xf numFmtId="9" fontId="1" fillId="0" borderId="0" xfId="0" applyNumberFormat="1" applyFont="1"/>
    <xf numFmtId="0" fontId="13" fillId="0" borderId="0" xfId="0" applyFont="1" applyAlignment="1">
      <alignment horizontal="left"/>
    </xf>
    <xf numFmtId="0" fontId="14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9" fontId="13" fillId="0" borderId="0" xfId="0" applyNumberFormat="1" applyFont="1" applyAlignment="1">
      <alignment horizontal="center"/>
    </xf>
    <xf numFmtId="0" fontId="10" fillId="0" borderId="0" xfId="0" applyFont="1"/>
    <xf numFmtId="0" fontId="15" fillId="0" borderId="0" xfId="0" applyFont="1"/>
    <xf numFmtId="2" fontId="0" fillId="0" borderId="0" xfId="0" applyNumberFormat="1" applyAlignment="1">
      <alignment horizontal="center"/>
    </xf>
    <xf numFmtId="0" fontId="16" fillId="0" borderId="0" xfId="0" applyFont="1"/>
    <xf numFmtId="0" fontId="11" fillId="0" borderId="0" xfId="0" applyFont="1"/>
    <xf numFmtId="10" fontId="0" fillId="0" borderId="0" xfId="0" applyNumberFormat="1"/>
    <xf numFmtId="164" fontId="1" fillId="0" borderId="0" xfId="0" applyNumberFormat="1" applyFont="1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164" fontId="0" fillId="0" borderId="1" xfId="0" applyNumberFormat="1" applyBorder="1"/>
    <xf numFmtId="0" fontId="0" fillId="0" borderId="1" xfId="0" applyBorder="1"/>
    <xf numFmtId="10" fontId="0" fillId="0" borderId="1" xfId="0" applyNumberFormat="1" applyBorder="1"/>
    <xf numFmtId="9" fontId="0" fillId="0" borderId="1" xfId="0" applyNumberFormat="1" applyBorder="1"/>
    <xf numFmtId="0" fontId="0" fillId="0" borderId="0" xfId="0" applyAlignment="1">
      <alignment horizontal="justify" vertic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</cellXfs>
  <cellStyles count="3">
    <cellStyle name="Normal" xfId="0" builtinId="0"/>
    <cellStyle name="Normal 2" xfId="1" xr:uid="{196C3FB7-F807-844B-A169-47F0B4FC478D}"/>
    <cellStyle name="Per cent" xfId="2" builtinId="5"/>
  </cellStyles>
  <dxfs count="21"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0306D6EE-58F1-4C88-BA3E-C9F41B7351DC}" autoFormatId="16" applyNumberFormats="0" applyBorderFormats="0" applyFontFormats="0" applyPatternFormats="0" applyAlignmentFormats="0" applyWidthHeightFormats="0">
  <queryTableRefresh nextId="20">
    <queryTableFields count="19">
      <queryTableField id="1" name="Image" tableColumnId="1"/>
      <queryTableField id="2" name="Name" tableColumnId="2"/>
      <queryTableField id="3" name="Class" tableColumnId="3"/>
      <queryTableField id="4" name="Parent" tableColumnId="4"/>
      <queryTableField id="5" name="ROI" tableColumnId="5"/>
      <queryTableField id="6" name="Centroid X µm" tableColumnId="6"/>
      <queryTableField id="7" name="Centroid Y µm" tableColumnId="7"/>
      <queryTableField id="8" name="Num Detections" tableColumnId="8"/>
      <queryTableField id="9" name="Num CK20negative (base)" tableColumnId="9"/>
      <queryTableField id="10" name="Num CK20positive (base)" tableColumnId="10"/>
      <queryTableField id="11" name="Num CK20negative: Negative" tableColumnId="11"/>
      <queryTableField id="12" name="Num CK20negative: Positive" tableColumnId="12"/>
      <queryTableField id="13" name="Num CK20positive: Negative" tableColumnId="13"/>
      <queryTableField id="14" name="Num CK20positive: Positive" tableColumnId="14"/>
      <queryTableField id="15" name="CK20positive: Positive %" tableColumnId="15"/>
      <queryTableField id="16" name="CK20negative: Positive %" tableColumnId="16"/>
      <queryTableField id="17" name="CK20negative + CK20positive: Positive %" tableColumnId="17"/>
      <queryTableField id="18" name="Area µm^2" tableColumnId="18"/>
      <queryTableField id="19" name="Perimeter µm" tableColumnId="1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014FD5-8E4A-4042-9ED7-2EFC53E44EB9}" name="Results_201023" displayName="Results_201023" ref="A69:S104" tableType="queryTable" totalsRowShown="0" headerRowDxfId="20" dataDxfId="19">
  <autoFilter ref="A69:S104" xr:uid="{6A014FD5-8E4A-4042-9ED7-2EFC53E44EB9}"/>
  <tableColumns count="19">
    <tableColumn id="1" xr3:uid="{A7B253AA-4A53-4E9D-805A-95584502A58D}" uniqueName="1" name="Image" queryTableFieldId="1" dataDxfId="18"/>
    <tableColumn id="2" xr3:uid="{B10CFBBA-31BA-471F-80D0-E87316DE9BD8}" uniqueName="2" name="Name" queryTableFieldId="2" dataDxfId="17"/>
    <tableColumn id="3" xr3:uid="{467ED1B7-365C-44C0-A05A-21C586997431}" uniqueName="3" name="Class" queryTableFieldId="3" dataDxfId="16"/>
    <tableColumn id="4" xr3:uid="{E763E21D-D84A-4DB3-B1FA-E0611F10CA29}" uniqueName="4" name="Parent" queryTableFieldId="4" dataDxfId="15"/>
    <tableColumn id="5" xr3:uid="{FADD5944-0C34-473D-A0FA-E801780FB577}" uniqueName="5" name="ROI" queryTableFieldId="5" dataDxfId="14"/>
    <tableColumn id="6" xr3:uid="{D26FAA60-E0A9-434E-A846-DB758FFE24E7}" uniqueName="6" name="Centroid X µm" queryTableFieldId="6" dataDxfId="13"/>
    <tableColumn id="7" xr3:uid="{63223648-C549-4625-BBAF-571D50BF08EE}" uniqueName="7" name="Centroid Y µm" queryTableFieldId="7" dataDxfId="12"/>
    <tableColumn id="8" xr3:uid="{4680093A-62DC-42EB-B90D-F5ADF9585C57}" uniqueName="8" name="Num Detections" queryTableFieldId="8" dataDxfId="11"/>
    <tableColumn id="9" xr3:uid="{FDE4B5D2-31AA-4FBC-943D-8009E80CAF85}" uniqueName="9" name="Num CK20negative (base)" queryTableFieldId="9" dataDxfId="10"/>
    <tableColumn id="10" xr3:uid="{482D8E1A-7EF3-4967-A4DD-8EDC7EF55A7D}" uniqueName="10" name="Num CK20positive (base)" queryTableFieldId="10" dataDxfId="9"/>
    <tableColumn id="11" xr3:uid="{00FE7B12-C155-487B-8DCD-4F696AF7F22F}" uniqueName="11" name="Num CK20negative: Ki67 Negative" queryTableFieldId="11" dataDxfId="8"/>
    <tableColumn id="12" xr3:uid="{0AF50131-DBB0-4297-850D-612C7D9DBD8C}" uniqueName="12" name="Num CK20negative: Ki67 Positive" queryTableFieldId="12" dataDxfId="7"/>
    <tableColumn id="13" xr3:uid="{1F4D17C9-700C-48AA-8766-A14F200C43B8}" uniqueName="13" name="Num CK20positive: Ki67 Negative" queryTableFieldId="13" dataDxfId="6"/>
    <tableColumn id="14" xr3:uid="{285C4ABE-1A27-4F4C-85B2-E5F386CB6B5D}" uniqueName="14" name="Num CK20positive: Ki67 Positive" queryTableFieldId="14" dataDxfId="5"/>
    <tableColumn id="15" xr3:uid="{8756BDA8-CC76-45B3-93A8-76E852A5D98F}" uniqueName="15" name="CK20positive: Positive %" queryTableFieldId="15" dataDxfId="4"/>
    <tableColumn id="16" xr3:uid="{3A890182-4FCE-41BA-A0B6-EBCB04CA2E50}" uniqueName="16" name="CK20negative: Positive %" queryTableFieldId="16" dataDxfId="3"/>
    <tableColumn id="17" xr3:uid="{3DE04111-F03E-41E7-98DF-3D2752E530BB}" uniqueName="17" name="CK20negative + CK20positive: Positive %" queryTableFieldId="17" dataDxfId="2"/>
    <tableColumn id="18" xr3:uid="{F12A29B9-F723-4096-B721-221C54E7DE64}" uniqueName="18" name="Area µm^2" queryTableFieldId="18" dataDxfId="1"/>
    <tableColumn id="19" xr3:uid="{E37D5E2E-98E3-4196-BAF0-AF464765527A}" uniqueName="19" name="Perimeter µm" queryTableFieldId="19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CA032-9EF1-8E4A-896A-FD20070641F1}">
  <sheetPr>
    <pageSetUpPr fitToPage="1"/>
  </sheetPr>
  <dimension ref="B3:B18"/>
  <sheetViews>
    <sheetView topLeftCell="A7" workbookViewId="0">
      <selection activeCell="B19" sqref="B19"/>
    </sheetView>
  </sheetViews>
  <sheetFormatPr baseColWidth="10" defaultColWidth="11" defaultRowHeight="16" x14ac:dyDescent="0.2"/>
  <cols>
    <col min="2" max="2" width="74.6640625" customWidth="1"/>
  </cols>
  <sheetData>
    <row r="3" spans="2:2" x14ac:dyDescent="0.2">
      <c r="B3" s="1" t="s">
        <v>583</v>
      </c>
    </row>
    <row r="6" spans="2:2" x14ac:dyDescent="0.2">
      <c r="B6" t="s">
        <v>603</v>
      </c>
    </row>
    <row r="8" spans="2:2" x14ac:dyDescent="0.2">
      <c r="B8" t="s">
        <v>0</v>
      </c>
    </row>
    <row r="10" spans="2:2" ht="17" x14ac:dyDescent="0.2">
      <c r="B10" s="37" t="s">
        <v>604</v>
      </c>
    </row>
    <row r="12" spans="2:2" ht="34" x14ac:dyDescent="0.2">
      <c r="B12" s="37" t="s">
        <v>605</v>
      </c>
    </row>
    <row r="14" spans="2:2" ht="17" x14ac:dyDescent="0.2">
      <c r="B14" s="37" t="s">
        <v>606</v>
      </c>
    </row>
    <row r="16" spans="2:2" ht="17" x14ac:dyDescent="0.2">
      <c r="B16" s="37" t="s">
        <v>607</v>
      </c>
    </row>
    <row r="18" spans="2:2" ht="17" x14ac:dyDescent="0.2">
      <c r="B18" s="37" t="s">
        <v>608</v>
      </c>
    </row>
  </sheetData>
  <pageMargins left="0.7" right="0.7" top="0.75" bottom="0.75" header="0.3" footer="0.3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714BC-E68E-B648-A0F8-D335E2730363}">
  <dimension ref="A2:P15"/>
  <sheetViews>
    <sheetView workbookViewId="0">
      <selection activeCell="E24" sqref="E24"/>
    </sheetView>
  </sheetViews>
  <sheetFormatPr baseColWidth="10" defaultColWidth="11" defaultRowHeight="16" x14ac:dyDescent="0.2"/>
  <cols>
    <col min="1" max="1" width="14.1640625" customWidth="1"/>
  </cols>
  <sheetData>
    <row r="2" spans="1:16" s="1" customFormat="1" x14ac:dyDescent="0.2">
      <c r="A2" s="1" t="s">
        <v>584</v>
      </c>
      <c r="B2" s="38" t="s">
        <v>585</v>
      </c>
      <c r="C2" s="38"/>
      <c r="D2" s="38"/>
      <c r="E2" s="38"/>
      <c r="F2" s="38"/>
      <c r="G2" s="38"/>
      <c r="H2" s="38"/>
      <c r="I2" s="38"/>
    </row>
    <row r="5" spans="1:16" x14ac:dyDescent="0.2">
      <c r="A5" s="18">
        <v>0.02</v>
      </c>
    </row>
    <row r="6" spans="1:16" x14ac:dyDescent="0.2">
      <c r="A6" s="22"/>
      <c r="B6" s="22" t="s">
        <v>4</v>
      </c>
      <c r="C6" s="22" t="s">
        <v>5</v>
      </c>
      <c r="D6" s="22" t="s">
        <v>6</v>
      </c>
      <c r="E6" s="22" t="s">
        <v>7</v>
      </c>
      <c r="F6" s="22" t="s">
        <v>8</v>
      </c>
      <c r="G6" s="22" t="s">
        <v>9</v>
      </c>
      <c r="H6" s="22" t="s">
        <v>10</v>
      </c>
      <c r="I6" s="22" t="s">
        <v>11</v>
      </c>
      <c r="J6" s="22" t="s">
        <v>12</v>
      </c>
      <c r="K6" s="22" t="s">
        <v>13</v>
      </c>
      <c r="L6" s="22" t="s">
        <v>14</v>
      </c>
      <c r="M6" s="22" t="s">
        <v>15</v>
      </c>
      <c r="N6" s="22" t="s">
        <v>16</v>
      </c>
      <c r="O6" s="22" t="s">
        <v>17</v>
      </c>
      <c r="P6" s="22" t="s">
        <v>18</v>
      </c>
    </row>
    <row r="7" spans="1:16" x14ac:dyDescent="0.2">
      <c r="A7" s="21" t="s">
        <v>19</v>
      </c>
      <c r="B7" s="20">
        <v>3038.636</v>
      </c>
      <c r="C7" s="20">
        <v>4124.8209999999999</v>
      </c>
      <c r="D7" s="20">
        <v>40352.339999999997</v>
      </c>
      <c r="E7" s="20">
        <v>62388.54</v>
      </c>
      <c r="F7" s="20">
        <v>23819.83</v>
      </c>
      <c r="G7" s="20">
        <v>26308.25</v>
      </c>
      <c r="H7" s="20">
        <v>3344.8069999999998</v>
      </c>
      <c r="I7" s="20">
        <v>26406.3</v>
      </c>
      <c r="J7" s="20">
        <v>39574.53</v>
      </c>
      <c r="K7" s="20">
        <v>44971.360000000001</v>
      </c>
      <c r="L7" s="20">
        <v>27689.38</v>
      </c>
      <c r="M7" s="20">
        <v>19126.68</v>
      </c>
      <c r="N7" s="20">
        <v>23682.85</v>
      </c>
      <c r="O7" s="20">
        <v>23117.98</v>
      </c>
      <c r="P7" s="20">
        <v>62499.94</v>
      </c>
    </row>
    <row r="8" spans="1:16" x14ac:dyDescent="0.2">
      <c r="A8" s="21" t="s">
        <v>20</v>
      </c>
      <c r="B8" s="20">
        <v>3836.6439999999998</v>
      </c>
      <c r="C8" s="20">
        <v>6223.652</v>
      </c>
      <c r="D8" s="20">
        <v>46532.47</v>
      </c>
      <c r="E8" s="20">
        <v>61211.05</v>
      </c>
      <c r="F8" s="20">
        <v>34919.61</v>
      </c>
      <c r="G8" s="20">
        <v>44253.52</v>
      </c>
      <c r="H8" s="20">
        <v>4335.625</v>
      </c>
      <c r="I8" s="20">
        <v>44161.84</v>
      </c>
      <c r="J8" s="20">
        <v>46045.15</v>
      </c>
      <c r="K8" s="20">
        <v>64590.62</v>
      </c>
      <c r="L8" s="20">
        <v>42052.11</v>
      </c>
      <c r="M8" s="20">
        <v>31211.52</v>
      </c>
      <c r="N8" s="20">
        <v>37320.449999999997</v>
      </c>
      <c r="O8" s="20">
        <v>31359.87</v>
      </c>
      <c r="P8" s="20">
        <v>75185.22</v>
      </c>
    </row>
    <row r="9" spans="1:16" x14ac:dyDescent="0.2">
      <c r="A9" s="21" t="s">
        <v>21</v>
      </c>
      <c r="B9" s="20">
        <v>2726.721</v>
      </c>
      <c r="C9" s="20">
        <v>2414.924</v>
      </c>
      <c r="D9" s="20">
        <v>36058.04</v>
      </c>
      <c r="E9" s="20">
        <v>42719.64</v>
      </c>
      <c r="F9" s="20">
        <v>20066.96</v>
      </c>
      <c r="G9" s="20">
        <v>19273.73</v>
      </c>
      <c r="H9" s="20">
        <v>2482.6489999999999</v>
      </c>
      <c r="I9" s="20">
        <v>25861.71</v>
      </c>
      <c r="J9" s="20">
        <v>32253.32</v>
      </c>
      <c r="K9" s="20">
        <v>36320.89</v>
      </c>
      <c r="L9" s="20">
        <v>23404.65</v>
      </c>
      <c r="M9" s="20">
        <v>18636.349999999999</v>
      </c>
      <c r="N9" s="20">
        <v>21447.48</v>
      </c>
      <c r="O9" s="20">
        <v>21677.279999999999</v>
      </c>
      <c r="P9" s="20">
        <v>46263.56</v>
      </c>
    </row>
    <row r="12" spans="1:16" x14ac:dyDescent="0.2">
      <c r="A12" s="23">
        <v>0.2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pans="1:16" x14ac:dyDescent="0.2">
      <c r="A13" s="21" t="s">
        <v>19</v>
      </c>
      <c r="B13" s="20">
        <v>6355.3940000000002</v>
      </c>
      <c r="C13" s="20">
        <v>9263.2890000000007</v>
      </c>
      <c r="D13" s="20">
        <v>42249.2</v>
      </c>
      <c r="E13" s="20">
        <v>30920.63</v>
      </c>
      <c r="F13" s="20">
        <v>19911.68</v>
      </c>
      <c r="G13" s="20">
        <v>42023.27</v>
      </c>
      <c r="H13" s="20">
        <v>4337.8069999999998</v>
      </c>
      <c r="I13" s="20">
        <v>37658.379999999997</v>
      </c>
      <c r="J13" s="20">
        <v>29754.09</v>
      </c>
      <c r="K13" s="20">
        <v>56921.69</v>
      </c>
      <c r="L13" s="20">
        <v>11107.38</v>
      </c>
      <c r="M13" s="20">
        <v>9207.9879999999994</v>
      </c>
      <c r="N13" s="20">
        <v>24488.68</v>
      </c>
      <c r="O13" s="20">
        <v>16766.669999999998</v>
      </c>
      <c r="P13" s="20">
        <v>69752.539999999994</v>
      </c>
    </row>
    <row r="14" spans="1:16" x14ac:dyDescent="0.2">
      <c r="A14" s="21" t="s">
        <v>20</v>
      </c>
      <c r="B14" s="20">
        <v>8578.643</v>
      </c>
      <c r="C14" s="20">
        <v>15266.65</v>
      </c>
      <c r="D14" s="20">
        <v>45421.94</v>
      </c>
      <c r="E14" s="20">
        <v>32642.39</v>
      </c>
      <c r="F14" s="20">
        <v>39052.300000000003</v>
      </c>
      <c r="G14" s="20">
        <v>59059.38</v>
      </c>
      <c r="H14" s="20">
        <v>6454.1329999999998</v>
      </c>
      <c r="I14" s="20">
        <v>50594.12</v>
      </c>
      <c r="J14" s="20">
        <v>47001.81</v>
      </c>
      <c r="K14" s="20">
        <v>65525.1</v>
      </c>
      <c r="L14" s="20">
        <v>17092.25</v>
      </c>
      <c r="M14" s="20">
        <v>14347.2</v>
      </c>
      <c r="N14" s="20">
        <v>46856.99</v>
      </c>
      <c r="O14" s="20">
        <v>28656.9</v>
      </c>
      <c r="P14" s="20">
        <v>101731.3</v>
      </c>
    </row>
    <row r="15" spans="1:16" x14ac:dyDescent="0.2">
      <c r="A15" s="21" t="s">
        <v>21</v>
      </c>
      <c r="B15" s="20">
        <v>4770.0879999999997</v>
      </c>
      <c r="C15" s="20">
        <v>6025.0690000000004</v>
      </c>
      <c r="D15" s="20">
        <v>37224.07</v>
      </c>
      <c r="E15" s="20">
        <v>28194.959999999999</v>
      </c>
      <c r="F15" s="20">
        <v>24726.880000000001</v>
      </c>
      <c r="G15" s="20">
        <v>37291.480000000003</v>
      </c>
      <c r="H15" s="20">
        <v>3713.83</v>
      </c>
      <c r="I15" s="20">
        <v>33211.99</v>
      </c>
      <c r="J15" s="20">
        <v>28931.85</v>
      </c>
      <c r="K15" s="20">
        <v>41358.83</v>
      </c>
      <c r="L15" s="20">
        <v>11505.25</v>
      </c>
      <c r="M15" s="20">
        <v>14217.31</v>
      </c>
      <c r="N15" s="20">
        <v>24596</v>
      </c>
      <c r="O15" s="20">
        <v>22116.38</v>
      </c>
      <c r="P15" s="20">
        <v>53170.15</v>
      </c>
    </row>
  </sheetData>
  <mergeCells count="1">
    <mergeCell ref="B2:I2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06DF9-C805-1A43-92A6-84D50B3261C9}">
  <dimension ref="A2:F62"/>
  <sheetViews>
    <sheetView topLeftCell="A28" workbookViewId="0">
      <selection activeCell="K25" sqref="K25"/>
    </sheetView>
  </sheetViews>
  <sheetFormatPr baseColWidth="10" defaultColWidth="11" defaultRowHeight="16" x14ac:dyDescent="0.2"/>
  <cols>
    <col min="1" max="1" width="18.33203125" bestFit="1" customWidth="1"/>
    <col min="2" max="2" width="17.83203125" style="2" bestFit="1" customWidth="1"/>
    <col min="3" max="3" width="21.33203125" bestFit="1" customWidth="1"/>
    <col min="4" max="4" width="7.1640625" bestFit="1" customWidth="1"/>
    <col min="5" max="5" width="10.83203125" style="2"/>
  </cols>
  <sheetData>
    <row r="2" spans="1:6" x14ac:dyDescent="0.2">
      <c r="A2" s="1" t="s">
        <v>590</v>
      </c>
      <c r="B2" s="30" t="s">
        <v>587</v>
      </c>
      <c r="C2" s="30"/>
      <c r="D2" s="30"/>
      <c r="E2" s="30"/>
    </row>
    <row r="4" spans="1:6" x14ac:dyDescent="0.2">
      <c r="A4" s="3" t="s">
        <v>23</v>
      </c>
      <c r="B4" s="4" t="s">
        <v>24</v>
      </c>
      <c r="C4" s="4" t="s">
        <v>25</v>
      </c>
      <c r="D4" s="3" t="s">
        <v>26</v>
      </c>
      <c r="E4" s="3" t="s">
        <v>27</v>
      </c>
      <c r="F4" s="4" t="s">
        <v>28</v>
      </c>
    </row>
    <row r="6" spans="1:6" x14ac:dyDescent="0.2">
      <c r="A6" s="1" t="s">
        <v>586</v>
      </c>
    </row>
    <row r="7" spans="1:6" x14ac:dyDescent="0.2">
      <c r="A7" s="34" t="s">
        <v>29</v>
      </c>
      <c r="B7" s="33" t="s">
        <v>30</v>
      </c>
      <c r="C7" s="33">
        <v>30.5</v>
      </c>
      <c r="D7" s="35">
        <v>0.22800000000000001</v>
      </c>
      <c r="E7" s="34">
        <v>0</v>
      </c>
      <c r="F7" s="33">
        <v>1</v>
      </c>
    </row>
    <row r="8" spans="1:6" x14ac:dyDescent="0.2">
      <c r="A8" s="34"/>
      <c r="B8" s="33"/>
      <c r="C8" s="33"/>
      <c r="D8" s="36"/>
      <c r="E8" s="34"/>
      <c r="F8" s="33"/>
    </row>
    <row r="9" spans="1:6" x14ac:dyDescent="0.2">
      <c r="A9" s="34" t="s">
        <v>31</v>
      </c>
      <c r="B9" s="33" t="s">
        <v>30</v>
      </c>
      <c r="C9" s="33">
        <v>30.5</v>
      </c>
      <c r="D9" s="35">
        <v>0.22800000000000001</v>
      </c>
      <c r="E9" s="34">
        <v>0</v>
      </c>
      <c r="F9" s="33">
        <v>1</v>
      </c>
    </row>
    <row r="10" spans="1:6" x14ac:dyDescent="0.2">
      <c r="C10" s="2"/>
      <c r="D10" s="29"/>
      <c r="E10"/>
      <c r="F10" s="2"/>
    </row>
    <row r="11" spans="1:6" x14ac:dyDescent="0.2">
      <c r="A11" s="1" t="s">
        <v>32</v>
      </c>
    </row>
    <row r="12" spans="1:6" x14ac:dyDescent="0.2">
      <c r="A12" s="34" t="s">
        <v>29</v>
      </c>
      <c r="B12" s="33"/>
      <c r="C12" s="34">
        <v>1.68</v>
      </c>
      <c r="D12" s="36">
        <v>1</v>
      </c>
      <c r="E12" s="33">
        <v>0</v>
      </c>
      <c r="F12" s="34">
        <v>1.2</v>
      </c>
    </row>
    <row r="13" spans="1:6" x14ac:dyDescent="0.2">
      <c r="A13" s="34" t="s">
        <v>31</v>
      </c>
      <c r="B13" s="33"/>
      <c r="C13" s="34">
        <v>2.0699999999999998</v>
      </c>
      <c r="D13" s="36">
        <v>0.05</v>
      </c>
      <c r="E13" s="33">
        <v>0</v>
      </c>
      <c r="F13" s="34">
        <v>1.2</v>
      </c>
    </row>
    <row r="14" spans="1:6" x14ac:dyDescent="0.2">
      <c r="A14" s="34" t="s">
        <v>33</v>
      </c>
      <c r="B14" s="33"/>
      <c r="C14" s="34">
        <v>2.56</v>
      </c>
      <c r="D14" s="36">
        <v>0.04</v>
      </c>
      <c r="E14" s="33">
        <v>0</v>
      </c>
      <c r="F14" s="34">
        <v>1</v>
      </c>
    </row>
    <row r="16" spans="1:6" x14ac:dyDescent="0.2">
      <c r="A16" s="1" t="s">
        <v>34</v>
      </c>
    </row>
    <row r="17" spans="1:6" x14ac:dyDescent="0.2">
      <c r="A17" s="34" t="s">
        <v>588</v>
      </c>
      <c r="B17" s="33"/>
      <c r="C17" s="34">
        <v>2.09</v>
      </c>
      <c r="D17" s="36">
        <v>7.0000000000000007E-2</v>
      </c>
      <c r="E17" s="33">
        <v>-1</v>
      </c>
      <c r="F17" s="34">
        <v>1</v>
      </c>
    </row>
    <row r="18" spans="1:6" x14ac:dyDescent="0.2">
      <c r="A18" s="34" t="s">
        <v>33</v>
      </c>
      <c r="B18" s="33"/>
      <c r="C18" s="34">
        <v>2.56</v>
      </c>
      <c r="D18" s="36">
        <v>0.03</v>
      </c>
      <c r="E18" s="33">
        <v>-1</v>
      </c>
      <c r="F18" s="34">
        <v>1</v>
      </c>
    </row>
    <row r="20" spans="1:6" x14ac:dyDescent="0.2">
      <c r="B20" s="39" t="s">
        <v>589</v>
      </c>
      <c r="C20" s="39"/>
      <c r="D20" s="39"/>
      <c r="E20" s="39"/>
    </row>
    <row r="22" spans="1:6" x14ac:dyDescent="0.2">
      <c r="A22" s="33" t="s">
        <v>35</v>
      </c>
      <c r="B22" s="34">
        <v>18337</v>
      </c>
      <c r="C22" s="34" t="s">
        <v>36</v>
      </c>
    </row>
    <row r="23" spans="1:6" x14ac:dyDescent="0.2">
      <c r="A23" s="33"/>
      <c r="B23" s="34">
        <v>18346</v>
      </c>
      <c r="C23" s="34" t="s">
        <v>37</v>
      </c>
    </row>
    <row r="24" spans="1:6" x14ac:dyDescent="0.2">
      <c r="A24" s="33"/>
      <c r="B24" s="34">
        <v>18354</v>
      </c>
      <c r="C24" s="34" t="s">
        <v>38</v>
      </c>
    </row>
    <row r="25" spans="1:6" x14ac:dyDescent="0.2">
      <c r="A25" s="33"/>
      <c r="B25" s="34">
        <v>18342</v>
      </c>
      <c r="C25" s="34" t="s">
        <v>39</v>
      </c>
    </row>
    <row r="26" spans="1:6" x14ac:dyDescent="0.2">
      <c r="A26" s="33"/>
      <c r="B26" s="34">
        <v>18350</v>
      </c>
      <c r="C26" s="34" t="s">
        <v>40</v>
      </c>
    </row>
    <row r="27" spans="1:6" x14ac:dyDescent="0.2">
      <c r="A27" s="33"/>
      <c r="B27" s="34">
        <v>18358</v>
      </c>
      <c r="C27" s="34" t="s">
        <v>41</v>
      </c>
    </row>
    <row r="28" spans="1:6" x14ac:dyDescent="0.2">
      <c r="A28" s="33"/>
      <c r="B28" s="34"/>
      <c r="C28" s="34"/>
    </row>
    <row r="29" spans="1:6" x14ac:dyDescent="0.2">
      <c r="A29" s="33" t="s">
        <v>42</v>
      </c>
      <c r="B29" s="34">
        <v>18486</v>
      </c>
      <c r="C29" s="34" t="s">
        <v>36</v>
      </c>
    </row>
    <row r="30" spans="1:6" x14ac:dyDescent="0.2">
      <c r="A30" s="33"/>
      <c r="B30" s="34">
        <v>18488</v>
      </c>
      <c r="C30" s="34" t="s">
        <v>37</v>
      </c>
    </row>
    <row r="31" spans="1:6" x14ac:dyDescent="0.2">
      <c r="A31" s="33"/>
      <c r="B31" s="34">
        <v>18492</v>
      </c>
      <c r="C31" s="34" t="s">
        <v>38</v>
      </c>
    </row>
    <row r="32" spans="1:6" x14ac:dyDescent="0.2">
      <c r="A32" s="33"/>
      <c r="B32" s="34">
        <v>18494</v>
      </c>
      <c r="C32" s="34" t="s">
        <v>39</v>
      </c>
    </row>
    <row r="33" spans="1:3" x14ac:dyDescent="0.2">
      <c r="A33" s="33"/>
      <c r="B33" s="34">
        <v>18496</v>
      </c>
      <c r="C33" s="34" t="s">
        <v>40</v>
      </c>
    </row>
    <row r="34" spans="1:3" x14ac:dyDescent="0.2">
      <c r="A34" s="33"/>
      <c r="B34" s="34">
        <v>18500</v>
      </c>
      <c r="C34" s="34" t="s">
        <v>41</v>
      </c>
    </row>
    <row r="35" spans="1:3" x14ac:dyDescent="0.2">
      <c r="A35" s="33"/>
      <c r="B35" s="34"/>
      <c r="C35" s="34"/>
    </row>
    <row r="36" spans="1:3" x14ac:dyDescent="0.2">
      <c r="A36" s="33" t="s">
        <v>43</v>
      </c>
      <c r="B36" s="34">
        <v>18423</v>
      </c>
      <c r="C36" s="34" t="s">
        <v>36</v>
      </c>
    </row>
    <row r="37" spans="1:3" x14ac:dyDescent="0.2">
      <c r="A37" s="33"/>
      <c r="B37" s="34">
        <v>18425</v>
      </c>
      <c r="C37" s="34" t="s">
        <v>37</v>
      </c>
    </row>
    <row r="38" spans="1:3" x14ac:dyDescent="0.2">
      <c r="A38" s="33"/>
      <c r="B38" s="34">
        <v>18427</v>
      </c>
      <c r="C38" s="34" t="s">
        <v>38</v>
      </c>
    </row>
    <row r="39" spans="1:3" x14ac:dyDescent="0.2">
      <c r="A39" s="33"/>
      <c r="B39" s="34">
        <v>18429</v>
      </c>
      <c r="C39" s="34" t="s">
        <v>39</v>
      </c>
    </row>
    <row r="40" spans="1:3" x14ac:dyDescent="0.2">
      <c r="A40" s="33"/>
      <c r="B40" s="34">
        <v>18431</v>
      </c>
      <c r="C40" s="34" t="s">
        <v>40</v>
      </c>
    </row>
    <row r="41" spans="1:3" x14ac:dyDescent="0.2">
      <c r="A41" s="33"/>
      <c r="B41" s="34">
        <v>18433</v>
      </c>
      <c r="C41" s="34" t="s">
        <v>41</v>
      </c>
    </row>
    <row r="42" spans="1:3" x14ac:dyDescent="0.2">
      <c r="A42" s="33"/>
      <c r="B42" s="34"/>
      <c r="C42" s="34"/>
    </row>
    <row r="43" spans="1:3" x14ac:dyDescent="0.2">
      <c r="A43" s="33" t="s">
        <v>44</v>
      </c>
      <c r="B43" s="34">
        <v>18210</v>
      </c>
      <c r="C43" s="34" t="s">
        <v>36</v>
      </c>
    </row>
    <row r="44" spans="1:3" x14ac:dyDescent="0.2">
      <c r="A44" s="33"/>
      <c r="B44" s="34">
        <v>18218</v>
      </c>
      <c r="C44" s="34" t="s">
        <v>37</v>
      </c>
    </row>
    <row r="45" spans="1:3" x14ac:dyDescent="0.2">
      <c r="A45" s="33"/>
      <c r="B45" s="34">
        <v>18226</v>
      </c>
      <c r="C45" s="34" t="s">
        <v>38</v>
      </c>
    </row>
    <row r="46" spans="1:3" x14ac:dyDescent="0.2">
      <c r="A46" s="33"/>
      <c r="B46" s="34">
        <v>18214</v>
      </c>
      <c r="C46" s="34" t="s">
        <v>39</v>
      </c>
    </row>
    <row r="47" spans="1:3" x14ac:dyDescent="0.2">
      <c r="A47" s="33"/>
      <c r="B47" s="34">
        <v>18222</v>
      </c>
      <c r="C47" s="34" t="s">
        <v>40</v>
      </c>
    </row>
    <row r="48" spans="1:3" x14ac:dyDescent="0.2">
      <c r="A48" s="33"/>
      <c r="B48" s="34">
        <v>18230</v>
      </c>
      <c r="C48" s="34" t="s">
        <v>41</v>
      </c>
    </row>
    <row r="49" spans="1:3" x14ac:dyDescent="0.2">
      <c r="A49" s="33"/>
      <c r="B49" s="34"/>
      <c r="C49" s="34"/>
    </row>
    <row r="50" spans="1:3" x14ac:dyDescent="0.2">
      <c r="A50" s="33" t="s">
        <v>45</v>
      </c>
      <c r="B50" s="34">
        <v>18508</v>
      </c>
      <c r="C50" s="34" t="s">
        <v>36</v>
      </c>
    </row>
    <row r="51" spans="1:3" x14ac:dyDescent="0.2">
      <c r="A51" s="33"/>
      <c r="B51" s="34">
        <v>18510</v>
      </c>
      <c r="C51" s="34" t="s">
        <v>37</v>
      </c>
    </row>
    <row r="52" spans="1:3" x14ac:dyDescent="0.2">
      <c r="A52" s="33"/>
      <c r="B52" s="34">
        <v>18512</v>
      </c>
      <c r="C52" s="34" t="s">
        <v>38</v>
      </c>
    </row>
    <row r="53" spans="1:3" x14ac:dyDescent="0.2">
      <c r="A53" s="33"/>
      <c r="B53" s="34">
        <v>18514</v>
      </c>
      <c r="C53" s="34" t="s">
        <v>39</v>
      </c>
    </row>
    <row r="54" spans="1:3" x14ac:dyDescent="0.2">
      <c r="A54" s="33"/>
      <c r="B54" s="34">
        <v>18516</v>
      </c>
      <c r="C54" s="34" t="s">
        <v>40</v>
      </c>
    </row>
    <row r="55" spans="1:3" x14ac:dyDescent="0.2">
      <c r="A55" s="33"/>
      <c r="B55" s="34">
        <v>18518</v>
      </c>
      <c r="C55" s="34" t="s">
        <v>41</v>
      </c>
    </row>
    <row r="56" spans="1:3" x14ac:dyDescent="0.2">
      <c r="A56" s="33"/>
      <c r="B56" s="34"/>
      <c r="C56" s="34"/>
    </row>
    <row r="57" spans="1:3" x14ac:dyDescent="0.2">
      <c r="A57" s="33" t="s">
        <v>46</v>
      </c>
      <c r="B57" s="34">
        <v>18444</v>
      </c>
      <c r="C57" s="34" t="s">
        <v>36</v>
      </c>
    </row>
    <row r="58" spans="1:3" x14ac:dyDescent="0.2">
      <c r="A58" s="33"/>
      <c r="B58" s="34">
        <v>18446</v>
      </c>
      <c r="C58" s="34" t="s">
        <v>37</v>
      </c>
    </row>
    <row r="59" spans="1:3" x14ac:dyDescent="0.2">
      <c r="A59" s="33"/>
      <c r="B59" s="34">
        <v>18450</v>
      </c>
      <c r="C59" s="34" t="s">
        <v>38</v>
      </c>
    </row>
    <row r="60" spans="1:3" x14ac:dyDescent="0.2">
      <c r="A60" s="33"/>
      <c r="B60" s="34">
        <v>18452</v>
      </c>
      <c r="C60" s="34" t="s">
        <v>39</v>
      </c>
    </row>
    <row r="61" spans="1:3" x14ac:dyDescent="0.2">
      <c r="A61" s="33"/>
      <c r="B61" s="34">
        <v>18454</v>
      </c>
      <c r="C61" s="34" t="s">
        <v>40</v>
      </c>
    </row>
    <row r="62" spans="1:3" x14ac:dyDescent="0.2">
      <c r="A62" s="33"/>
      <c r="B62" s="34">
        <v>18458</v>
      </c>
      <c r="C62" s="34" t="s">
        <v>41</v>
      </c>
    </row>
  </sheetData>
  <mergeCells count="1">
    <mergeCell ref="B20:E20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B8852-3E5F-1D42-ACD2-5F537890A055}">
  <dimension ref="A1:M141"/>
  <sheetViews>
    <sheetView zoomScale="91" workbookViewId="0">
      <selection activeCell="L58" sqref="L58"/>
    </sheetView>
  </sheetViews>
  <sheetFormatPr baseColWidth="10" defaultColWidth="11" defaultRowHeight="16" x14ac:dyDescent="0.2"/>
  <cols>
    <col min="1" max="1" width="27.1640625" customWidth="1"/>
    <col min="2" max="2" width="9" bestFit="1" customWidth="1"/>
    <col min="3" max="3" width="25.5" bestFit="1" customWidth="1"/>
    <col min="4" max="5" width="9" bestFit="1" customWidth="1"/>
    <col min="6" max="6" width="6.6640625" bestFit="1" customWidth="1"/>
    <col min="7" max="7" width="9.5" bestFit="1" customWidth="1"/>
    <col min="8" max="8" width="13.1640625" bestFit="1" customWidth="1"/>
    <col min="9" max="9" width="13" bestFit="1" customWidth="1"/>
    <col min="10" max="10" width="10" bestFit="1" customWidth="1"/>
    <col min="11" max="11" width="12.83203125" bestFit="1" customWidth="1"/>
    <col min="12" max="12" width="14.6640625" bestFit="1" customWidth="1"/>
  </cols>
  <sheetData>
    <row r="1" spans="1:12" x14ac:dyDescent="0.2">
      <c r="A1" s="1" t="s">
        <v>602</v>
      </c>
      <c r="B1" s="12" t="s">
        <v>591</v>
      </c>
      <c r="C1" s="12"/>
      <c r="D1" s="11"/>
      <c r="E1" s="11"/>
      <c r="F1" s="11"/>
      <c r="G1" s="11"/>
      <c r="H1" s="11"/>
      <c r="I1" s="11"/>
      <c r="J1" s="11"/>
      <c r="K1" s="11"/>
      <c r="L1" s="11"/>
    </row>
    <row r="3" spans="1:12" x14ac:dyDescent="0.2">
      <c r="A3" t="s">
        <v>47</v>
      </c>
    </row>
    <row r="4" spans="1:12" x14ac:dyDescent="0.2">
      <c r="A4" t="s">
        <v>48</v>
      </c>
    </row>
    <row r="6" spans="1:12" x14ac:dyDescent="0.2">
      <c r="A6" t="s">
        <v>49</v>
      </c>
    </row>
    <row r="7" spans="1:12" x14ac:dyDescent="0.2">
      <c r="A7" t="s">
        <v>50</v>
      </c>
    </row>
    <row r="9" spans="1:12" x14ac:dyDescent="0.2">
      <c r="A9" t="s">
        <v>51</v>
      </c>
    </row>
    <row r="10" spans="1:12" x14ac:dyDescent="0.2">
      <c r="A10" t="s">
        <v>52</v>
      </c>
    </row>
    <row r="12" spans="1:12" x14ac:dyDescent="0.2">
      <c r="A12" t="s">
        <v>51</v>
      </c>
    </row>
    <row r="13" spans="1:12" x14ac:dyDescent="0.2">
      <c r="A13" t="s">
        <v>53</v>
      </c>
    </row>
    <row r="15" spans="1:12" x14ac:dyDescent="0.2">
      <c r="A15" t="s">
        <v>54</v>
      </c>
    </row>
    <row r="16" spans="1:12" x14ac:dyDescent="0.2">
      <c r="A16" t="s">
        <v>55</v>
      </c>
    </row>
    <row r="17" spans="1:1" x14ac:dyDescent="0.2">
      <c r="A17" t="s">
        <v>56</v>
      </c>
    </row>
    <row r="18" spans="1:1" x14ac:dyDescent="0.2">
      <c r="A18" t="s">
        <v>57</v>
      </c>
    </row>
    <row r="20" spans="1:1" x14ac:dyDescent="0.2">
      <c r="A20" t="s">
        <v>58</v>
      </c>
    </row>
    <row r="21" spans="1:1" x14ac:dyDescent="0.2">
      <c r="A21" t="s">
        <v>55</v>
      </c>
    </row>
    <row r="22" spans="1:1" x14ac:dyDescent="0.2">
      <c r="A22" t="s">
        <v>56</v>
      </c>
    </row>
    <row r="23" spans="1:1" x14ac:dyDescent="0.2">
      <c r="A23" t="s">
        <v>57</v>
      </c>
    </row>
    <row r="25" spans="1:1" x14ac:dyDescent="0.2">
      <c r="A25" t="s">
        <v>59</v>
      </c>
    </row>
    <row r="26" spans="1:1" x14ac:dyDescent="0.2">
      <c r="A26" t="s">
        <v>60</v>
      </c>
    </row>
    <row r="27" spans="1:1" x14ac:dyDescent="0.2">
      <c r="A27" t="s">
        <v>61</v>
      </c>
    </row>
    <row r="28" spans="1:1" x14ac:dyDescent="0.2">
      <c r="A28" t="s">
        <v>62</v>
      </c>
    </row>
    <row r="31" spans="1:1" x14ac:dyDescent="0.2">
      <c r="A31" t="s">
        <v>63</v>
      </c>
    </row>
    <row r="32" spans="1:1" x14ac:dyDescent="0.2">
      <c r="A32" t="s">
        <v>64</v>
      </c>
    </row>
    <row r="33" spans="1:1" x14ac:dyDescent="0.2">
      <c r="A33" t="s">
        <v>65</v>
      </c>
    </row>
    <row r="35" spans="1:1" x14ac:dyDescent="0.2">
      <c r="A35" t="s">
        <v>66</v>
      </c>
    </row>
    <row r="36" spans="1:1" x14ac:dyDescent="0.2">
      <c r="A36" t="s">
        <v>67</v>
      </c>
    </row>
    <row r="37" spans="1:1" x14ac:dyDescent="0.2">
      <c r="A37" t="s">
        <v>68</v>
      </c>
    </row>
    <row r="39" spans="1:1" x14ac:dyDescent="0.2">
      <c r="A39" t="s">
        <v>69</v>
      </c>
    </row>
    <row r="40" spans="1:1" x14ac:dyDescent="0.2">
      <c r="A40" t="s">
        <v>70</v>
      </c>
    </row>
    <row r="41" spans="1:1" x14ac:dyDescent="0.2">
      <c r="A41" t="s">
        <v>71</v>
      </c>
    </row>
    <row r="43" spans="1:1" x14ac:dyDescent="0.2">
      <c r="A43" t="s">
        <v>51</v>
      </c>
    </row>
    <row r="44" spans="1:1" x14ac:dyDescent="0.2">
      <c r="A44" t="s">
        <v>56</v>
      </c>
    </row>
    <row r="45" spans="1:1" x14ac:dyDescent="0.2">
      <c r="A45" t="s">
        <v>57</v>
      </c>
    </row>
    <row r="47" spans="1:1" x14ac:dyDescent="0.2">
      <c r="A47" t="s">
        <v>72</v>
      </c>
    </row>
    <row r="48" spans="1:1" x14ac:dyDescent="0.2">
      <c r="A48" t="s">
        <v>73</v>
      </c>
    </row>
    <row r="50" spans="1:12" x14ac:dyDescent="0.2">
      <c r="A50" t="s">
        <v>74</v>
      </c>
    </row>
    <row r="51" spans="1:12" x14ac:dyDescent="0.2">
      <c r="A51" t="s">
        <v>75</v>
      </c>
    </row>
    <row r="53" spans="1:12" x14ac:dyDescent="0.2">
      <c r="A53" t="s">
        <v>76</v>
      </c>
    </row>
    <row r="54" spans="1:12" x14ac:dyDescent="0.2">
      <c r="A54" t="s">
        <v>77</v>
      </c>
    </row>
    <row r="55" spans="1:12" x14ac:dyDescent="0.2">
      <c r="A55" t="s">
        <v>78</v>
      </c>
    </row>
    <row r="56" spans="1:12" x14ac:dyDescent="0.2">
      <c r="A56" t="s">
        <v>79</v>
      </c>
    </row>
    <row r="57" spans="1:12" x14ac:dyDescent="0.2">
      <c r="A57" t="s">
        <v>80</v>
      </c>
    </row>
    <row r="58" spans="1:12" x14ac:dyDescent="0.2">
      <c r="A58" t="s">
        <v>81</v>
      </c>
    </row>
    <row r="59" spans="1:12" x14ac:dyDescent="0.2">
      <c r="A59" t="s">
        <v>76</v>
      </c>
    </row>
    <row r="61" spans="1:12" x14ac:dyDescent="0.2">
      <c r="A61" s="11" t="s">
        <v>82</v>
      </c>
    </row>
    <row r="64" spans="1:12" x14ac:dyDescent="0.2">
      <c r="A64" t="s">
        <v>2</v>
      </c>
      <c r="C64" t="s">
        <v>83</v>
      </c>
      <c r="D64" t="s">
        <v>84</v>
      </c>
      <c r="E64" t="s">
        <v>85</v>
      </c>
      <c r="F64" t="s">
        <v>86</v>
      </c>
      <c r="G64" t="s">
        <v>87</v>
      </c>
      <c r="H64" t="s">
        <v>88</v>
      </c>
      <c r="I64" t="s">
        <v>89</v>
      </c>
      <c r="J64" t="s">
        <v>90</v>
      </c>
      <c r="K64" t="s">
        <v>91</v>
      </c>
      <c r="L64" s="7" t="s">
        <v>92</v>
      </c>
    </row>
    <row r="65" spans="1:13" x14ac:dyDescent="0.2">
      <c r="A65" t="s">
        <v>22</v>
      </c>
      <c r="B65" t="s">
        <v>43</v>
      </c>
      <c r="C65" t="s">
        <v>93</v>
      </c>
      <c r="D65" t="s">
        <v>94</v>
      </c>
      <c r="E65" t="s">
        <v>94</v>
      </c>
      <c r="F65" t="s">
        <v>83</v>
      </c>
      <c r="G65" t="s">
        <v>95</v>
      </c>
      <c r="H65">
        <v>3431.5</v>
      </c>
      <c r="I65">
        <v>3656.2</v>
      </c>
      <c r="J65">
        <v>1923929.2</v>
      </c>
      <c r="K65">
        <v>187611.6</v>
      </c>
      <c r="L65" s="7">
        <f>J66/J65</f>
        <v>0.59911347049569186</v>
      </c>
      <c r="M65" t="s">
        <v>96</v>
      </c>
    </row>
    <row r="66" spans="1:13" x14ac:dyDescent="0.2">
      <c r="A66" t="s">
        <v>22</v>
      </c>
      <c r="C66" t="s">
        <v>93</v>
      </c>
      <c r="D66" t="s">
        <v>97</v>
      </c>
      <c r="E66" t="s">
        <v>97</v>
      </c>
      <c r="F66" t="s">
        <v>94</v>
      </c>
      <c r="G66" t="s">
        <v>95</v>
      </c>
      <c r="H66">
        <v>3442.5</v>
      </c>
      <c r="I66">
        <v>3661.3</v>
      </c>
      <c r="J66">
        <v>1152651.8999999999</v>
      </c>
      <c r="K66">
        <v>319073.40000000002</v>
      </c>
      <c r="L66" s="7"/>
    </row>
    <row r="67" spans="1:13" x14ac:dyDescent="0.2">
      <c r="A67" t="s">
        <v>22</v>
      </c>
      <c r="C67" t="s">
        <v>98</v>
      </c>
      <c r="D67" t="s">
        <v>94</v>
      </c>
      <c r="E67" t="s">
        <v>94</v>
      </c>
      <c r="F67" t="s">
        <v>83</v>
      </c>
      <c r="G67" t="s">
        <v>95</v>
      </c>
      <c r="H67">
        <v>2768.4</v>
      </c>
      <c r="I67">
        <v>3134.7</v>
      </c>
      <c r="J67">
        <v>3292320.7</v>
      </c>
      <c r="K67">
        <v>219796.1</v>
      </c>
      <c r="L67" s="7">
        <f>J68/J67</f>
        <v>0.63255900313720959</v>
      </c>
      <c r="M67" t="s">
        <v>99</v>
      </c>
    </row>
    <row r="68" spans="1:13" x14ac:dyDescent="0.2">
      <c r="A68" t="s">
        <v>22</v>
      </c>
      <c r="C68" t="s">
        <v>98</v>
      </c>
      <c r="D68" t="s">
        <v>97</v>
      </c>
      <c r="E68" t="s">
        <v>97</v>
      </c>
      <c r="F68" t="s">
        <v>94</v>
      </c>
      <c r="G68" t="s">
        <v>95</v>
      </c>
      <c r="H68">
        <v>2768.7</v>
      </c>
      <c r="I68">
        <v>3138.8</v>
      </c>
      <c r="J68">
        <v>2082587.1</v>
      </c>
      <c r="K68">
        <v>442999.4</v>
      </c>
      <c r="L68" s="7"/>
    </row>
    <row r="69" spans="1:13" x14ac:dyDescent="0.2">
      <c r="A69" t="s">
        <v>22</v>
      </c>
      <c r="C69" t="s">
        <v>100</v>
      </c>
      <c r="D69" t="s">
        <v>94</v>
      </c>
      <c r="E69" t="s">
        <v>94</v>
      </c>
      <c r="F69" t="s">
        <v>83</v>
      </c>
      <c r="G69" t="s">
        <v>95</v>
      </c>
      <c r="H69">
        <v>4174.2</v>
      </c>
      <c r="I69">
        <v>3131.8</v>
      </c>
      <c r="J69">
        <v>4944044.5999999996</v>
      </c>
      <c r="K69">
        <v>255285.3</v>
      </c>
      <c r="L69" s="7">
        <f>J70/J69</f>
        <v>0.66954408137823029</v>
      </c>
      <c r="M69" t="s">
        <v>101</v>
      </c>
    </row>
    <row r="70" spans="1:13" x14ac:dyDescent="0.2">
      <c r="A70" t="s">
        <v>22</v>
      </c>
      <c r="C70" t="s">
        <v>100</v>
      </c>
      <c r="D70" t="s">
        <v>97</v>
      </c>
      <c r="E70" t="s">
        <v>97</v>
      </c>
      <c r="F70" t="s">
        <v>94</v>
      </c>
      <c r="G70" t="s">
        <v>95</v>
      </c>
      <c r="H70">
        <v>4197.5</v>
      </c>
      <c r="I70">
        <v>3147.7</v>
      </c>
      <c r="J70">
        <v>3310255.8</v>
      </c>
      <c r="K70">
        <v>647383.1</v>
      </c>
      <c r="L70" s="7"/>
    </row>
    <row r="71" spans="1:13" x14ac:dyDescent="0.2">
      <c r="A71" t="s">
        <v>22</v>
      </c>
      <c r="C71" t="s">
        <v>102</v>
      </c>
      <c r="D71" t="s">
        <v>94</v>
      </c>
      <c r="E71" t="s">
        <v>94</v>
      </c>
      <c r="F71" t="s">
        <v>83</v>
      </c>
      <c r="G71" t="s">
        <v>95</v>
      </c>
      <c r="H71">
        <v>2717.8</v>
      </c>
      <c r="I71">
        <v>2681.2</v>
      </c>
      <c r="J71">
        <v>2193029.4</v>
      </c>
      <c r="K71">
        <v>200250</v>
      </c>
      <c r="L71" s="7">
        <f>J72/J71</f>
        <v>0.6960350371955798</v>
      </c>
      <c r="M71" t="s">
        <v>103</v>
      </c>
    </row>
    <row r="72" spans="1:13" x14ac:dyDescent="0.2">
      <c r="A72" t="s">
        <v>22</v>
      </c>
      <c r="C72" t="s">
        <v>102</v>
      </c>
      <c r="D72" t="s">
        <v>97</v>
      </c>
      <c r="E72" t="s">
        <v>97</v>
      </c>
      <c r="F72" t="s">
        <v>94</v>
      </c>
      <c r="G72" t="s">
        <v>95</v>
      </c>
      <c r="H72">
        <v>2704.9</v>
      </c>
      <c r="I72">
        <v>2672.5</v>
      </c>
      <c r="J72">
        <v>1526425.3</v>
      </c>
      <c r="K72">
        <v>301993.8</v>
      </c>
      <c r="L72" s="7"/>
    </row>
    <row r="73" spans="1:13" x14ac:dyDescent="0.2">
      <c r="A73" t="s">
        <v>22</v>
      </c>
      <c r="C73" t="s">
        <v>104</v>
      </c>
      <c r="D73" t="s">
        <v>94</v>
      </c>
      <c r="E73" t="s">
        <v>94</v>
      </c>
      <c r="F73" t="s">
        <v>83</v>
      </c>
      <c r="G73" t="s">
        <v>95</v>
      </c>
      <c r="H73">
        <v>3022.4</v>
      </c>
      <c r="I73">
        <v>2128.5</v>
      </c>
      <c r="J73">
        <v>1461623.4</v>
      </c>
      <c r="K73">
        <v>143882.20000000001</v>
      </c>
      <c r="L73" s="7">
        <f>J74/J73</f>
        <v>0.70769371918922486</v>
      </c>
      <c r="M73" t="s">
        <v>105</v>
      </c>
    </row>
    <row r="74" spans="1:13" x14ac:dyDescent="0.2">
      <c r="A74" t="s">
        <v>22</v>
      </c>
      <c r="C74" t="s">
        <v>104</v>
      </c>
      <c r="D74" t="s">
        <v>97</v>
      </c>
      <c r="E74" t="s">
        <v>97</v>
      </c>
      <c r="F74" t="s">
        <v>94</v>
      </c>
      <c r="G74" t="s">
        <v>95</v>
      </c>
      <c r="H74">
        <v>3011.2</v>
      </c>
      <c r="I74">
        <v>2134.1</v>
      </c>
      <c r="J74">
        <v>1034381.7</v>
      </c>
      <c r="K74">
        <v>223350.7</v>
      </c>
      <c r="L74" s="7"/>
    </row>
    <row r="75" spans="1:13" x14ac:dyDescent="0.2">
      <c r="A75" t="s">
        <v>22</v>
      </c>
      <c r="C75" t="s">
        <v>106</v>
      </c>
      <c r="D75" t="s">
        <v>94</v>
      </c>
      <c r="E75" t="s">
        <v>94</v>
      </c>
      <c r="F75" t="s">
        <v>83</v>
      </c>
      <c r="G75" t="s">
        <v>95</v>
      </c>
      <c r="H75">
        <v>3209.6</v>
      </c>
      <c r="I75">
        <v>2618.6</v>
      </c>
      <c r="J75">
        <v>2395411.5</v>
      </c>
      <c r="K75">
        <v>175989.1</v>
      </c>
      <c r="L75" s="7">
        <f>J76/J75</f>
        <v>0.74006361746196836</v>
      </c>
      <c r="M75" t="s">
        <v>107</v>
      </c>
    </row>
    <row r="76" spans="1:13" x14ac:dyDescent="0.2">
      <c r="A76" t="s">
        <v>22</v>
      </c>
      <c r="C76" t="s">
        <v>106</v>
      </c>
      <c r="D76" t="s">
        <v>97</v>
      </c>
      <c r="E76" t="s">
        <v>97</v>
      </c>
      <c r="F76" t="s">
        <v>94</v>
      </c>
      <c r="G76" t="s">
        <v>95</v>
      </c>
      <c r="H76">
        <v>3177.1</v>
      </c>
      <c r="I76">
        <v>2599</v>
      </c>
      <c r="J76">
        <v>1772756.9</v>
      </c>
      <c r="K76">
        <v>316571.7</v>
      </c>
      <c r="L76" s="7"/>
    </row>
    <row r="78" spans="1:13" x14ac:dyDescent="0.2">
      <c r="A78" t="s">
        <v>3</v>
      </c>
      <c r="B78" t="s">
        <v>46</v>
      </c>
      <c r="C78" t="s">
        <v>108</v>
      </c>
      <c r="D78" t="s">
        <v>94</v>
      </c>
      <c r="E78" t="s">
        <v>94</v>
      </c>
      <c r="F78" t="s">
        <v>83</v>
      </c>
      <c r="G78" t="s">
        <v>95</v>
      </c>
      <c r="H78">
        <v>3280.1</v>
      </c>
      <c r="I78">
        <v>3196.1</v>
      </c>
      <c r="J78">
        <v>3090395.7</v>
      </c>
      <c r="K78">
        <v>288249.8</v>
      </c>
      <c r="L78" s="7">
        <f>J79/J78</f>
        <v>0.73410026424771424</v>
      </c>
      <c r="M78" t="s">
        <v>96</v>
      </c>
    </row>
    <row r="79" spans="1:13" x14ac:dyDescent="0.2">
      <c r="A79" t="s">
        <v>3</v>
      </c>
      <c r="C79" t="s">
        <v>108</v>
      </c>
      <c r="D79" t="s">
        <v>97</v>
      </c>
      <c r="E79" t="s">
        <v>97</v>
      </c>
      <c r="F79" t="s">
        <v>94</v>
      </c>
      <c r="G79" t="s">
        <v>95</v>
      </c>
      <c r="H79">
        <v>3332.6</v>
      </c>
      <c r="I79">
        <v>3188.3</v>
      </c>
      <c r="J79">
        <v>2268660.2999999998</v>
      </c>
      <c r="K79">
        <v>529183.4</v>
      </c>
    </row>
    <row r="80" spans="1:13" x14ac:dyDescent="0.2">
      <c r="A80" t="s">
        <v>3</v>
      </c>
      <c r="C80" t="s">
        <v>109</v>
      </c>
      <c r="D80" t="s">
        <v>94</v>
      </c>
      <c r="E80" t="s">
        <v>94</v>
      </c>
      <c r="F80" t="s">
        <v>83</v>
      </c>
      <c r="G80" t="s">
        <v>95</v>
      </c>
      <c r="H80">
        <v>3782.7</v>
      </c>
      <c r="I80">
        <v>2415.6999999999998</v>
      </c>
      <c r="J80">
        <v>4111540.7</v>
      </c>
      <c r="K80">
        <v>363214.3</v>
      </c>
      <c r="L80" s="7">
        <f>J81/J80</f>
        <v>0.7327904597904138</v>
      </c>
      <c r="M80" t="s">
        <v>99</v>
      </c>
    </row>
    <row r="81" spans="1:13" x14ac:dyDescent="0.2">
      <c r="A81" t="s">
        <v>3</v>
      </c>
      <c r="C81" t="s">
        <v>109</v>
      </c>
      <c r="D81" t="s">
        <v>97</v>
      </c>
      <c r="E81" t="s">
        <v>97</v>
      </c>
      <c r="F81" t="s">
        <v>94</v>
      </c>
      <c r="G81" t="s">
        <v>95</v>
      </c>
      <c r="H81">
        <v>3798.7</v>
      </c>
      <c r="I81">
        <v>2382.6999999999998</v>
      </c>
      <c r="J81">
        <v>3012897.8</v>
      </c>
      <c r="K81">
        <v>706589.3</v>
      </c>
    </row>
    <row r="82" spans="1:13" x14ac:dyDescent="0.2">
      <c r="A82" t="s">
        <v>3</v>
      </c>
      <c r="C82" t="s">
        <v>110</v>
      </c>
      <c r="D82" t="s">
        <v>94</v>
      </c>
      <c r="E82" t="s">
        <v>94</v>
      </c>
      <c r="F82" t="s">
        <v>83</v>
      </c>
      <c r="G82" t="s">
        <v>95</v>
      </c>
      <c r="H82">
        <v>3840.2</v>
      </c>
      <c r="I82">
        <v>2955.8</v>
      </c>
      <c r="J82">
        <v>3382850.4</v>
      </c>
      <c r="K82">
        <v>307313.59999999998</v>
      </c>
      <c r="L82" s="7">
        <f>J83/J82</f>
        <v>0.65146262453698811</v>
      </c>
      <c r="M82" t="s">
        <v>101</v>
      </c>
    </row>
    <row r="83" spans="1:13" x14ac:dyDescent="0.2">
      <c r="A83" t="s">
        <v>3</v>
      </c>
      <c r="C83" t="s">
        <v>110</v>
      </c>
      <c r="D83" t="s">
        <v>97</v>
      </c>
      <c r="E83" t="s">
        <v>97</v>
      </c>
      <c r="F83" t="s">
        <v>94</v>
      </c>
      <c r="G83" t="s">
        <v>95</v>
      </c>
      <c r="H83">
        <v>3825.9</v>
      </c>
      <c r="I83">
        <v>2936.1</v>
      </c>
      <c r="J83">
        <v>2203800.6</v>
      </c>
      <c r="K83">
        <v>771472.2</v>
      </c>
    </row>
    <row r="84" spans="1:13" x14ac:dyDescent="0.2">
      <c r="A84" t="s">
        <v>3</v>
      </c>
      <c r="C84" t="s">
        <v>111</v>
      </c>
      <c r="D84" t="s">
        <v>94</v>
      </c>
      <c r="E84" t="s">
        <v>94</v>
      </c>
      <c r="F84" t="s">
        <v>83</v>
      </c>
      <c r="G84" t="s">
        <v>95</v>
      </c>
      <c r="H84">
        <v>2941.7</v>
      </c>
      <c r="I84">
        <v>2265.4</v>
      </c>
      <c r="J84">
        <v>4644973.3</v>
      </c>
      <c r="K84">
        <v>428698.4</v>
      </c>
      <c r="L84" s="7">
        <f>J85/J84</f>
        <v>0.7570395937475034</v>
      </c>
      <c r="M84" t="s">
        <v>103</v>
      </c>
    </row>
    <row r="85" spans="1:13" x14ac:dyDescent="0.2">
      <c r="A85" t="s">
        <v>3</v>
      </c>
      <c r="C85" t="s">
        <v>111</v>
      </c>
      <c r="D85" t="s">
        <v>97</v>
      </c>
      <c r="E85" t="s">
        <v>97</v>
      </c>
      <c r="F85" t="s">
        <v>94</v>
      </c>
      <c r="G85" t="s">
        <v>95</v>
      </c>
      <c r="H85">
        <v>2913.2</v>
      </c>
      <c r="I85">
        <v>2236.1999999999998</v>
      </c>
      <c r="J85">
        <v>3516428.7</v>
      </c>
      <c r="K85">
        <v>742851.1</v>
      </c>
    </row>
    <row r="86" spans="1:13" x14ac:dyDescent="0.2">
      <c r="A86" t="s">
        <v>3</v>
      </c>
      <c r="C86" t="s">
        <v>112</v>
      </c>
      <c r="D86" t="s">
        <v>94</v>
      </c>
      <c r="E86" t="s">
        <v>94</v>
      </c>
      <c r="F86" t="s">
        <v>83</v>
      </c>
      <c r="G86" t="s">
        <v>95</v>
      </c>
      <c r="H86">
        <v>3386.2</v>
      </c>
      <c r="I86">
        <v>2967.4</v>
      </c>
      <c r="J86">
        <v>2660566.7999999998</v>
      </c>
      <c r="K86">
        <v>235485.4</v>
      </c>
      <c r="L86" s="7">
        <f>J87/J86</f>
        <v>0.74496795194166898</v>
      </c>
      <c r="M86" t="s">
        <v>105</v>
      </c>
    </row>
    <row r="87" spans="1:13" x14ac:dyDescent="0.2">
      <c r="A87" t="s">
        <v>3</v>
      </c>
      <c r="C87" t="s">
        <v>112</v>
      </c>
      <c r="D87" t="s">
        <v>97</v>
      </c>
      <c r="E87" t="s">
        <v>97</v>
      </c>
      <c r="F87" t="s">
        <v>94</v>
      </c>
      <c r="G87" t="s">
        <v>95</v>
      </c>
      <c r="H87">
        <v>3364.5</v>
      </c>
      <c r="I87">
        <v>2978.5</v>
      </c>
      <c r="J87">
        <v>1982037</v>
      </c>
      <c r="K87">
        <v>371906.9</v>
      </c>
    </row>
    <row r="88" spans="1:13" x14ac:dyDescent="0.2">
      <c r="A88" t="s">
        <v>3</v>
      </c>
      <c r="C88" t="s">
        <v>113</v>
      </c>
      <c r="D88" t="s">
        <v>94</v>
      </c>
      <c r="E88" t="s">
        <v>94</v>
      </c>
      <c r="F88" t="s">
        <v>83</v>
      </c>
      <c r="G88" t="s">
        <v>95</v>
      </c>
      <c r="H88">
        <v>2709.2</v>
      </c>
      <c r="I88">
        <v>3173.7</v>
      </c>
      <c r="J88">
        <v>3031374.5</v>
      </c>
      <c r="K88">
        <v>183426.9</v>
      </c>
      <c r="L88" s="7">
        <f>J89/J88</f>
        <v>0.82569342718954719</v>
      </c>
      <c r="M88" t="s">
        <v>107</v>
      </c>
    </row>
    <row r="89" spans="1:13" x14ac:dyDescent="0.2">
      <c r="A89" t="s">
        <v>3</v>
      </c>
      <c r="C89" t="s">
        <v>113</v>
      </c>
      <c r="D89" t="s">
        <v>97</v>
      </c>
      <c r="E89" t="s">
        <v>97</v>
      </c>
      <c r="F89" t="s">
        <v>94</v>
      </c>
      <c r="G89" t="s">
        <v>95</v>
      </c>
      <c r="H89">
        <v>2702.1</v>
      </c>
      <c r="I89">
        <v>3186.8</v>
      </c>
      <c r="J89">
        <v>2502986</v>
      </c>
      <c r="K89">
        <v>388146.5</v>
      </c>
    </row>
    <row r="91" spans="1:13" x14ac:dyDescent="0.2">
      <c r="A91" t="s">
        <v>22</v>
      </c>
      <c r="B91" t="s">
        <v>42</v>
      </c>
      <c r="C91" t="s">
        <v>114</v>
      </c>
      <c r="D91" t="s">
        <v>94</v>
      </c>
      <c r="E91" t="s">
        <v>94</v>
      </c>
      <c r="F91" t="s">
        <v>83</v>
      </c>
      <c r="G91" t="s">
        <v>95</v>
      </c>
      <c r="H91">
        <v>2397.8000000000002</v>
      </c>
      <c r="I91">
        <v>2435.1999999999998</v>
      </c>
      <c r="J91">
        <v>2068627.7</v>
      </c>
      <c r="K91">
        <v>129517.9</v>
      </c>
      <c r="L91" s="7">
        <f>J92/J91</f>
        <v>0.83005419486551402</v>
      </c>
      <c r="M91" t="s">
        <v>96</v>
      </c>
    </row>
    <row r="92" spans="1:13" x14ac:dyDescent="0.2">
      <c r="A92" t="s">
        <v>22</v>
      </c>
      <c r="C92" t="s">
        <v>114</v>
      </c>
      <c r="D92" t="s">
        <v>97</v>
      </c>
      <c r="E92" t="s">
        <v>97</v>
      </c>
      <c r="F92" t="s">
        <v>94</v>
      </c>
      <c r="G92" t="s">
        <v>95</v>
      </c>
      <c r="H92">
        <v>2390.8000000000002</v>
      </c>
      <c r="I92">
        <v>2422.4</v>
      </c>
      <c r="J92">
        <v>1717073.1</v>
      </c>
      <c r="K92">
        <v>239951.1</v>
      </c>
    </row>
    <row r="93" spans="1:13" x14ac:dyDescent="0.2">
      <c r="A93" t="s">
        <v>22</v>
      </c>
      <c r="C93" t="s">
        <v>115</v>
      </c>
      <c r="D93" t="s">
        <v>94</v>
      </c>
      <c r="E93" t="s">
        <v>94</v>
      </c>
      <c r="F93" t="s">
        <v>83</v>
      </c>
      <c r="G93" t="s">
        <v>95</v>
      </c>
      <c r="H93">
        <v>2836.8</v>
      </c>
      <c r="I93">
        <v>3250.9</v>
      </c>
      <c r="J93">
        <v>1874311.4</v>
      </c>
      <c r="K93">
        <v>144868.4</v>
      </c>
      <c r="L93" s="7">
        <f>J94/J93</f>
        <v>0.80642021384493534</v>
      </c>
      <c r="M93" t="s">
        <v>99</v>
      </c>
    </row>
    <row r="94" spans="1:13" x14ac:dyDescent="0.2">
      <c r="A94" t="s">
        <v>22</v>
      </c>
      <c r="C94" t="s">
        <v>115</v>
      </c>
      <c r="D94" t="s">
        <v>97</v>
      </c>
      <c r="E94" t="s">
        <v>97</v>
      </c>
      <c r="F94" t="s">
        <v>94</v>
      </c>
      <c r="G94" t="s">
        <v>95</v>
      </c>
      <c r="H94">
        <v>2828.9</v>
      </c>
      <c r="I94">
        <v>3263.1</v>
      </c>
      <c r="J94">
        <v>1511482.6</v>
      </c>
      <c r="K94">
        <v>234529.4</v>
      </c>
    </row>
    <row r="95" spans="1:13" x14ac:dyDescent="0.2">
      <c r="A95" t="s">
        <v>22</v>
      </c>
      <c r="C95" t="s">
        <v>116</v>
      </c>
      <c r="D95" t="s">
        <v>94</v>
      </c>
      <c r="E95" t="s">
        <v>94</v>
      </c>
      <c r="F95" t="s">
        <v>83</v>
      </c>
      <c r="G95" t="s">
        <v>95</v>
      </c>
      <c r="H95">
        <v>3700.1</v>
      </c>
      <c r="I95">
        <v>2771.4</v>
      </c>
      <c r="J95">
        <v>2987682.5</v>
      </c>
      <c r="K95">
        <v>208806.5</v>
      </c>
      <c r="L95" s="7">
        <f>J96/J95</f>
        <v>0.82081596689072556</v>
      </c>
      <c r="M95" t="s">
        <v>101</v>
      </c>
    </row>
    <row r="96" spans="1:13" x14ac:dyDescent="0.2">
      <c r="A96" t="s">
        <v>22</v>
      </c>
      <c r="C96" t="s">
        <v>116</v>
      </c>
      <c r="D96" t="s">
        <v>97</v>
      </c>
      <c r="E96" t="s">
        <v>97</v>
      </c>
      <c r="F96" t="s">
        <v>94</v>
      </c>
      <c r="G96" t="s">
        <v>95</v>
      </c>
      <c r="H96">
        <v>3691.9</v>
      </c>
      <c r="I96">
        <v>2770.2</v>
      </c>
      <c r="J96">
        <v>2452337.5</v>
      </c>
      <c r="K96">
        <v>343033.5</v>
      </c>
    </row>
    <row r="97" spans="1:13" x14ac:dyDescent="0.2">
      <c r="A97" t="s">
        <v>22</v>
      </c>
      <c r="C97" t="s">
        <v>117</v>
      </c>
      <c r="D97" t="s">
        <v>94</v>
      </c>
      <c r="E97" t="s">
        <v>94</v>
      </c>
      <c r="F97" t="s">
        <v>83</v>
      </c>
      <c r="G97" t="s">
        <v>95</v>
      </c>
      <c r="H97">
        <v>3084.3</v>
      </c>
      <c r="I97">
        <v>2633.5</v>
      </c>
      <c r="J97">
        <v>1967749.8</v>
      </c>
      <c r="K97">
        <v>145817.9</v>
      </c>
      <c r="L97" s="7">
        <f>J98/J97</f>
        <v>0.82405700155578721</v>
      </c>
      <c r="M97" t="s">
        <v>103</v>
      </c>
    </row>
    <row r="98" spans="1:13" x14ac:dyDescent="0.2">
      <c r="A98" t="s">
        <v>22</v>
      </c>
      <c r="C98" t="s">
        <v>117</v>
      </c>
      <c r="D98" t="s">
        <v>97</v>
      </c>
      <c r="E98" t="s">
        <v>97</v>
      </c>
      <c r="F98" t="s">
        <v>94</v>
      </c>
      <c r="G98" t="s">
        <v>95</v>
      </c>
      <c r="H98">
        <v>3077.9</v>
      </c>
      <c r="I98">
        <v>2648.1</v>
      </c>
      <c r="J98">
        <v>1621538</v>
      </c>
      <c r="K98">
        <v>224876.1</v>
      </c>
    </row>
    <row r="99" spans="1:13" x14ac:dyDescent="0.2">
      <c r="A99" t="s">
        <v>22</v>
      </c>
      <c r="C99" t="s">
        <v>118</v>
      </c>
      <c r="D99" t="s">
        <v>94</v>
      </c>
      <c r="E99" t="s">
        <v>94</v>
      </c>
      <c r="F99" t="s">
        <v>83</v>
      </c>
      <c r="G99" t="s">
        <v>95</v>
      </c>
      <c r="H99">
        <v>2630.8</v>
      </c>
      <c r="I99">
        <v>2193.6999999999998</v>
      </c>
      <c r="J99">
        <v>3482759.8</v>
      </c>
      <c r="K99">
        <v>223707.9</v>
      </c>
      <c r="L99" s="7">
        <f>J100/J99</f>
        <v>0.84148467545766437</v>
      </c>
      <c r="M99" t="s">
        <v>105</v>
      </c>
    </row>
    <row r="100" spans="1:13" x14ac:dyDescent="0.2">
      <c r="A100" t="s">
        <v>22</v>
      </c>
      <c r="C100" t="s">
        <v>118</v>
      </c>
      <c r="D100" t="s">
        <v>97</v>
      </c>
      <c r="E100" t="s">
        <v>97</v>
      </c>
      <c r="F100" t="s">
        <v>94</v>
      </c>
      <c r="G100" t="s">
        <v>95</v>
      </c>
      <c r="H100">
        <v>2630.9</v>
      </c>
      <c r="I100">
        <v>2195.4</v>
      </c>
      <c r="J100">
        <v>2930689</v>
      </c>
      <c r="K100">
        <v>409194.4</v>
      </c>
    </row>
    <row r="101" spans="1:13" x14ac:dyDescent="0.2">
      <c r="A101" t="s">
        <v>22</v>
      </c>
      <c r="C101" t="s">
        <v>119</v>
      </c>
      <c r="D101" t="s">
        <v>94</v>
      </c>
      <c r="E101" t="s">
        <v>94</v>
      </c>
      <c r="F101" t="s">
        <v>83</v>
      </c>
      <c r="G101" t="s">
        <v>95</v>
      </c>
      <c r="H101">
        <v>3121.5</v>
      </c>
      <c r="I101">
        <v>2530.6</v>
      </c>
      <c r="J101">
        <v>2249250.2000000002</v>
      </c>
      <c r="K101">
        <v>148802.70000000001</v>
      </c>
      <c r="L101" s="7">
        <f>J102/J101</f>
        <v>0.84369391186449594</v>
      </c>
      <c r="M101" t="s">
        <v>107</v>
      </c>
    </row>
    <row r="102" spans="1:13" x14ac:dyDescent="0.2">
      <c r="A102" t="s">
        <v>22</v>
      </c>
      <c r="C102" t="s">
        <v>119</v>
      </c>
      <c r="D102" t="s">
        <v>97</v>
      </c>
      <c r="E102" t="s">
        <v>97</v>
      </c>
      <c r="F102" t="s">
        <v>94</v>
      </c>
      <c r="G102" t="s">
        <v>95</v>
      </c>
      <c r="H102">
        <v>3115</v>
      </c>
      <c r="I102">
        <v>2540.4</v>
      </c>
      <c r="J102">
        <v>1897678.7</v>
      </c>
      <c r="K102">
        <v>216943.8</v>
      </c>
    </row>
    <row r="104" spans="1:13" x14ac:dyDescent="0.2">
      <c r="A104" t="s">
        <v>3</v>
      </c>
      <c r="B104" t="s">
        <v>45</v>
      </c>
      <c r="C104" t="s">
        <v>120</v>
      </c>
      <c r="D104" t="s">
        <v>94</v>
      </c>
      <c r="E104" t="s">
        <v>94</v>
      </c>
      <c r="F104" t="s">
        <v>83</v>
      </c>
      <c r="G104" t="s">
        <v>95</v>
      </c>
      <c r="H104">
        <v>3683</v>
      </c>
      <c r="I104">
        <v>5916.5</v>
      </c>
      <c r="J104">
        <v>4139497</v>
      </c>
      <c r="K104">
        <v>352666.9</v>
      </c>
      <c r="L104" s="7">
        <f>J105/J104</f>
        <v>0.67220804846579185</v>
      </c>
      <c r="M104" t="s">
        <v>96</v>
      </c>
    </row>
    <row r="105" spans="1:13" x14ac:dyDescent="0.2">
      <c r="A105" t="s">
        <v>3</v>
      </c>
      <c r="C105" t="s">
        <v>120</v>
      </c>
      <c r="D105" t="s">
        <v>97</v>
      </c>
      <c r="E105" t="s">
        <v>97</v>
      </c>
      <c r="F105" t="s">
        <v>94</v>
      </c>
      <c r="G105" t="s">
        <v>95</v>
      </c>
      <c r="H105">
        <v>3682.6</v>
      </c>
      <c r="I105">
        <v>5889.3</v>
      </c>
      <c r="J105">
        <v>2782603.2</v>
      </c>
      <c r="K105">
        <v>626073.9</v>
      </c>
    </row>
    <row r="106" spans="1:13" x14ac:dyDescent="0.2">
      <c r="A106" t="s">
        <v>3</v>
      </c>
      <c r="C106" t="s">
        <v>121</v>
      </c>
      <c r="D106" t="s">
        <v>94</v>
      </c>
      <c r="E106" t="s">
        <v>94</v>
      </c>
      <c r="F106" t="s">
        <v>83</v>
      </c>
      <c r="G106" t="s">
        <v>95</v>
      </c>
      <c r="H106">
        <v>3453.8</v>
      </c>
      <c r="I106">
        <v>3391.8</v>
      </c>
      <c r="J106">
        <v>4225475.7</v>
      </c>
      <c r="K106">
        <v>370747.9</v>
      </c>
      <c r="L106" s="7">
        <f>J107/J106</f>
        <v>0.62904945826572856</v>
      </c>
      <c r="M106" t="s">
        <v>99</v>
      </c>
    </row>
    <row r="107" spans="1:13" x14ac:dyDescent="0.2">
      <c r="A107" t="s">
        <v>3</v>
      </c>
      <c r="C107" t="s">
        <v>121</v>
      </c>
      <c r="D107" t="s">
        <v>97</v>
      </c>
      <c r="E107" t="s">
        <v>97</v>
      </c>
      <c r="F107" t="s">
        <v>94</v>
      </c>
      <c r="G107" t="s">
        <v>95</v>
      </c>
      <c r="H107">
        <v>3441.3</v>
      </c>
      <c r="I107">
        <v>3394.5</v>
      </c>
      <c r="J107">
        <v>2658033.2000000002</v>
      </c>
      <c r="K107">
        <v>692869.6</v>
      </c>
    </row>
    <row r="108" spans="1:13" x14ac:dyDescent="0.2">
      <c r="A108" t="s">
        <v>3</v>
      </c>
      <c r="C108" t="s">
        <v>122</v>
      </c>
      <c r="D108" t="s">
        <v>94</v>
      </c>
      <c r="E108" t="s">
        <v>94</v>
      </c>
      <c r="F108" t="s">
        <v>83</v>
      </c>
      <c r="G108" t="s">
        <v>95</v>
      </c>
      <c r="H108">
        <v>2463.9</v>
      </c>
      <c r="I108">
        <v>2527.5</v>
      </c>
      <c r="J108">
        <v>3504434.8</v>
      </c>
      <c r="K108">
        <v>220053.7</v>
      </c>
      <c r="L108" s="7">
        <f>J109/J108</f>
        <v>0.65456084387702118</v>
      </c>
      <c r="M108" t="s">
        <v>101</v>
      </c>
    </row>
    <row r="109" spans="1:13" x14ac:dyDescent="0.2">
      <c r="A109" t="s">
        <v>3</v>
      </c>
      <c r="C109" t="s">
        <v>122</v>
      </c>
      <c r="D109" t="s">
        <v>97</v>
      </c>
      <c r="E109" t="s">
        <v>97</v>
      </c>
      <c r="F109" t="s">
        <v>94</v>
      </c>
      <c r="G109" t="s">
        <v>95</v>
      </c>
      <c r="H109">
        <v>2468.8000000000002</v>
      </c>
      <c r="I109">
        <v>2531.1</v>
      </c>
      <c r="J109">
        <v>2293865.7999999998</v>
      </c>
      <c r="K109">
        <v>483727.1</v>
      </c>
    </row>
    <row r="110" spans="1:13" x14ac:dyDescent="0.2">
      <c r="A110" t="s">
        <v>3</v>
      </c>
      <c r="C110" t="s">
        <v>123</v>
      </c>
      <c r="D110" t="s">
        <v>94</v>
      </c>
      <c r="E110" t="s">
        <v>94</v>
      </c>
      <c r="F110" t="s">
        <v>83</v>
      </c>
      <c r="G110" t="s">
        <v>95</v>
      </c>
      <c r="H110">
        <v>2517</v>
      </c>
      <c r="I110">
        <v>3166.3</v>
      </c>
      <c r="J110">
        <v>2729174.3</v>
      </c>
      <c r="K110">
        <v>241921.6</v>
      </c>
      <c r="L110" s="7">
        <f>J111/J110</f>
        <v>0.72436674345057417</v>
      </c>
      <c r="M110" t="s">
        <v>103</v>
      </c>
    </row>
    <row r="111" spans="1:13" x14ac:dyDescent="0.2">
      <c r="A111" t="s">
        <v>3</v>
      </c>
      <c r="C111" t="s">
        <v>123</v>
      </c>
      <c r="D111" t="s">
        <v>97</v>
      </c>
      <c r="E111" t="s">
        <v>97</v>
      </c>
      <c r="F111" t="s">
        <v>94</v>
      </c>
      <c r="G111" t="s">
        <v>95</v>
      </c>
      <c r="H111">
        <v>2533.1</v>
      </c>
      <c r="I111">
        <v>3186.6</v>
      </c>
      <c r="J111">
        <v>1976923.1</v>
      </c>
      <c r="K111">
        <v>425122.1</v>
      </c>
    </row>
    <row r="112" spans="1:13" x14ac:dyDescent="0.2">
      <c r="A112" t="s">
        <v>3</v>
      </c>
      <c r="C112" t="s">
        <v>124</v>
      </c>
      <c r="D112" t="s">
        <v>94</v>
      </c>
      <c r="E112" t="s">
        <v>94</v>
      </c>
      <c r="F112" t="s">
        <v>83</v>
      </c>
      <c r="G112" t="s">
        <v>95</v>
      </c>
      <c r="H112">
        <v>2940.9</v>
      </c>
      <c r="I112">
        <v>3497.2</v>
      </c>
      <c r="J112">
        <v>4228052.5</v>
      </c>
      <c r="K112">
        <v>382521.2</v>
      </c>
      <c r="L112" s="7">
        <f>J113/J112</f>
        <v>0.68309471086274354</v>
      </c>
      <c r="M112" t="s">
        <v>105</v>
      </c>
    </row>
    <row r="113" spans="1:13" x14ac:dyDescent="0.2">
      <c r="A113" t="s">
        <v>3</v>
      </c>
      <c r="C113" t="s">
        <v>124</v>
      </c>
      <c r="D113" t="s">
        <v>97</v>
      </c>
      <c r="E113" t="s">
        <v>97</v>
      </c>
      <c r="F113" t="s">
        <v>94</v>
      </c>
      <c r="G113" t="s">
        <v>95</v>
      </c>
      <c r="H113">
        <v>2907.2</v>
      </c>
      <c r="I113">
        <v>3489.3</v>
      </c>
      <c r="J113">
        <v>2888160.3</v>
      </c>
      <c r="K113">
        <v>602420.4</v>
      </c>
    </row>
    <row r="114" spans="1:13" x14ac:dyDescent="0.2">
      <c r="A114" t="s">
        <v>3</v>
      </c>
      <c r="C114" t="s">
        <v>125</v>
      </c>
      <c r="D114" t="s">
        <v>94</v>
      </c>
      <c r="E114" t="s">
        <v>94</v>
      </c>
      <c r="F114" t="s">
        <v>83</v>
      </c>
      <c r="G114" t="s">
        <v>95</v>
      </c>
      <c r="H114">
        <v>2972.5</v>
      </c>
      <c r="I114">
        <v>3280.4</v>
      </c>
      <c r="J114">
        <v>4449268.7</v>
      </c>
      <c r="K114">
        <v>292817</v>
      </c>
      <c r="L114" s="7">
        <f>J115/J114</f>
        <v>0.65563026121573642</v>
      </c>
      <c r="M114" t="s">
        <v>107</v>
      </c>
    </row>
    <row r="115" spans="1:13" x14ac:dyDescent="0.2">
      <c r="A115" t="s">
        <v>3</v>
      </c>
      <c r="C115" t="s">
        <v>125</v>
      </c>
      <c r="D115" t="s">
        <v>97</v>
      </c>
      <c r="E115" t="s">
        <v>97</v>
      </c>
      <c r="F115" t="s">
        <v>94</v>
      </c>
      <c r="G115" t="s">
        <v>95</v>
      </c>
      <c r="H115">
        <v>2946.6</v>
      </c>
      <c r="I115">
        <v>3288.3</v>
      </c>
      <c r="J115">
        <v>2917075.2</v>
      </c>
      <c r="K115">
        <v>549815.9</v>
      </c>
    </row>
    <row r="117" spans="1:13" x14ac:dyDescent="0.2">
      <c r="A117" t="s">
        <v>3</v>
      </c>
      <c r="B117" t="s">
        <v>44</v>
      </c>
      <c r="C117" t="s">
        <v>126</v>
      </c>
      <c r="D117" t="s">
        <v>94</v>
      </c>
      <c r="E117" t="s">
        <v>94</v>
      </c>
      <c r="F117" t="s">
        <v>83</v>
      </c>
      <c r="G117" t="s">
        <v>95</v>
      </c>
      <c r="H117">
        <v>5559.9</v>
      </c>
      <c r="I117">
        <v>3588.6</v>
      </c>
      <c r="J117">
        <v>1707812.7</v>
      </c>
      <c r="K117">
        <v>192016.7</v>
      </c>
      <c r="L117" s="7">
        <f>J118/J117</f>
        <v>0.41301543196159629</v>
      </c>
      <c r="M117" t="s">
        <v>96</v>
      </c>
    </row>
    <row r="118" spans="1:13" x14ac:dyDescent="0.2">
      <c r="A118" t="s">
        <v>3</v>
      </c>
      <c r="C118" t="s">
        <v>126</v>
      </c>
      <c r="D118" t="s">
        <v>97</v>
      </c>
      <c r="E118" t="s">
        <v>97</v>
      </c>
      <c r="F118" t="s">
        <v>94</v>
      </c>
      <c r="G118" t="s">
        <v>95</v>
      </c>
      <c r="H118">
        <v>5600.3</v>
      </c>
      <c r="I118">
        <v>3539.5</v>
      </c>
      <c r="J118">
        <v>705353</v>
      </c>
      <c r="K118">
        <v>252813.7</v>
      </c>
    </row>
    <row r="119" spans="1:13" x14ac:dyDescent="0.2">
      <c r="A119" t="s">
        <v>3</v>
      </c>
      <c r="C119" t="s">
        <v>127</v>
      </c>
      <c r="D119" t="s">
        <v>94</v>
      </c>
      <c r="E119" t="s">
        <v>94</v>
      </c>
      <c r="F119" t="s">
        <v>83</v>
      </c>
      <c r="G119" t="s">
        <v>95</v>
      </c>
      <c r="H119">
        <v>4193.5</v>
      </c>
      <c r="I119">
        <v>3238.8</v>
      </c>
      <c r="J119">
        <v>4612425.3</v>
      </c>
      <c r="K119">
        <v>398232.2</v>
      </c>
      <c r="L119" s="7">
        <f>J120/J119</f>
        <v>0.45969206265519352</v>
      </c>
      <c r="M119" t="s">
        <v>103</v>
      </c>
    </row>
    <row r="120" spans="1:13" x14ac:dyDescent="0.2">
      <c r="A120" t="s">
        <v>3</v>
      </c>
      <c r="C120" t="s">
        <v>127</v>
      </c>
      <c r="D120" t="s">
        <v>97</v>
      </c>
      <c r="E120" t="s">
        <v>97</v>
      </c>
      <c r="F120" t="s">
        <v>94</v>
      </c>
      <c r="G120" t="s">
        <v>95</v>
      </c>
      <c r="H120">
        <v>4138</v>
      </c>
      <c r="I120">
        <v>3248.8</v>
      </c>
      <c r="J120">
        <v>2120295.2999999998</v>
      </c>
      <c r="K120">
        <v>598432.19999999995</v>
      </c>
    </row>
    <row r="121" spans="1:13" x14ac:dyDescent="0.2">
      <c r="A121" t="s">
        <v>3</v>
      </c>
      <c r="C121" t="s">
        <v>128</v>
      </c>
      <c r="D121" t="s">
        <v>94</v>
      </c>
      <c r="E121" t="s">
        <v>94</v>
      </c>
      <c r="F121" t="s">
        <v>83</v>
      </c>
      <c r="G121" t="s">
        <v>95</v>
      </c>
      <c r="H121">
        <v>4235.8</v>
      </c>
      <c r="I121">
        <v>2949.2</v>
      </c>
      <c r="J121">
        <v>2988319.1</v>
      </c>
      <c r="K121">
        <v>221470.9</v>
      </c>
      <c r="L121" s="7">
        <f>J122/J121</f>
        <v>0.4577400385387223</v>
      </c>
      <c r="M121" t="s">
        <v>99</v>
      </c>
    </row>
    <row r="122" spans="1:13" x14ac:dyDescent="0.2">
      <c r="A122" t="s">
        <v>3</v>
      </c>
      <c r="C122" t="s">
        <v>128</v>
      </c>
      <c r="D122" t="s">
        <v>97</v>
      </c>
      <c r="E122" t="s">
        <v>97</v>
      </c>
      <c r="F122" t="s">
        <v>94</v>
      </c>
      <c r="G122" t="s">
        <v>95</v>
      </c>
      <c r="H122">
        <v>4272.7</v>
      </c>
      <c r="I122">
        <v>2957.7</v>
      </c>
      <c r="J122">
        <v>1367873.3</v>
      </c>
      <c r="K122">
        <v>426844.3</v>
      </c>
    </row>
    <row r="123" spans="1:13" x14ac:dyDescent="0.2">
      <c r="A123" t="s">
        <v>3</v>
      </c>
      <c r="C123" t="s">
        <v>129</v>
      </c>
      <c r="D123" t="s">
        <v>94</v>
      </c>
      <c r="E123" t="s">
        <v>94</v>
      </c>
      <c r="F123" t="s">
        <v>83</v>
      </c>
      <c r="G123" t="s">
        <v>95</v>
      </c>
      <c r="H123">
        <v>3671.8</v>
      </c>
      <c r="I123">
        <v>3254.7</v>
      </c>
      <c r="J123">
        <v>6621842.0999999996</v>
      </c>
      <c r="K123">
        <v>424885.6</v>
      </c>
      <c r="L123" s="7">
        <f>J124/J123</f>
        <v>0.44872981794597611</v>
      </c>
      <c r="M123" t="s">
        <v>105</v>
      </c>
    </row>
    <row r="124" spans="1:13" x14ac:dyDescent="0.2">
      <c r="A124" t="s">
        <v>3</v>
      </c>
      <c r="C124" t="s">
        <v>129</v>
      </c>
      <c r="D124" t="s">
        <v>97</v>
      </c>
      <c r="E124" t="s">
        <v>97</v>
      </c>
      <c r="F124" t="s">
        <v>94</v>
      </c>
      <c r="G124" t="s">
        <v>95</v>
      </c>
      <c r="H124">
        <v>3661</v>
      </c>
      <c r="I124">
        <v>3248</v>
      </c>
      <c r="J124">
        <v>2971418</v>
      </c>
      <c r="K124">
        <v>899653.1</v>
      </c>
    </row>
    <row r="125" spans="1:13" x14ac:dyDescent="0.2">
      <c r="A125" t="s">
        <v>3</v>
      </c>
      <c r="C125" t="s">
        <v>130</v>
      </c>
      <c r="D125" t="s">
        <v>94</v>
      </c>
      <c r="E125" t="s">
        <v>94</v>
      </c>
      <c r="F125" t="s">
        <v>83</v>
      </c>
      <c r="G125" t="s">
        <v>95</v>
      </c>
      <c r="H125">
        <v>4381.1000000000004</v>
      </c>
      <c r="I125">
        <v>3385.6</v>
      </c>
      <c r="J125">
        <v>1195296.5</v>
      </c>
      <c r="K125">
        <v>98867.9</v>
      </c>
      <c r="L125" s="7">
        <f>J126/J125</f>
        <v>0.12560289434462496</v>
      </c>
      <c r="M125" t="s">
        <v>101</v>
      </c>
    </row>
    <row r="126" spans="1:13" x14ac:dyDescent="0.2">
      <c r="A126" t="s">
        <v>3</v>
      </c>
      <c r="C126" t="s">
        <v>130</v>
      </c>
      <c r="D126" t="s">
        <v>97</v>
      </c>
      <c r="E126" t="s">
        <v>97</v>
      </c>
      <c r="F126" t="s">
        <v>94</v>
      </c>
      <c r="G126" t="s">
        <v>95</v>
      </c>
      <c r="H126">
        <v>4283.3</v>
      </c>
      <c r="I126">
        <v>3474.1</v>
      </c>
      <c r="J126">
        <v>150132.70000000001</v>
      </c>
      <c r="K126">
        <v>102938</v>
      </c>
    </row>
    <row r="127" spans="1:13" x14ac:dyDescent="0.2">
      <c r="A127" t="s">
        <v>3</v>
      </c>
      <c r="C127" t="s">
        <v>131</v>
      </c>
      <c r="D127" t="s">
        <v>94</v>
      </c>
      <c r="E127" t="s">
        <v>94</v>
      </c>
      <c r="F127" t="s">
        <v>83</v>
      </c>
      <c r="G127" t="s">
        <v>95</v>
      </c>
      <c r="H127">
        <v>4250.7</v>
      </c>
      <c r="I127">
        <v>3822</v>
      </c>
      <c r="J127">
        <v>6285824.0999999996</v>
      </c>
      <c r="K127">
        <v>499168.6</v>
      </c>
      <c r="L127" s="7">
        <f>J128/J127</f>
        <v>0.47196719997303138</v>
      </c>
      <c r="M127" t="s">
        <v>107</v>
      </c>
    </row>
    <row r="128" spans="1:13" x14ac:dyDescent="0.2">
      <c r="A128" t="s">
        <v>3</v>
      </c>
      <c r="C128" t="s">
        <v>131</v>
      </c>
      <c r="D128" t="s">
        <v>97</v>
      </c>
      <c r="E128" t="s">
        <v>97</v>
      </c>
      <c r="F128" t="s">
        <v>94</v>
      </c>
      <c r="G128" t="s">
        <v>95</v>
      </c>
      <c r="H128">
        <v>4243.8999999999996</v>
      </c>
      <c r="I128">
        <v>3867.1</v>
      </c>
      <c r="J128">
        <v>2966702.8</v>
      </c>
      <c r="K128">
        <v>875831</v>
      </c>
    </row>
    <row r="130" spans="1:13" x14ac:dyDescent="0.2">
      <c r="A130" t="s">
        <v>22</v>
      </c>
      <c r="B130" t="s">
        <v>35</v>
      </c>
      <c r="C130" t="s">
        <v>132</v>
      </c>
      <c r="D130" t="s">
        <v>94</v>
      </c>
      <c r="E130" t="s">
        <v>94</v>
      </c>
      <c r="F130" t="s">
        <v>83</v>
      </c>
      <c r="G130" t="s">
        <v>95</v>
      </c>
      <c r="H130">
        <v>3101.6</v>
      </c>
      <c r="I130">
        <v>3186</v>
      </c>
      <c r="J130">
        <v>2105418.6</v>
      </c>
      <c r="K130">
        <v>222887.2</v>
      </c>
      <c r="L130" s="7">
        <f>J131/J130</f>
        <v>0.55390049275711717</v>
      </c>
      <c r="M130" t="s">
        <v>96</v>
      </c>
    </row>
    <row r="131" spans="1:13" x14ac:dyDescent="0.2">
      <c r="A131" t="s">
        <v>22</v>
      </c>
      <c r="C131" t="s">
        <v>132</v>
      </c>
      <c r="D131" t="s">
        <v>97</v>
      </c>
      <c r="E131" t="s">
        <v>97</v>
      </c>
      <c r="F131" t="s">
        <v>94</v>
      </c>
      <c r="G131" t="s">
        <v>95</v>
      </c>
      <c r="H131">
        <v>3172.6</v>
      </c>
      <c r="I131">
        <v>3176.6</v>
      </c>
      <c r="J131">
        <v>1166192.3999999999</v>
      </c>
      <c r="K131">
        <v>372758.8</v>
      </c>
    </row>
    <row r="132" spans="1:13" x14ac:dyDescent="0.2">
      <c r="A132" t="s">
        <v>22</v>
      </c>
      <c r="C132" t="s">
        <v>133</v>
      </c>
      <c r="D132" t="s">
        <v>94</v>
      </c>
      <c r="E132" t="s">
        <v>94</v>
      </c>
      <c r="F132" t="s">
        <v>83</v>
      </c>
      <c r="G132" t="s">
        <v>95</v>
      </c>
      <c r="H132">
        <v>3485.1</v>
      </c>
      <c r="I132">
        <v>3313.4</v>
      </c>
      <c r="J132">
        <v>2163501.7999999998</v>
      </c>
      <c r="K132">
        <v>249765</v>
      </c>
      <c r="L132" s="7">
        <f>J133/J132</f>
        <v>0.62252617492622386</v>
      </c>
      <c r="M132" t="s">
        <v>103</v>
      </c>
    </row>
    <row r="133" spans="1:13" x14ac:dyDescent="0.2">
      <c r="A133" t="s">
        <v>22</v>
      </c>
      <c r="C133" t="s">
        <v>133</v>
      </c>
      <c r="D133" t="s">
        <v>97</v>
      </c>
      <c r="E133" t="s">
        <v>97</v>
      </c>
      <c r="F133" t="s">
        <v>94</v>
      </c>
      <c r="G133" t="s">
        <v>95</v>
      </c>
      <c r="H133">
        <v>3532.7</v>
      </c>
      <c r="I133">
        <v>3266.5</v>
      </c>
      <c r="J133">
        <v>1346836.5</v>
      </c>
      <c r="K133">
        <v>313174.40000000002</v>
      </c>
    </row>
    <row r="134" spans="1:13" x14ac:dyDescent="0.2">
      <c r="A134" t="s">
        <v>22</v>
      </c>
      <c r="C134" t="s">
        <v>134</v>
      </c>
      <c r="D134" t="s">
        <v>94</v>
      </c>
      <c r="E134" t="s">
        <v>94</v>
      </c>
      <c r="F134" t="s">
        <v>83</v>
      </c>
      <c r="G134" t="s">
        <v>95</v>
      </c>
      <c r="H134">
        <v>3758.7</v>
      </c>
      <c r="I134">
        <v>3169.8</v>
      </c>
      <c r="J134">
        <v>3797810.6</v>
      </c>
      <c r="K134">
        <v>364955.5</v>
      </c>
      <c r="L134" s="7">
        <f>J135/J134</f>
        <v>0.63757839845936493</v>
      </c>
      <c r="M134" t="s">
        <v>99</v>
      </c>
    </row>
    <row r="135" spans="1:13" x14ac:dyDescent="0.2">
      <c r="A135" t="s">
        <v>22</v>
      </c>
      <c r="C135" t="s">
        <v>134</v>
      </c>
      <c r="D135" t="s">
        <v>97</v>
      </c>
      <c r="E135" t="s">
        <v>97</v>
      </c>
      <c r="F135" t="s">
        <v>94</v>
      </c>
      <c r="G135" t="s">
        <v>95</v>
      </c>
      <c r="H135">
        <v>3787</v>
      </c>
      <c r="I135">
        <v>3163</v>
      </c>
      <c r="J135">
        <v>2421402</v>
      </c>
      <c r="K135">
        <v>669675.5</v>
      </c>
    </row>
    <row r="136" spans="1:13" x14ac:dyDescent="0.2">
      <c r="A136" t="s">
        <v>22</v>
      </c>
      <c r="C136" t="s">
        <v>135</v>
      </c>
      <c r="D136" t="s">
        <v>94</v>
      </c>
      <c r="E136" t="s">
        <v>94</v>
      </c>
      <c r="F136" t="s">
        <v>83</v>
      </c>
      <c r="G136" t="s">
        <v>95</v>
      </c>
      <c r="H136">
        <v>3623</v>
      </c>
      <c r="I136">
        <v>4645.8</v>
      </c>
      <c r="J136">
        <v>5166009.0999999996</v>
      </c>
      <c r="K136">
        <v>392943.6</v>
      </c>
      <c r="L136" s="7">
        <f>J137/J136</f>
        <v>0.70048064762410123</v>
      </c>
      <c r="M136" t="s">
        <v>105</v>
      </c>
    </row>
    <row r="137" spans="1:13" x14ac:dyDescent="0.2">
      <c r="A137" t="s">
        <v>22</v>
      </c>
      <c r="C137" t="s">
        <v>135</v>
      </c>
      <c r="D137" t="s">
        <v>97</v>
      </c>
      <c r="E137" t="s">
        <v>97</v>
      </c>
      <c r="F137" t="s">
        <v>94</v>
      </c>
      <c r="G137" t="s">
        <v>95</v>
      </c>
      <c r="H137">
        <v>3632</v>
      </c>
      <c r="I137">
        <v>4621</v>
      </c>
      <c r="J137">
        <v>3618689.4</v>
      </c>
      <c r="K137">
        <v>736170</v>
      </c>
    </row>
    <row r="138" spans="1:13" x14ac:dyDescent="0.2">
      <c r="A138" t="s">
        <v>22</v>
      </c>
      <c r="C138" t="s">
        <v>136</v>
      </c>
      <c r="D138" t="s">
        <v>94</v>
      </c>
      <c r="E138" t="s">
        <v>94</v>
      </c>
      <c r="F138" t="s">
        <v>83</v>
      </c>
      <c r="G138" t="s">
        <v>95</v>
      </c>
      <c r="H138">
        <v>4249.8</v>
      </c>
      <c r="I138">
        <v>3118.8</v>
      </c>
      <c r="J138">
        <v>2479030</v>
      </c>
      <c r="K138">
        <v>169854.2</v>
      </c>
      <c r="L138" s="7">
        <f>J139/J138</f>
        <v>0.70711084577435535</v>
      </c>
      <c r="M138" t="s">
        <v>101</v>
      </c>
    </row>
    <row r="139" spans="1:13" x14ac:dyDescent="0.2">
      <c r="A139" t="s">
        <v>22</v>
      </c>
      <c r="C139" t="s">
        <v>136</v>
      </c>
      <c r="D139" t="s">
        <v>97</v>
      </c>
      <c r="E139" t="s">
        <v>97</v>
      </c>
      <c r="F139" t="s">
        <v>94</v>
      </c>
      <c r="G139" t="s">
        <v>95</v>
      </c>
      <c r="H139">
        <v>4239.3</v>
      </c>
      <c r="I139">
        <v>3125.4</v>
      </c>
      <c r="J139">
        <v>1752949</v>
      </c>
      <c r="K139">
        <v>314628.2</v>
      </c>
    </row>
    <row r="140" spans="1:13" x14ac:dyDescent="0.2">
      <c r="A140" t="s">
        <v>22</v>
      </c>
      <c r="C140" t="s">
        <v>137</v>
      </c>
      <c r="D140" t="s">
        <v>94</v>
      </c>
      <c r="E140" t="s">
        <v>94</v>
      </c>
      <c r="F140" t="s">
        <v>83</v>
      </c>
      <c r="G140" t="s">
        <v>95</v>
      </c>
      <c r="H140">
        <v>2615.5</v>
      </c>
      <c r="I140">
        <v>3544.2</v>
      </c>
      <c r="J140">
        <v>4352014</v>
      </c>
      <c r="K140">
        <v>310169.7</v>
      </c>
      <c r="L140" s="7">
        <f>J141/J140</f>
        <v>0.69184421281733011</v>
      </c>
      <c r="M140" t="s">
        <v>107</v>
      </c>
    </row>
    <row r="141" spans="1:13" x14ac:dyDescent="0.2">
      <c r="A141" t="s">
        <v>22</v>
      </c>
      <c r="C141" t="s">
        <v>137</v>
      </c>
      <c r="D141" t="s">
        <v>97</v>
      </c>
      <c r="E141" t="s">
        <v>97</v>
      </c>
      <c r="F141" t="s">
        <v>94</v>
      </c>
      <c r="G141" t="s">
        <v>95</v>
      </c>
      <c r="H141">
        <v>2633.2</v>
      </c>
      <c r="I141">
        <v>3516.7</v>
      </c>
      <c r="J141">
        <v>3010915.7</v>
      </c>
      <c r="K141">
        <v>651424.1</v>
      </c>
    </row>
  </sheetData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4EE22-70C2-1249-9D5A-3737EE7686FD}">
  <dimension ref="A1:S201"/>
  <sheetViews>
    <sheetView workbookViewId="0">
      <selection activeCell="E9" sqref="E9"/>
    </sheetView>
  </sheetViews>
  <sheetFormatPr baseColWidth="10" defaultColWidth="11" defaultRowHeight="16" x14ac:dyDescent="0.2"/>
  <cols>
    <col min="1" max="1" width="34.83203125" customWidth="1"/>
    <col min="2" max="2" width="14.5" customWidth="1"/>
    <col min="3" max="3" width="27.5" bestFit="1" customWidth="1"/>
    <col min="4" max="4" width="22.5" bestFit="1" customWidth="1"/>
    <col min="5" max="5" width="12" customWidth="1"/>
    <col min="7" max="7" width="12.83203125" customWidth="1"/>
  </cols>
  <sheetData>
    <row r="1" spans="1:15" x14ac:dyDescent="0.2">
      <c r="A1" s="1" t="s">
        <v>601</v>
      </c>
      <c r="B1" s="12" t="s">
        <v>592</v>
      </c>
      <c r="C1" s="12"/>
      <c r="D1" s="12"/>
      <c r="E1" s="12"/>
      <c r="F1" s="12"/>
      <c r="G1" s="12"/>
      <c r="H1" s="12"/>
      <c r="I1" s="12"/>
    </row>
    <row r="3" spans="1:15" x14ac:dyDescent="0.2">
      <c r="A3" s="5" t="s">
        <v>47</v>
      </c>
      <c r="B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x14ac:dyDescent="0.2">
      <c r="A4" s="5" t="s">
        <v>138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x14ac:dyDescent="0.2">
      <c r="A6" s="5" t="s">
        <v>74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2">
      <c r="A7" s="5" t="s">
        <v>139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x14ac:dyDescent="0.2">
      <c r="A9" s="5" t="s">
        <v>74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x14ac:dyDescent="0.2">
      <c r="A10" s="5" t="s">
        <v>56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x14ac:dyDescent="0.2">
      <c r="A11" s="5" t="s">
        <v>57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 x14ac:dyDescent="0.2">
      <c r="A14" s="5" t="s">
        <v>51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x14ac:dyDescent="0.2">
      <c r="A15" s="5" t="s">
        <v>52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x14ac:dyDescent="0.2">
      <c r="A17" s="5" t="s">
        <v>51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x14ac:dyDescent="0.2">
      <c r="A18" s="5" t="s">
        <v>53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s="1" customFormat="1" x14ac:dyDescent="0.2">
      <c r="A20" s="5" t="s">
        <v>54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2">
      <c r="A21" s="5" t="s">
        <v>55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2">
      <c r="A22" s="5" t="s">
        <v>56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2">
      <c r="A23" s="5" t="s">
        <v>57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2">
      <c r="A25" s="5" t="s">
        <v>58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2">
      <c r="A26" s="5" t="s">
        <v>55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2">
      <c r="A27" s="5" t="s">
        <v>56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2">
      <c r="A28" s="5" t="s">
        <v>57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 x14ac:dyDescent="0.2">
      <c r="A30" s="5" t="s">
        <v>59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 x14ac:dyDescent="0.2">
      <c r="A31" s="5" t="s">
        <v>60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 x14ac:dyDescent="0.2">
      <c r="A32" s="5" t="s">
        <v>61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 x14ac:dyDescent="0.2">
      <c r="A33" s="5" t="s">
        <v>62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 x14ac:dyDescent="0.2">
      <c r="A36" s="5" t="s">
        <v>63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x14ac:dyDescent="0.2">
      <c r="A37" s="5" t="s">
        <v>64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x14ac:dyDescent="0.2">
      <c r="A38" s="5" t="s">
        <v>65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x14ac:dyDescent="0.2">
      <c r="A40" s="5" t="s">
        <v>66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 x14ac:dyDescent="0.2">
      <c r="A41" s="5" t="s">
        <v>67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 x14ac:dyDescent="0.2">
      <c r="A42" s="5" t="s">
        <v>68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 x14ac:dyDescent="0.2">
      <c r="A44" s="5" t="s">
        <v>69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x14ac:dyDescent="0.2">
      <c r="A45" s="5" t="s">
        <v>70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x14ac:dyDescent="0.2">
      <c r="A46" s="5" t="s">
        <v>71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1:15" x14ac:dyDescent="0.2">
      <c r="A48" s="5" t="s">
        <v>51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1:15" x14ac:dyDescent="0.2">
      <c r="A49" s="5" t="s">
        <v>56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 x14ac:dyDescent="0.2">
      <c r="A50" s="5" t="s">
        <v>57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1:1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x14ac:dyDescent="0.2">
      <c r="A52" s="5" t="s">
        <v>72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15" x14ac:dyDescent="0.2">
      <c r="A53" s="5" t="s">
        <v>73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spans="1:15" x14ac:dyDescent="0.2">
      <c r="A55" s="5" t="s">
        <v>74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 x14ac:dyDescent="0.2">
      <c r="A56" s="5" t="s">
        <v>140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spans="1:1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15" x14ac:dyDescent="0.2">
      <c r="A58" s="5" t="s">
        <v>141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 spans="1:15" x14ac:dyDescent="0.2">
      <c r="A59" s="5" t="s">
        <v>55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spans="1:15" x14ac:dyDescent="0.2">
      <c r="A60" s="5" t="s">
        <v>56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spans="1:15" x14ac:dyDescent="0.2">
      <c r="A61" s="5" t="s">
        <v>57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spans="1:1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spans="1:15" x14ac:dyDescent="0.2">
      <c r="A63" s="5" t="s">
        <v>142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 spans="1:1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</row>
    <row r="65" spans="1:19" x14ac:dyDescent="0.2">
      <c r="A65" s="5" t="s">
        <v>76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</row>
    <row r="66" spans="1:19" x14ac:dyDescent="0.2">
      <c r="A66" s="5" t="s">
        <v>77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</row>
    <row r="67" spans="1:19" x14ac:dyDescent="0.2">
      <c r="A67" s="5" t="s">
        <v>78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</row>
    <row r="68" spans="1:19" x14ac:dyDescent="0.2">
      <c r="A68" s="5" t="s">
        <v>79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</row>
    <row r="69" spans="1:19" x14ac:dyDescent="0.2">
      <c r="A69" s="5" t="s">
        <v>80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  <row r="70" spans="1:19" x14ac:dyDescent="0.2">
      <c r="A70" s="5" t="s">
        <v>81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</row>
    <row r="71" spans="1:19" x14ac:dyDescent="0.2">
      <c r="A71" s="5" t="s">
        <v>76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</row>
    <row r="72" spans="1:19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</row>
    <row r="73" spans="1:19" x14ac:dyDescent="0.2">
      <c r="A73" s="11" t="s">
        <v>82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</row>
    <row r="74" spans="1:19" s="8" customFormat="1" x14ac:dyDescent="0.2">
      <c r="A74" s="8" t="s">
        <v>83</v>
      </c>
      <c r="B74" s="8" t="s">
        <v>1</v>
      </c>
      <c r="C74" s="8" t="s">
        <v>2</v>
      </c>
      <c r="D74" s="8" t="s">
        <v>143</v>
      </c>
      <c r="E74" s="8" t="s">
        <v>144</v>
      </c>
      <c r="F74" s="8" t="s">
        <v>84</v>
      </c>
      <c r="G74" s="8" t="s">
        <v>85</v>
      </c>
      <c r="H74" s="8" t="s">
        <v>86</v>
      </c>
      <c r="I74" s="8" t="s">
        <v>87</v>
      </c>
      <c r="J74" s="8" t="s">
        <v>88</v>
      </c>
      <c r="K74" s="8" t="s">
        <v>89</v>
      </c>
      <c r="L74" s="8" t="s">
        <v>145</v>
      </c>
      <c r="M74" s="8" t="s">
        <v>146</v>
      </c>
      <c r="N74" s="8" t="s">
        <v>147</v>
      </c>
      <c r="O74" s="8" t="s">
        <v>148</v>
      </c>
      <c r="Q74" s="8" t="s">
        <v>149</v>
      </c>
      <c r="R74" s="8" t="s">
        <v>90</v>
      </c>
      <c r="S74" s="8" t="s">
        <v>91</v>
      </c>
    </row>
    <row r="75" spans="1:19" s="8" customFormat="1" x14ac:dyDescent="0.2">
      <c r="A75" s="8" t="s">
        <v>150</v>
      </c>
      <c r="B75" s="8" t="s">
        <v>151</v>
      </c>
      <c r="C75" s="9" t="s">
        <v>3</v>
      </c>
      <c r="D75" s="9">
        <v>2</v>
      </c>
      <c r="E75" s="9" t="s">
        <v>19</v>
      </c>
      <c r="F75" s="8" t="s">
        <v>94</v>
      </c>
      <c r="G75" s="8" t="s">
        <v>94</v>
      </c>
      <c r="H75" s="8" t="s">
        <v>83</v>
      </c>
      <c r="I75" s="8" t="s">
        <v>95</v>
      </c>
      <c r="J75" s="8">
        <v>5257.9</v>
      </c>
      <c r="K75" s="8">
        <v>3878.8</v>
      </c>
      <c r="L75" s="8">
        <v>11406</v>
      </c>
      <c r="M75" s="8">
        <v>4127</v>
      </c>
      <c r="N75" s="8">
        <v>7279</v>
      </c>
      <c r="O75" s="8">
        <v>63.82</v>
      </c>
      <c r="Q75" s="8">
        <v>3789.7</v>
      </c>
      <c r="R75" s="8">
        <v>1920719.1</v>
      </c>
      <c r="S75" s="8">
        <v>216745</v>
      </c>
    </row>
    <row r="76" spans="1:19" s="8" customFormat="1" x14ac:dyDescent="0.2">
      <c r="A76" s="8" t="s">
        <v>152</v>
      </c>
      <c r="B76" s="8" t="s">
        <v>151</v>
      </c>
      <c r="C76" s="9" t="s">
        <v>3</v>
      </c>
      <c r="D76" s="9">
        <v>20</v>
      </c>
      <c r="E76" s="9" t="s">
        <v>19</v>
      </c>
      <c r="F76" s="8" t="s">
        <v>94</v>
      </c>
      <c r="G76" s="8" t="s">
        <v>94</v>
      </c>
      <c r="H76" s="8" t="s">
        <v>83</v>
      </c>
      <c r="I76" s="8" t="s">
        <v>95</v>
      </c>
      <c r="J76" s="8">
        <v>4841.6000000000004</v>
      </c>
      <c r="K76" s="8">
        <v>4512.8999999999996</v>
      </c>
      <c r="L76" s="8">
        <v>24885</v>
      </c>
      <c r="M76" s="8">
        <v>15165</v>
      </c>
      <c r="N76" s="8">
        <v>9720</v>
      </c>
      <c r="O76" s="8">
        <v>39.06</v>
      </c>
      <c r="Q76" s="8">
        <v>2307.5</v>
      </c>
      <c r="R76" s="8">
        <v>4212367.7</v>
      </c>
      <c r="S76" s="8">
        <v>383746.5</v>
      </c>
    </row>
    <row r="77" spans="1:19" s="8" customFormat="1" x14ac:dyDescent="0.2">
      <c r="A77" s="8" t="s">
        <v>153</v>
      </c>
      <c r="B77" s="8" t="s">
        <v>151</v>
      </c>
      <c r="C77" s="9" t="s">
        <v>3</v>
      </c>
      <c r="D77" s="9">
        <v>2</v>
      </c>
      <c r="E77" s="9" t="s">
        <v>154</v>
      </c>
      <c r="F77" s="8" t="s">
        <v>94</v>
      </c>
      <c r="G77" s="8" t="s">
        <v>94</v>
      </c>
      <c r="H77" s="8" t="s">
        <v>83</v>
      </c>
      <c r="I77" s="8" t="s">
        <v>95</v>
      </c>
      <c r="J77" s="8">
        <v>3524.6</v>
      </c>
      <c r="K77" s="8">
        <v>3501.4</v>
      </c>
      <c r="L77" s="8">
        <v>18910</v>
      </c>
      <c r="M77" s="8">
        <v>6710</v>
      </c>
      <c r="N77" s="8">
        <v>12200</v>
      </c>
      <c r="O77" s="8">
        <v>64.52</v>
      </c>
      <c r="Q77" s="8">
        <v>4361.5</v>
      </c>
      <c r="R77" s="8">
        <v>2797223.1</v>
      </c>
      <c r="S77" s="8">
        <v>262329.8</v>
      </c>
    </row>
    <row r="78" spans="1:19" s="8" customFormat="1" x14ac:dyDescent="0.2">
      <c r="A78" s="8" t="s">
        <v>155</v>
      </c>
      <c r="B78" s="8" t="s">
        <v>151</v>
      </c>
      <c r="C78" s="9" t="s">
        <v>3</v>
      </c>
      <c r="D78" s="9">
        <v>20</v>
      </c>
      <c r="E78" s="9" t="s">
        <v>154</v>
      </c>
      <c r="F78" s="8" t="s">
        <v>94</v>
      </c>
      <c r="G78" s="8" t="s">
        <v>94</v>
      </c>
      <c r="H78" s="8" t="s">
        <v>83</v>
      </c>
      <c r="I78" s="8" t="s">
        <v>95</v>
      </c>
      <c r="J78" s="8">
        <v>3123.1</v>
      </c>
      <c r="K78" s="8">
        <v>4904.2</v>
      </c>
      <c r="L78" s="8">
        <v>35181</v>
      </c>
      <c r="M78" s="8">
        <v>16338</v>
      </c>
      <c r="N78" s="8">
        <v>18843</v>
      </c>
      <c r="O78" s="8">
        <v>53.56</v>
      </c>
      <c r="Q78" s="8">
        <v>3391.4</v>
      </c>
      <c r="R78" s="8">
        <v>5556045.2999999998</v>
      </c>
      <c r="S78" s="8">
        <v>425285.1</v>
      </c>
    </row>
    <row r="79" spans="1:19" s="8" customFormat="1" x14ac:dyDescent="0.2">
      <c r="A79" s="8" t="s">
        <v>156</v>
      </c>
      <c r="B79" s="8" t="s">
        <v>151</v>
      </c>
      <c r="C79" s="9" t="s">
        <v>3</v>
      </c>
      <c r="D79" s="9">
        <v>2</v>
      </c>
      <c r="E79" s="9" t="s">
        <v>157</v>
      </c>
      <c r="F79" s="8" t="s">
        <v>94</v>
      </c>
      <c r="G79" s="8" t="s">
        <v>94</v>
      </c>
      <c r="H79" s="8" t="s">
        <v>83</v>
      </c>
      <c r="I79" s="8" t="s">
        <v>95</v>
      </c>
      <c r="J79" s="8">
        <v>3707.8</v>
      </c>
      <c r="K79" s="8">
        <v>3571.2</v>
      </c>
      <c r="L79" s="8">
        <v>6942</v>
      </c>
      <c r="M79" s="8">
        <v>3725</v>
      </c>
      <c r="N79" s="8">
        <v>3217</v>
      </c>
      <c r="O79" s="8">
        <v>46.34</v>
      </c>
      <c r="Q79" s="8">
        <v>2880.6</v>
      </c>
      <c r="R79" s="8">
        <v>1116767.5</v>
      </c>
      <c r="S79" s="8">
        <v>98066.1</v>
      </c>
    </row>
    <row r="80" spans="1:19" s="8" customFormat="1" x14ac:dyDescent="0.2">
      <c r="A80" s="8" t="s">
        <v>158</v>
      </c>
      <c r="B80" s="8" t="s">
        <v>151</v>
      </c>
      <c r="C80" s="9" t="s">
        <v>3</v>
      </c>
      <c r="D80" s="9">
        <v>20</v>
      </c>
      <c r="E80" s="9" t="s">
        <v>157</v>
      </c>
      <c r="F80" s="8" t="s">
        <v>94</v>
      </c>
      <c r="G80" s="8" t="s">
        <v>94</v>
      </c>
      <c r="H80" s="8" t="s">
        <v>83</v>
      </c>
      <c r="I80" s="8" t="s">
        <v>95</v>
      </c>
      <c r="J80" s="8">
        <v>3748.9</v>
      </c>
      <c r="K80" s="8">
        <v>3300.7</v>
      </c>
      <c r="L80" s="8">
        <v>37269</v>
      </c>
      <c r="M80" s="8">
        <v>26952</v>
      </c>
      <c r="N80" s="8">
        <v>10317</v>
      </c>
      <c r="O80" s="8">
        <v>27.68</v>
      </c>
      <c r="Q80" s="8">
        <v>1705.6</v>
      </c>
      <c r="R80" s="8">
        <v>6048862.2000000002</v>
      </c>
      <c r="S80" s="8">
        <v>493339.3</v>
      </c>
    </row>
    <row r="81" spans="1:19" s="8" customFormat="1" x14ac:dyDescent="0.2"/>
    <row r="82" spans="1:19" s="8" customFormat="1" x14ac:dyDescent="0.2">
      <c r="A82" s="8" t="s">
        <v>159</v>
      </c>
      <c r="B82" s="8" t="s">
        <v>160</v>
      </c>
      <c r="C82" s="9" t="s">
        <v>22</v>
      </c>
      <c r="D82" s="9">
        <v>2</v>
      </c>
      <c r="E82" s="9" t="s">
        <v>19</v>
      </c>
      <c r="F82" s="8" t="s">
        <v>94</v>
      </c>
      <c r="G82" s="8" t="s">
        <v>94</v>
      </c>
      <c r="H82" s="8" t="s">
        <v>83</v>
      </c>
      <c r="I82" s="8" t="s">
        <v>95</v>
      </c>
      <c r="J82" s="8">
        <v>4137.6000000000004</v>
      </c>
      <c r="K82" s="8">
        <v>3386.4</v>
      </c>
      <c r="L82" s="8">
        <v>10724</v>
      </c>
      <c r="M82" s="8">
        <v>3822</v>
      </c>
      <c r="N82" s="8">
        <v>6902</v>
      </c>
      <c r="O82" s="8">
        <v>64.36</v>
      </c>
      <c r="Q82" s="8">
        <v>3212.2</v>
      </c>
      <c r="R82" s="8">
        <v>2148667</v>
      </c>
      <c r="S82" s="8">
        <v>238385.4</v>
      </c>
    </row>
    <row r="83" spans="1:19" s="8" customFormat="1" x14ac:dyDescent="0.2">
      <c r="A83" s="8" t="s">
        <v>161</v>
      </c>
      <c r="B83" s="8" t="s">
        <v>160</v>
      </c>
      <c r="C83" s="9" t="s">
        <v>22</v>
      </c>
      <c r="D83" s="9">
        <v>20</v>
      </c>
      <c r="E83" s="9" t="s">
        <v>19</v>
      </c>
      <c r="F83" s="8" t="s">
        <v>94</v>
      </c>
      <c r="G83" s="8" t="s">
        <v>94</v>
      </c>
      <c r="H83" s="8" t="s">
        <v>83</v>
      </c>
      <c r="I83" s="8" t="s">
        <v>95</v>
      </c>
      <c r="J83" s="8">
        <v>3154.7</v>
      </c>
      <c r="K83" s="8">
        <v>3879.5</v>
      </c>
      <c r="L83" s="8">
        <v>15348</v>
      </c>
      <c r="M83" s="8">
        <v>8243</v>
      </c>
      <c r="N83" s="8">
        <v>7105</v>
      </c>
      <c r="O83" s="8">
        <v>46.29</v>
      </c>
      <c r="Q83" s="8">
        <v>1756.1</v>
      </c>
      <c r="R83" s="8">
        <v>4045946.9</v>
      </c>
      <c r="S83" s="8">
        <v>296151.40000000002</v>
      </c>
    </row>
    <row r="84" spans="1:19" s="8" customFormat="1" x14ac:dyDescent="0.2">
      <c r="A84" s="8" t="s">
        <v>162</v>
      </c>
      <c r="B84" s="8" t="s">
        <v>160</v>
      </c>
      <c r="C84" s="9" t="s">
        <v>22</v>
      </c>
      <c r="D84" s="9">
        <v>2</v>
      </c>
      <c r="E84" s="9" t="s">
        <v>154</v>
      </c>
      <c r="F84" s="8" t="s">
        <v>94</v>
      </c>
      <c r="G84" s="8" t="s">
        <v>94</v>
      </c>
      <c r="H84" s="8" t="s">
        <v>83</v>
      </c>
      <c r="I84" s="8" t="s">
        <v>95</v>
      </c>
      <c r="J84" s="8">
        <v>3832</v>
      </c>
      <c r="K84" s="8">
        <v>4100.8</v>
      </c>
      <c r="L84" s="8">
        <v>20102</v>
      </c>
      <c r="M84" s="8">
        <v>7694</v>
      </c>
      <c r="N84" s="8">
        <v>12408</v>
      </c>
      <c r="O84" s="8">
        <v>61.73</v>
      </c>
      <c r="Q84" s="8">
        <v>3482.7</v>
      </c>
      <c r="R84" s="8">
        <v>3562778.8</v>
      </c>
      <c r="S84" s="8">
        <v>413929.5</v>
      </c>
    </row>
    <row r="85" spans="1:19" s="8" customFormat="1" x14ac:dyDescent="0.2">
      <c r="A85" s="8" t="s">
        <v>163</v>
      </c>
      <c r="B85" s="8" t="s">
        <v>160</v>
      </c>
      <c r="C85" s="9" t="s">
        <v>22</v>
      </c>
      <c r="D85" s="9">
        <v>20</v>
      </c>
      <c r="E85" s="9" t="s">
        <v>154</v>
      </c>
      <c r="F85" s="8" t="s">
        <v>94</v>
      </c>
      <c r="G85" s="8" t="s">
        <v>94</v>
      </c>
      <c r="H85" s="8" t="s">
        <v>83</v>
      </c>
      <c r="I85" s="8" t="s">
        <v>95</v>
      </c>
      <c r="J85" s="8">
        <v>4297.8999999999996</v>
      </c>
      <c r="K85" s="8">
        <v>3987.8</v>
      </c>
      <c r="L85" s="8">
        <v>21595</v>
      </c>
      <c r="M85" s="8">
        <v>11621</v>
      </c>
      <c r="N85" s="8">
        <v>9974</v>
      </c>
      <c r="O85" s="8">
        <v>46.19</v>
      </c>
      <c r="Q85" s="8">
        <v>1827.7</v>
      </c>
      <c r="R85" s="8">
        <v>5457119.5</v>
      </c>
      <c r="S85" s="8">
        <v>324272.59999999998</v>
      </c>
    </row>
    <row r="86" spans="1:19" s="8" customFormat="1" x14ac:dyDescent="0.2">
      <c r="A86" s="8" t="s">
        <v>164</v>
      </c>
      <c r="B86" s="8" t="s">
        <v>160</v>
      </c>
      <c r="C86" s="9" t="s">
        <v>22</v>
      </c>
      <c r="D86" s="9">
        <v>2</v>
      </c>
      <c r="E86" s="9" t="s">
        <v>157</v>
      </c>
      <c r="F86" s="8" t="s">
        <v>94</v>
      </c>
      <c r="G86" s="8" t="s">
        <v>94</v>
      </c>
      <c r="H86" s="8" t="s">
        <v>83</v>
      </c>
      <c r="I86" s="8" t="s">
        <v>95</v>
      </c>
      <c r="J86" s="8">
        <v>4150.6000000000004</v>
      </c>
      <c r="K86" s="8">
        <v>3808.2</v>
      </c>
      <c r="L86" s="8">
        <v>11968</v>
      </c>
      <c r="M86" s="8">
        <v>4818</v>
      </c>
      <c r="N86" s="8">
        <v>7150</v>
      </c>
      <c r="O86" s="8">
        <v>59.74</v>
      </c>
      <c r="Q86" s="8">
        <v>2594.8000000000002</v>
      </c>
      <c r="R86" s="8">
        <v>2755481.6000000001</v>
      </c>
      <c r="S86" s="8">
        <v>161135.4</v>
      </c>
    </row>
    <row r="87" spans="1:19" s="8" customFormat="1" x14ac:dyDescent="0.2">
      <c r="A87" s="8" t="s">
        <v>165</v>
      </c>
      <c r="B87" s="8" t="s">
        <v>160</v>
      </c>
      <c r="C87" s="9" t="s">
        <v>22</v>
      </c>
      <c r="D87" s="9">
        <v>20</v>
      </c>
      <c r="E87" s="9" t="s">
        <v>157</v>
      </c>
      <c r="F87" s="8" t="s">
        <v>94</v>
      </c>
      <c r="G87" s="8" t="s">
        <v>94</v>
      </c>
      <c r="H87" s="8" t="s">
        <v>83</v>
      </c>
      <c r="I87" s="8" t="s">
        <v>95</v>
      </c>
      <c r="J87" s="8">
        <v>4221.6000000000004</v>
      </c>
      <c r="K87" s="8">
        <v>3219.8</v>
      </c>
      <c r="L87" s="8">
        <v>19891</v>
      </c>
      <c r="M87" s="8">
        <v>13812</v>
      </c>
      <c r="N87" s="8">
        <v>6079</v>
      </c>
      <c r="O87" s="8">
        <v>30.56</v>
      </c>
      <c r="Q87" s="8">
        <v>1319.5</v>
      </c>
      <c r="R87" s="8">
        <v>4607181.5999999996</v>
      </c>
      <c r="S87" s="8">
        <v>289340.7</v>
      </c>
    </row>
    <row r="88" spans="1:19" s="8" customFormat="1" x14ac:dyDescent="0.2"/>
    <row r="89" spans="1:19" s="8" customFormat="1" x14ac:dyDescent="0.2">
      <c r="A89" s="8" t="s">
        <v>166</v>
      </c>
      <c r="B89" s="8" t="s">
        <v>167</v>
      </c>
      <c r="C89" s="9" t="s">
        <v>22</v>
      </c>
      <c r="D89" s="9">
        <v>2</v>
      </c>
      <c r="E89" s="9" t="s">
        <v>19</v>
      </c>
      <c r="F89" s="8" t="s">
        <v>94</v>
      </c>
      <c r="G89" s="8" t="s">
        <v>94</v>
      </c>
      <c r="H89" s="8" t="s">
        <v>83</v>
      </c>
      <c r="I89" s="8" t="s">
        <v>95</v>
      </c>
      <c r="J89" s="8">
        <v>5393</v>
      </c>
      <c r="K89" s="8">
        <v>3261.1</v>
      </c>
      <c r="L89" s="8">
        <v>5142</v>
      </c>
      <c r="M89" s="8">
        <v>2109</v>
      </c>
      <c r="N89" s="8">
        <v>3033</v>
      </c>
      <c r="O89" s="8">
        <v>58.98</v>
      </c>
      <c r="Q89" s="8">
        <v>2251.6999999999998</v>
      </c>
      <c r="R89" s="8">
        <v>1347002.7</v>
      </c>
      <c r="S89" s="8">
        <v>78198.3</v>
      </c>
    </row>
    <row r="90" spans="1:19" s="8" customFormat="1" x14ac:dyDescent="0.2">
      <c r="A90" s="8" t="s">
        <v>168</v>
      </c>
      <c r="B90" s="8" t="s">
        <v>167</v>
      </c>
      <c r="C90" s="9" t="s">
        <v>22</v>
      </c>
      <c r="D90" s="9">
        <v>2</v>
      </c>
      <c r="E90" s="9" t="s">
        <v>154</v>
      </c>
      <c r="F90" s="8" t="s">
        <v>94</v>
      </c>
      <c r="G90" s="8" t="s">
        <v>94</v>
      </c>
      <c r="H90" s="8" t="s">
        <v>83</v>
      </c>
      <c r="I90" s="8" t="s">
        <v>95</v>
      </c>
      <c r="J90" s="8">
        <v>4747</v>
      </c>
      <c r="K90" s="8">
        <v>4302.8</v>
      </c>
      <c r="L90" s="8">
        <v>18100</v>
      </c>
      <c r="M90" s="8">
        <v>6736</v>
      </c>
      <c r="N90" s="8">
        <v>11364</v>
      </c>
      <c r="O90" s="8">
        <v>62.78</v>
      </c>
      <c r="Q90" s="8">
        <v>2894.2</v>
      </c>
      <c r="R90" s="8">
        <v>3926450.4</v>
      </c>
      <c r="S90" s="8">
        <v>175623.6</v>
      </c>
    </row>
    <row r="91" spans="1:19" s="8" customFormat="1" x14ac:dyDescent="0.2">
      <c r="A91" s="8" t="s">
        <v>169</v>
      </c>
      <c r="B91" s="8" t="s">
        <v>167</v>
      </c>
      <c r="C91" s="9" t="s">
        <v>22</v>
      </c>
      <c r="D91" s="9">
        <v>2</v>
      </c>
      <c r="E91" s="9" t="s">
        <v>157</v>
      </c>
      <c r="F91" s="8" t="s">
        <v>94</v>
      </c>
      <c r="G91" s="8" t="s">
        <v>94</v>
      </c>
      <c r="H91" s="8" t="s">
        <v>83</v>
      </c>
      <c r="I91" s="8" t="s">
        <v>95</v>
      </c>
      <c r="J91" s="8">
        <v>3342.8</v>
      </c>
      <c r="K91" s="8">
        <v>2804.5</v>
      </c>
      <c r="L91" s="8">
        <v>25836</v>
      </c>
      <c r="M91" s="8">
        <v>12045</v>
      </c>
      <c r="N91" s="8">
        <v>13791</v>
      </c>
      <c r="O91" s="8">
        <v>53.38</v>
      </c>
      <c r="Q91" s="8">
        <v>2371.3000000000002</v>
      </c>
      <c r="R91" s="8">
        <v>5815916.2999999998</v>
      </c>
      <c r="S91" s="8">
        <v>190070</v>
      </c>
    </row>
    <row r="92" spans="1:19" s="8" customFormat="1" x14ac:dyDescent="0.2">
      <c r="A92" s="8" t="s">
        <v>170</v>
      </c>
      <c r="B92" s="8" t="s">
        <v>167</v>
      </c>
      <c r="C92" s="9" t="s">
        <v>22</v>
      </c>
      <c r="D92" s="9">
        <v>20</v>
      </c>
      <c r="E92" s="9" t="s">
        <v>19</v>
      </c>
      <c r="F92" s="8" t="s">
        <v>94</v>
      </c>
      <c r="G92" s="8" t="s">
        <v>94</v>
      </c>
      <c r="H92" s="8" t="s">
        <v>83</v>
      </c>
      <c r="I92" s="8" t="s">
        <v>95</v>
      </c>
      <c r="J92" s="8">
        <v>4548</v>
      </c>
      <c r="K92" s="8">
        <v>3006.9</v>
      </c>
      <c r="L92" s="8">
        <v>9982</v>
      </c>
      <c r="M92" s="8">
        <v>6525</v>
      </c>
      <c r="N92" s="8">
        <v>3457</v>
      </c>
      <c r="O92" s="8">
        <v>34.630000000000003</v>
      </c>
      <c r="Q92" s="8">
        <v>1346.3</v>
      </c>
      <c r="R92" s="8">
        <v>2567734.5</v>
      </c>
      <c r="S92" s="8">
        <v>162453.20000000001</v>
      </c>
    </row>
    <row r="93" spans="1:19" s="8" customFormat="1" x14ac:dyDescent="0.2">
      <c r="A93" s="8" t="s">
        <v>171</v>
      </c>
      <c r="B93" s="8" t="s">
        <v>167</v>
      </c>
      <c r="C93" s="9" t="s">
        <v>22</v>
      </c>
      <c r="D93" s="9">
        <v>20</v>
      </c>
      <c r="E93" s="9" t="s">
        <v>154</v>
      </c>
      <c r="F93" s="8" t="s">
        <v>94</v>
      </c>
      <c r="G93" s="8" t="s">
        <v>94</v>
      </c>
      <c r="H93" s="8" t="s">
        <v>83</v>
      </c>
      <c r="I93" s="8" t="s">
        <v>95</v>
      </c>
      <c r="J93" s="8">
        <v>3915</v>
      </c>
      <c r="K93" s="8">
        <v>3075.4</v>
      </c>
      <c r="L93" s="8">
        <v>14545</v>
      </c>
      <c r="M93" s="8">
        <v>7721</v>
      </c>
      <c r="N93" s="8">
        <v>6824</v>
      </c>
      <c r="O93" s="8">
        <v>46.92</v>
      </c>
      <c r="Q93" s="8">
        <v>1697.6</v>
      </c>
      <c r="R93" s="8">
        <v>4019694.9</v>
      </c>
      <c r="S93" s="8">
        <v>191076.3</v>
      </c>
    </row>
    <row r="94" spans="1:19" s="8" customFormat="1" x14ac:dyDescent="0.2">
      <c r="A94" s="8" t="s">
        <v>172</v>
      </c>
      <c r="B94" s="8" t="s">
        <v>167</v>
      </c>
      <c r="C94" s="9" t="s">
        <v>22</v>
      </c>
      <c r="D94" s="9">
        <v>20</v>
      </c>
      <c r="E94" s="9" t="s">
        <v>157</v>
      </c>
      <c r="F94" s="8" t="s">
        <v>94</v>
      </c>
      <c r="G94" s="8" t="s">
        <v>94</v>
      </c>
      <c r="H94" s="8" t="s">
        <v>83</v>
      </c>
      <c r="I94" s="8" t="s">
        <v>95</v>
      </c>
      <c r="J94" s="8">
        <v>3305.2</v>
      </c>
      <c r="K94" s="8">
        <v>3082.6</v>
      </c>
      <c r="L94" s="8">
        <v>10096</v>
      </c>
      <c r="M94" s="8">
        <v>5833</v>
      </c>
      <c r="N94" s="8">
        <v>4263</v>
      </c>
      <c r="O94" s="8">
        <v>42.22</v>
      </c>
      <c r="Q94" s="8">
        <v>1502.2</v>
      </c>
      <c r="R94" s="8">
        <v>2837802.9</v>
      </c>
      <c r="S94" s="8">
        <v>135479</v>
      </c>
    </row>
    <row r="95" spans="1:19" s="8" customFormat="1" x14ac:dyDescent="0.2"/>
    <row r="96" spans="1:19" s="8" customFormat="1" x14ac:dyDescent="0.2">
      <c r="A96" s="8" t="s">
        <v>173</v>
      </c>
      <c r="B96" s="8" t="s">
        <v>174</v>
      </c>
      <c r="C96" s="9" t="s">
        <v>3</v>
      </c>
      <c r="D96" s="9">
        <v>2</v>
      </c>
      <c r="E96" s="9" t="s">
        <v>19</v>
      </c>
      <c r="F96" s="8" t="s">
        <v>94</v>
      </c>
      <c r="G96" s="8" t="s">
        <v>94</v>
      </c>
      <c r="H96" s="8" t="s">
        <v>83</v>
      </c>
      <c r="I96" s="8" t="s">
        <v>95</v>
      </c>
      <c r="J96" s="8">
        <v>4161</v>
      </c>
      <c r="K96" s="8">
        <v>2968.6</v>
      </c>
      <c r="L96" s="8">
        <v>17386</v>
      </c>
      <c r="M96" s="8">
        <v>11047</v>
      </c>
      <c r="N96" s="8">
        <v>6339</v>
      </c>
      <c r="O96" s="8">
        <v>36.46</v>
      </c>
      <c r="Q96" s="8">
        <v>1360.8</v>
      </c>
      <c r="R96" s="8">
        <v>4658440.7</v>
      </c>
      <c r="S96" s="8">
        <v>264548.59999999998</v>
      </c>
    </row>
    <row r="97" spans="1:19" s="8" customFormat="1" x14ac:dyDescent="0.2">
      <c r="A97" s="8" t="s">
        <v>175</v>
      </c>
      <c r="B97" s="8" t="s">
        <v>174</v>
      </c>
      <c r="C97" s="9" t="s">
        <v>3</v>
      </c>
      <c r="D97" s="9">
        <v>2</v>
      </c>
      <c r="E97" s="9" t="s">
        <v>154</v>
      </c>
      <c r="F97" s="8" t="s">
        <v>94</v>
      </c>
      <c r="G97" s="8" t="s">
        <v>94</v>
      </c>
      <c r="H97" s="8" t="s">
        <v>83</v>
      </c>
      <c r="I97" s="8" t="s">
        <v>95</v>
      </c>
      <c r="J97" s="8">
        <v>22538.799999999999</v>
      </c>
      <c r="K97" s="8">
        <v>11412.7</v>
      </c>
      <c r="L97" s="8">
        <v>9741</v>
      </c>
      <c r="M97" s="8">
        <v>4788</v>
      </c>
      <c r="N97" s="8">
        <v>4953</v>
      </c>
      <c r="O97" s="8">
        <v>50.85</v>
      </c>
      <c r="Q97" s="8">
        <v>1823.1</v>
      </c>
      <c r="R97" s="8">
        <v>2716793.4</v>
      </c>
      <c r="S97" s="8">
        <v>137849.9</v>
      </c>
    </row>
    <row r="98" spans="1:19" s="8" customFormat="1" x14ac:dyDescent="0.2">
      <c r="A98" s="8" t="s">
        <v>176</v>
      </c>
      <c r="B98" s="8" t="s">
        <v>174</v>
      </c>
      <c r="C98" s="9" t="s">
        <v>3</v>
      </c>
      <c r="D98" s="9">
        <v>2</v>
      </c>
      <c r="E98" s="9" t="s">
        <v>157</v>
      </c>
      <c r="F98" s="8" t="s">
        <v>94</v>
      </c>
      <c r="G98" s="8" t="s">
        <v>94</v>
      </c>
      <c r="H98" s="8" t="s">
        <v>83</v>
      </c>
      <c r="I98" s="8" t="s">
        <v>95</v>
      </c>
      <c r="J98" s="8">
        <v>22667.7</v>
      </c>
      <c r="K98" s="8">
        <v>11266.6</v>
      </c>
      <c r="L98" s="8">
        <v>19746</v>
      </c>
      <c r="M98" s="8">
        <v>12188</v>
      </c>
      <c r="N98" s="8">
        <v>7558</v>
      </c>
      <c r="O98" s="8">
        <v>38.28</v>
      </c>
      <c r="Q98" s="8">
        <v>1542.4</v>
      </c>
      <c r="R98" s="8">
        <v>4900037.7</v>
      </c>
      <c r="S98" s="8">
        <v>202292.3</v>
      </c>
    </row>
    <row r="99" spans="1:19" s="8" customFormat="1" x14ac:dyDescent="0.2">
      <c r="A99" s="8" t="s">
        <v>177</v>
      </c>
      <c r="B99" s="8" t="s">
        <v>174</v>
      </c>
      <c r="C99" s="9" t="s">
        <v>3</v>
      </c>
      <c r="D99" s="9">
        <v>20</v>
      </c>
      <c r="E99" s="9" t="s">
        <v>19</v>
      </c>
      <c r="F99" s="8" t="s">
        <v>94</v>
      </c>
      <c r="G99" s="8" t="s">
        <v>94</v>
      </c>
      <c r="H99" s="8" t="s">
        <v>83</v>
      </c>
      <c r="I99" s="8" t="s">
        <v>95</v>
      </c>
      <c r="J99" s="8">
        <v>4477.7</v>
      </c>
      <c r="K99" s="8">
        <v>4697.3</v>
      </c>
      <c r="L99" s="8">
        <v>21243</v>
      </c>
      <c r="M99" s="8">
        <v>16128</v>
      </c>
      <c r="N99" s="8">
        <v>5115</v>
      </c>
      <c r="O99" s="8">
        <v>24.08</v>
      </c>
      <c r="Q99" s="8">
        <v>922.5</v>
      </c>
      <c r="R99" s="8">
        <v>5544734.7000000002</v>
      </c>
      <c r="S99" s="8">
        <v>341594.9</v>
      </c>
    </row>
    <row r="100" spans="1:19" s="8" customFormat="1" x14ac:dyDescent="0.2">
      <c r="A100" s="8" t="s">
        <v>178</v>
      </c>
      <c r="B100" s="8" t="s">
        <v>174</v>
      </c>
      <c r="C100" s="9" t="s">
        <v>3</v>
      </c>
      <c r="D100" s="9">
        <v>20</v>
      </c>
      <c r="E100" s="9" t="s">
        <v>154</v>
      </c>
      <c r="F100" s="8" t="s">
        <v>94</v>
      </c>
      <c r="G100" s="8" t="s">
        <v>94</v>
      </c>
      <c r="H100" s="8" t="s">
        <v>83</v>
      </c>
      <c r="I100" s="8" t="s">
        <v>95</v>
      </c>
      <c r="J100" s="8">
        <v>2794.1</v>
      </c>
      <c r="K100" s="8">
        <v>3030.8</v>
      </c>
      <c r="L100" s="8">
        <v>14312</v>
      </c>
      <c r="M100" s="8">
        <v>7103</v>
      </c>
      <c r="N100" s="8">
        <v>7209</v>
      </c>
      <c r="O100" s="8">
        <v>50.37</v>
      </c>
      <c r="Q100" s="8">
        <v>1840.8</v>
      </c>
      <c r="R100" s="8">
        <v>3916257.7</v>
      </c>
      <c r="S100" s="8">
        <v>226248.7</v>
      </c>
    </row>
    <row r="101" spans="1:19" s="8" customFormat="1" x14ac:dyDescent="0.2">
      <c r="A101" s="8" t="s">
        <v>179</v>
      </c>
      <c r="B101" s="8" t="s">
        <v>174</v>
      </c>
      <c r="C101" s="9" t="s">
        <v>3</v>
      </c>
      <c r="D101" s="9">
        <v>20</v>
      </c>
      <c r="E101" s="9" t="s">
        <v>157</v>
      </c>
      <c r="F101" s="8" t="s">
        <v>94</v>
      </c>
      <c r="G101" s="8" t="s">
        <v>94</v>
      </c>
      <c r="H101" s="8" t="s">
        <v>83</v>
      </c>
      <c r="I101" s="8" t="s">
        <v>95</v>
      </c>
      <c r="J101" s="8">
        <v>2895.7</v>
      </c>
      <c r="K101" s="8">
        <v>2945.3</v>
      </c>
      <c r="L101" s="8">
        <v>17722</v>
      </c>
      <c r="M101" s="8">
        <v>13311</v>
      </c>
      <c r="N101" s="8">
        <v>4411</v>
      </c>
      <c r="O101" s="8">
        <v>24.89</v>
      </c>
      <c r="Q101" s="8">
        <v>999.81</v>
      </c>
      <c r="R101" s="8">
        <v>4411852.5</v>
      </c>
      <c r="S101" s="8">
        <v>177866.5</v>
      </c>
    </row>
    <row r="102" spans="1:19" s="8" customFormat="1" x14ac:dyDescent="0.2"/>
    <row r="103" spans="1:19" s="8" customFormat="1" x14ac:dyDescent="0.2">
      <c r="A103" s="8" t="s">
        <v>180</v>
      </c>
      <c r="B103" s="8" t="s">
        <v>181</v>
      </c>
      <c r="C103" s="9" t="s">
        <v>22</v>
      </c>
      <c r="D103" s="9">
        <v>2</v>
      </c>
      <c r="E103" s="9" t="s">
        <v>19</v>
      </c>
      <c r="F103" s="8" t="s">
        <v>94</v>
      </c>
      <c r="G103" s="8" t="s">
        <v>94</v>
      </c>
      <c r="H103" s="8" t="s">
        <v>83</v>
      </c>
      <c r="I103" s="8" t="s">
        <v>95</v>
      </c>
      <c r="J103" s="8">
        <v>21064.7</v>
      </c>
      <c r="K103" s="8">
        <v>10867.2</v>
      </c>
      <c r="L103" s="8">
        <v>3894</v>
      </c>
      <c r="M103" s="8">
        <v>1847</v>
      </c>
      <c r="N103" s="8">
        <v>2047</v>
      </c>
      <c r="O103" s="8">
        <v>52.57</v>
      </c>
      <c r="Q103" s="8">
        <v>1794.5</v>
      </c>
      <c r="R103" s="8">
        <v>1140725.5</v>
      </c>
      <c r="S103" s="8">
        <v>105018.4</v>
      </c>
    </row>
    <row r="104" spans="1:19" s="8" customFormat="1" x14ac:dyDescent="0.2">
      <c r="A104" s="8" t="s">
        <v>182</v>
      </c>
      <c r="B104" s="8" t="s">
        <v>181</v>
      </c>
      <c r="C104" s="9" t="s">
        <v>22</v>
      </c>
      <c r="D104" s="9">
        <v>2</v>
      </c>
      <c r="E104" s="9" t="s">
        <v>154</v>
      </c>
      <c r="F104" s="8" t="s">
        <v>94</v>
      </c>
      <c r="G104" s="8" t="s">
        <v>94</v>
      </c>
      <c r="H104" s="8" t="s">
        <v>83</v>
      </c>
      <c r="I104" s="8" t="s">
        <v>95</v>
      </c>
      <c r="J104" s="8">
        <v>3519.7</v>
      </c>
      <c r="K104" s="8">
        <v>4436.8</v>
      </c>
      <c r="L104" s="8">
        <v>6429</v>
      </c>
      <c r="M104" s="8">
        <v>2939</v>
      </c>
      <c r="N104" s="8">
        <v>3490</v>
      </c>
      <c r="O104" s="8">
        <v>54.29</v>
      </c>
      <c r="Q104" s="8">
        <v>2002.4</v>
      </c>
      <c r="R104" s="8">
        <v>1742890.4</v>
      </c>
      <c r="S104" s="8">
        <v>108058.8</v>
      </c>
    </row>
    <row r="105" spans="1:19" s="8" customFormat="1" x14ac:dyDescent="0.2">
      <c r="A105" s="8" t="s">
        <v>183</v>
      </c>
      <c r="B105" s="8" t="s">
        <v>181</v>
      </c>
      <c r="C105" s="9" t="s">
        <v>22</v>
      </c>
      <c r="D105" s="9">
        <v>2</v>
      </c>
      <c r="E105" s="9" t="s">
        <v>157</v>
      </c>
      <c r="F105" s="8" t="s">
        <v>94</v>
      </c>
      <c r="G105" s="8" t="s">
        <v>94</v>
      </c>
      <c r="H105" s="8" t="s">
        <v>83</v>
      </c>
      <c r="I105" s="8" t="s">
        <v>95</v>
      </c>
      <c r="J105" s="8">
        <v>19227.7</v>
      </c>
      <c r="K105" s="8">
        <v>12343.1</v>
      </c>
      <c r="L105" s="8">
        <v>6699</v>
      </c>
      <c r="M105" s="8">
        <v>3498</v>
      </c>
      <c r="N105" s="8">
        <v>3201</v>
      </c>
      <c r="O105" s="8">
        <v>47.78</v>
      </c>
      <c r="Q105" s="8">
        <v>1209.5</v>
      </c>
      <c r="R105" s="8">
        <v>2646545.2000000002</v>
      </c>
      <c r="S105" s="8">
        <v>140068.4</v>
      </c>
    </row>
    <row r="106" spans="1:19" s="8" customFormat="1" x14ac:dyDescent="0.2">
      <c r="A106" s="8" t="s">
        <v>184</v>
      </c>
      <c r="B106" s="8" t="s">
        <v>181</v>
      </c>
      <c r="C106" s="9" t="s">
        <v>22</v>
      </c>
      <c r="D106" s="9">
        <v>20</v>
      </c>
      <c r="E106" s="9" t="s">
        <v>19</v>
      </c>
      <c r="F106" s="8" t="s">
        <v>94</v>
      </c>
      <c r="G106" s="8" t="s">
        <v>94</v>
      </c>
      <c r="H106" s="8" t="s">
        <v>83</v>
      </c>
      <c r="I106" s="8" t="s">
        <v>95</v>
      </c>
      <c r="J106" s="8">
        <v>25170</v>
      </c>
      <c r="K106" s="8">
        <v>9386.1</v>
      </c>
      <c r="L106" s="8">
        <v>6036</v>
      </c>
      <c r="M106" s="8">
        <v>3658</v>
      </c>
      <c r="N106" s="8">
        <v>2378</v>
      </c>
      <c r="O106" s="8">
        <v>39.4</v>
      </c>
      <c r="Q106" s="8">
        <v>1453.9</v>
      </c>
      <c r="R106" s="8">
        <v>1635580.5</v>
      </c>
      <c r="S106" s="8">
        <v>89283.3</v>
      </c>
    </row>
    <row r="107" spans="1:19" s="8" customFormat="1" x14ac:dyDescent="0.2">
      <c r="A107" s="8" t="s">
        <v>185</v>
      </c>
      <c r="B107" s="8" t="s">
        <v>181</v>
      </c>
      <c r="C107" s="9" t="s">
        <v>22</v>
      </c>
      <c r="D107" s="9">
        <v>20</v>
      </c>
      <c r="E107" s="9" t="s">
        <v>154</v>
      </c>
      <c r="F107" s="8" t="s">
        <v>94</v>
      </c>
      <c r="G107" s="8" t="s">
        <v>94</v>
      </c>
      <c r="H107" s="8" t="s">
        <v>83</v>
      </c>
      <c r="I107" s="8" t="s">
        <v>95</v>
      </c>
      <c r="J107" s="8">
        <v>24490.2</v>
      </c>
      <c r="K107" s="8">
        <v>9694.2999999999993</v>
      </c>
      <c r="L107" s="8">
        <v>11813</v>
      </c>
      <c r="M107" s="8">
        <v>6843</v>
      </c>
      <c r="N107" s="8">
        <v>4970</v>
      </c>
      <c r="O107" s="8">
        <v>42.07</v>
      </c>
      <c r="Q107" s="8">
        <v>1696.3</v>
      </c>
      <c r="R107" s="8">
        <v>2929978.8</v>
      </c>
      <c r="S107" s="8">
        <v>150050</v>
      </c>
    </row>
    <row r="108" spans="1:19" s="8" customFormat="1" x14ac:dyDescent="0.2">
      <c r="A108" s="8" t="s">
        <v>186</v>
      </c>
      <c r="B108" s="8" t="s">
        <v>181</v>
      </c>
      <c r="C108" s="9" t="s">
        <v>22</v>
      </c>
      <c r="D108" s="9">
        <v>20</v>
      </c>
      <c r="E108" s="9" t="s">
        <v>157</v>
      </c>
      <c r="F108" s="8" t="s">
        <v>94</v>
      </c>
      <c r="G108" s="8" t="s">
        <v>94</v>
      </c>
      <c r="H108" s="8" t="s">
        <v>83</v>
      </c>
      <c r="I108" s="8" t="s">
        <v>95</v>
      </c>
      <c r="J108" s="8">
        <v>26785.3</v>
      </c>
      <c r="K108" s="8">
        <v>11752.4</v>
      </c>
      <c r="L108" s="8">
        <v>13155</v>
      </c>
      <c r="M108" s="8">
        <v>7172</v>
      </c>
      <c r="N108" s="8">
        <v>5983</v>
      </c>
      <c r="O108" s="8">
        <v>45.48</v>
      </c>
      <c r="Q108" s="8">
        <v>1674.9</v>
      </c>
      <c r="R108" s="8">
        <v>3572219.5</v>
      </c>
      <c r="S108" s="8">
        <v>157102.39999999999</v>
      </c>
    </row>
    <row r="109" spans="1:19" s="8" customFormat="1" x14ac:dyDescent="0.2"/>
    <row r="110" spans="1:19" s="8" customFormat="1" x14ac:dyDescent="0.2">
      <c r="A110" s="8" t="s">
        <v>187</v>
      </c>
      <c r="B110" s="8" t="s">
        <v>188</v>
      </c>
      <c r="C110" s="9" t="s">
        <v>3</v>
      </c>
      <c r="D110" s="9">
        <v>2</v>
      </c>
      <c r="E110" s="9" t="s">
        <v>19</v>
      </c>
      <c r="F110" s="8" t="s">
        <v>94</v>
      </c>
      <c r="G110" s="8" t="s">
        <v>94</v>
      </c>
      <c r="H110" s="8" t="s">
        <v>83</v>
      </c>
      <c r="I110" s="8" t="s">
        <v>95</v>
      </c>
      <c r="J110" s="8">
        <v>3711.5</v>
      </c>
      <c r="K110" s="8">
        <v>3617.1</v>
      </c>
      <c r="L110" s="8">
        <v>13018</v>
      </c>
      <c r="M110" s="8">
        <v>7636</v>
      </c>
      <c r="N110" s="8">
        <v>5382</v>
      </c>
      <c r="O110" s="8">
        <v>41.34</v>
      </c>
      <c r="Q110" s="8">
        <v>1301.5</v>
      </c>
      <c r="R110" s="8">
        <v>4135199.1</v>
      </c>
      <c r="S110" s="8">
        <v>210699.1</v>
      </c>
    </row>
    <row r="111" spans="1:19" s="8" customFormat="1" x14ac:dyDescent="0.2">
      <c r="A111" s="8" t="s">
        <v>189</v>
      </c>
      <c r="B111" s="8" t="s">
        <v>188</v>
      </c>
      <c r="C111" s="9" t="s">
        <v>3</v>
      </c>
      <c r="D111" s="9">
        <v>2</v>
      </c>
      <c r="E111" s="9" t="s">
        <v>154</v>
      </c>
      <c r="F111" s="8" t="s">
        <v>94</v>
      </c>
      <c r="G111" s="8" t="s">
        <v>94</v>
      </c>
      <c r="H111" s="8" t="s">
        <v>83</v>
      </c>
      <c r="I111" s="8" t="s">
        <v>95</v>
      </c>
      <c r="J111" s="8">
        <v>21960.7</v>
      </c>
      <c r="K111" s="8">
        <v>11479.8</v>
      </c>
      <c r="L111" s="8">
        <v>15214</v>
      </c>
      <c r="M111" s="8">
        <v>7866</v>
      </c>
      <c r="N111" s="8">
        <v>7348</v>
      </c>
      <c r="O111" s="8">
        <v>48.3</v>
      </c>
      <c r="Q111" s="8">
        <v>1909.3</v>
      </c>
      <c r="R111" s="8">
        <v>3848546</v>
      </c>
      <c r="S111" s="8">
        <v>214872.8</v>
      </c>
    </row>
    <row r="112" spans="1:19" s="8" customFormat="1" x14ac:dyDescent="0.2">
      <c r="A112" s="8" t="s">
        <v>190</v>
      </c>
      <c r="B112" s="8" t="s">
        <v>188</v>
      </c>
      <c r="C112" s="9" t="s">
        <v>3</v>
      </c>
      <c r="D112" s="9">
        <v>2</v>
      </c>
      <c r="E112" s="9" t="s">
        <v>157</v>
      </c>
      <c r="F112" s="8" t="s">
        <v>94</v>
      </c>
      <c r="G112" s="8" t="s">
        <v>94</v>
      </c>
      <c r="H112" s="8" t="s">
        <v>83</v>
      </c>
      <c r="I112" s="8" t="s">
        <v>95</v>
      </c>
      <c r="J112" s="8">
        <v>2958.3</v>
      </c>
      <c r="K112" s="8">
        <v>3516.4</v>
      </c>
      <c r="L112" s="8">
        <v>16499</v>
      </c>
      <c r="M112" s="8">
        <v>9642</v>
      </c>
      <c r="N112" s="8">
        <v>6857</v>
      </c>
      <c r="O112" s="8">
        <v>41.56</v>
      </c>
      <c r="Q112" s="8">
        <v>1858</v>
      </c>
      <c r="R112" s="8">
        <v>3690580</v>
      </c>
      <c r="S112" s="8">
        <v>160290.6</v>
      </c>
    </row>
    <row r="113" spans="1:19" s="8" customFormat="1" x14ac:dyDescent="0.2">
      <c r="A113" s="8" t="s">
        <v>191</v>
      </c>
      <c r="B113" s="8" t="s">
        <v>188</v>
      </c>
      <c r="C113" s="9" t="s">
        <v>3</v>
      </c>
      <c r="D113" s="9">
        <v>20</v>
      </c>
      <c r="E113" s="9" t="s">
        <v>19</v>
      </c>
      <c r="F113" s="8" t="s">
        <v>94</v>
      </c>
      <c r="G113" s="8" t="s">
        <v>94</v>
      </c>
      <c r="H113" s="8" t="s">
        <v>83</v>
      </c>
      <c r="I113" s="8" t="s">
        <v>95</v>
      </c>
      <c r="J113" s="8">
        <v>3551.9</v>
      </c>
      <c r="K113" s="8">
        <v>2218.3000000000002</v>
      </c>
      <c r="L113" s="8">
        <v>10696</v>
      </c>
      <c r="M113" s="8">
        <v>8379</v>
      </c>
      <c r="N113" s="8">
        <v>2317</v>
      </c>
      <c r="O113" s="8">
        <v>21.66</v>
      </c>
      <c r="Q113" s="8">
        <v>898.8</v>
      </c>
      <c r="R113" s="8">
        <v>2577889.7000000002</v>
      </c>
      <c r="S113" s="8">
        <v>205832.4</v>
      </c>
    </row>
    <row r="114" spans="1:19" s="8" customFormat="1" x14ac:dyDescent="0.2">
      <c r="A114" s="8" t="s">
        <v>192</v>
      </c>
      <c r="B114" s="8" t="s">
        <v>188</v>
      </c>
      <c r="C114" s="9" t="s">
        <v>3</v>
      </c>
      <c r="D114" s="9">
        <v>20</v>
      </c>
      <c r="E114" s="9" t="s">
        <v>154</v>
      </c>
      <c r="F114" s="8" t="s">
        <v>94</v>
      </c>
      <c r="G114" s="8" t="s">
        <v>94</v>
      </c>
      <c r="H114" s="8" t="s">
        <v>83</v>
      </c>
      <c r="I114" s="8" t="s">
        <v>95</v>
      </c>
      <c r="J114" s="8">
        <v>2677.4</v>
      </c>
      <c r="K114" s="8">
        <v>3222.6</v>
      </c>
      <c r="L114" s="8">
        <v>22191</v>
      </c>
      <c r="M114" s="8">
        <v>13207</v>
      </c>
      <c r="N114" s="8">
        <v>8984</v>
      </c>
      <c r="O114" s="8">
        <v>40.479999999999997</v>
      </c>
      <c r="Q114" s="8">
        <v>1823.6</v>
      </c>
      <c r="R114" s="8">
        <v>4926605.8</v>
      </c>
      <c r="S114" s="8">
        <v>318668</v>
      </c>
    </row>
    <row r="115" spans="1:19" s="8" customFormat="1" x14ac:dyDescent="0.2">
      <c r="A115" s="8" t="s">
        <v>193</v>
      </c>
      <c r="B115" s="8" t="s">
        <v>188</v>
      </c>
      <c r="C115" s="9" t="s">
        <v>3</v>
      </c>
      <c r="D115" s="9">
        <v>20</v>
      </c>
      <c r="E115" s="9" t="s">
        <v>157</v>
      </c>
      <c r="F115" s="8" t="s">
        <v>94</v>
      </c>
      <c r="G115" s="8" t="s">
        <v>94</v>
      </c>
      <c r="H115" s="8" t="s">
        <v>83</v>
      </c>
      <c r="I115" s="8" t="s">
        <v>95</v>
      </c>
      <c r="J115" s="8">
        <v>3881.1</v>
      </c>
      <c r="K115" s="8">
        <v>2683.7</v>
      </c>
      <c r="L115" s="8">
        <v>18548</v>
      </c>
      <c r="M115" s="8">
        <v>13713</v>
      </c>
      <c r="N115" s="8">
        <v>4835</v>
      </c>
      <c r="O115" s="8">
        <v>26.07</v>
      </c>
      <c r="Q115" s="8">
        <v>1128.4000000000001</v>
      </c>
      <c r="R115" s="8">
        <v>4284835.2</v>
      </c>
      <c r="S115" s="8">
        <v>223641.4</v>
      </c>
    </row>
    <row r="116" spans="1:19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</row>
    <row r="117" spans="1:19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</row>
    <row r="118" spans="1:19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</row>
    <row r="119" spans="1:19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</row>
    <row r="120" spans="1:19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</row>
    <row r="121" spans="1:19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</row>
    <row r="122" spans="1:19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</row>
    <row r="123" spans="1:19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</row>
    <row r="124" spans="1:19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</row>
    <row r="125" spans="1:19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</row>
    <row r="126" spans="1:19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</row>
    <row r="127" spans="1:19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</row>
    <row r="128" spans="1:19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</row>
    <row r="129" spans="1:15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</row>
    <row r="130" spans="1:15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</row>
    <row r="131" spans="1:15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</row>
    <row r="132" spans="1:15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</row>
    <row r="133" spans="1:15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</row>
    <row r="134" spans="1:15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</row>
    <row r="135" spans="1:15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</row>
    <row r="136" spans="1:15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</row>
    <row r="137" spans="1:15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</row>
    <row r="138" spans="1:15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</row>
    <row r="139" spans="1:15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</row>
    <row r="140" spans="1:15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</row>
    <row r="141" spans="1:15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</row>
    <row r="142" spans="1:15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 spans="1:15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</row>
    <row r="144" spans="1:15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</row>
    <row r="145" spans="1:15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</row>
    <row r="146" spans="1:15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</row>
    <row r="147" spans="1:15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</row>
    <row r="148" spans="1:15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</row>
    <row r="149" spans="1:15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</row>
    <row r="150" spans="1:15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</row>
    <row r="151" spans="1:15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  <row r="152" spans="1:15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</row>
    <row r="153" spans="1:15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</row>
    <row r="154" spans="1:15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</row>
    <row r="155" spans="1:15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</row>
    <row r="156" spans="1:15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</row>
    <row r="157" spans="1:15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</row>
    <row r="158" spans="1:15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1:15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1:15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1:15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1:15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1:15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1:15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 x14ac:dyDescent="0.2">
      <c r="A186" s="5"/>
      <c r="B186" s="5"/>
      <c r="C186" s="5"/>
      <c r="D186" s="5"/>
      <c r="E186" s="5"/>
      <c r="F186" s="6"/>
      <c r="G186" s="6"/>
      <c r="H186" s="6"/>
      <c r="I186" s="6"/>
      <c r="J186" s="6"/>
      <c r="K186" s="6"/>
      <c r="L186" s="5"/>
      <c r="M186" s="5"/>
      <c r="N186" s="5"/>
      <c r="O186" s="5"/>
    </row>
    <row r="187" spans="1:15" x14ac:dyDescent="0.2">
      <c r="A187" s="5"/>
      <c r="B187" s="5"/>
      <c r="C187" s="5"/>
      <c r="D187" s="5"/>
      <c r="E187" s="5"/>
      <c r="F187" s="6"/>
      <c r="G187" s="6"/>
      <c r="H187" s="6"/>
      <c r="I187" s="6"/>
      <c r="J187" s="6"/>
      <c r="K187" s="6"/>
      <c r="L187" s="5"/>
      <c r="M187" s="5"/>
      <c r="N187" s="5"/>
      <c r="O187" s="5"/>
    </row>
    <row r="188" spans="1:15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1:15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1:15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1:15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1:15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1:15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1:15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EA810-C511-4D26-A8A9-A3B03CE4A82D}">
  <dimension ref="A1:S331"/>
  <sheetViews>
    <sheetView workbookViewId="0">
      <selection activeCell="G20" sqref="G20"/>
    </sheetView>
  </sheetViews>
  <sheetFormatPr baseColWidth="10" defaultColWidth="9" defaultRowHeight="16" x14ac:dyDescent="0.2"/>
  <cols>
    <col min="1" max="1" width="36.6640625" style="10" bestFit="1" customWidth="1"/>
    <col min="2" max="2" width="18.5" style="10" bestFit="1" customWidth="1"/>
    <col min="3" max="3" width="6.6640625" style="10" bestFit="1" customWidth="1"/>
    <col min="4" max="4" width="9" style="10"/>
    <col min="5" max="5" width="8.5" style="10" bestFit="1" customWidth="1"/>
    <col min="6" max="7" width="14" style="10" bestFit="1" customWidth="1"/>
    <col min="8" max="8" width="15.5" style="10" bestFit="1" customWidth="1"/>
    <col min="9" max="9" width="23.1640625" style="10" bestFit="1" customWidth="1"/>
    <col min="10" max="10" width="22.6640625" style="10" bestFit="1" customWidth="1"/>
    <col min="11" max="11" width="25.83203125" style="10" bestFit="1" customWidth="1"/>
    <col min="12" max="12" width="25.1640625" style="10" bestFit="1" customWidth="1"/>
    <col min="13" max="13" width="25.33203125" style="10" bestFit="1" customWidth="1"/>
    <col min="14" max="14" width="24.6640625" style="10" bestFit="1" customWidth="1"/>
    <col min="15" max="15" width="22.1640625" style="10" bestFit="1" customWidth="1"/>
    <col min="16" max="16" width="22.6640625" style="10" bestFit="1" customWidth="1"/>
    <col min="17" max="17" width="34.6640625" style="10" bestFit="1" customWidth="1"/>
    <col min="18" max="18" width="11.1640625" style="10" bestFit="1" customWidth="1"/>
    <col min="19" max="19" width="13.6640625" style="10" bestFit="1" customWidth="1"/>
    <col min="20" max="16384" width="9" style="10"/>
  </cols>
  <sheetData>
    <row r="1" spans="1:9" x14ac:dyDescent="0.2">
      <c r="A1" s="12" t="s">
        <v>600</v>
      </c>
      <c r="B1" s="12" t="s">
        <v>593</v>
      </c>
      <c r="C1" s="12"/>
      <c r="D1" s="12"/>
      <c r="E1" s="12"/>
      <c r="F1" s="12"/>
      <c r="G1" s="12"/>
      <c r="H1" s="12"/>
      <c r="I1" s="12"/>
    </row>
    <row r="3" spans="1:9" x14ac:dyDescent="0.2">
      <c r="A3" s="12" t="s">
        <v>194</v>
      </c>
    </row>
    <row r="4" spans="1:9" x14ac:dyDescent="0.2">
      <c r="A4" s="10" t="s">
        <v>195</v>
      </c>
    </row>
    <row r="6" spans="1:9" x14ac:dyDescent="0.2">
      <c r="A6" s="10" t="s">
        <v>196</v>
      </c>
    </row>
    <row r="7" spans="1:9" x14ac:dyDescent="0.2">
      <c r="A7" s="10" t="s">
        <v>197</v>
      </c>
    </row>
    <row r="8" spans="1:9" x14ac:dyDescent="0.2">
      <c r="A8" s="10" t="s">
        <v>198</v>
      </c>
    </row>
    <row r="9" spans="1:9" x14ac:dyDescent="0.2">
      <c r="A9" s="10" t="s">
        <v>199</v>
      </c>
    </row>
    <row r="10" spans="1:9" x14ac:dyDescent="0.2">
      <c r="A10" s="10" t="s">
        <v>200</v>
      </c>
    </row>
    <row r="12" spans="1:9" x14ac:dyDescent="0.2">
      <c r="A12" s="10" t="s">
        <v>201</v>
      </c>
    </row>
    <row r="14" spans="1:9" x14ac:dyDescent="0.2">
      <c r="A14" s="10" t="s">
        <v>74</v>
      </c>
    </row>
    <row r="15" spans="1:9" x14ac:dyDescent="0.2">
      <c r="A15" s="10" t="s">
        <v>76</v>
      </c>
    </row>
    <row r="17" spans="1:1" x14ac:dyDescent="0.2">
      <c r="A17" s="10" t="s">
        <v>202</v>
      </c>
    </row>
    <row r="19" spans="1:1" x14ac:dyDescent="0.2">
      <c r="A19" s="10" t="s">
        <v>203</v>
      </c>
    </row>
    <row r="20" spans="1:1" x14ac:dyDescent="0.2">
      <c r="A20" s="10" t="s">
        <v>204</v>
      </c>
    </row>
    <row r="22" spans="1:1" x14ac:dyDescent="0.2">
      <c r="A22" s="10" t="s">
        <v>205</v>
      </c>
    </row>
    <row r="23" spans="1:1" x14ac:dyDescent="0.2">
      <c r="A23" s="10" t="s">
        <v>206</v>
      </c>
    </row>
    <row r="24" spans="1:1" x14ac:dyDescent="0.2">
      <c r="A24" s="10" t="s">
        <v>207</v>
      </c>
    </row>
    <row r="25" spans="1:1" x14ac:dyDescent="0.2">
      <c r="A25" s="10" t="s">
        <v>208</v>
      </c>
    </row>
    <row r="26" spans="1:1" x14ac:dyDescent="0.2">
      <c r="A26" s="10" t="s">
        <v>209</v>
      </c>
    </row>
    <row r="27" spans="1:1" x14ac:dyDescent="0.2">
      <c r="A27" s="10" t="s">
        <v>210</v>
      </c>
    </row>
    <row r="28" spans="1:1" x14ac:dyDescent="0.2">
      <c r="A28" s="10" t="s">
        <v>211</v>
      </c>
    </row>
    <row r="29" spans="1:1" x14ac:dyDescent="0.2">
      <c r="A29" s="10" t="s">
        <v>212</v>
      </c>
    </row>
    <row r="30" spans="1:1" x14ac:dyDescent="0.2">
      <c r="A30" s="10" t="s">
        <v>213</v>
      </c>
    </row>
    <row r="31" spans="1:1" x14ac:dyDescent="0.2">
      <c r="A31" s="10" t="s">
        <v>214</v>
      </c>
    </row>
    <row r="32" spans="1:1" x14ac:dyDescent="0.2">
      <c r="A32" s="10" t="s">
        <v>215</v>
      </c>
    </row>
    <row r="34" spans="1:1" x14ac:dyDescent="0.2">
      <c r="A34" s="10" t="s">
        <v>216</v>
      </c>
    </row>
    <row r="35" spans="1:1" x14ac:dyDescent="0.2">
      <c r="A35" s="10" t="s">
        <v>217</v>
      </c>
    </row>
    <row r="36" spans="1:1" x14ac:dyDescent="0.2">
      <c r="A36" s="10" t="s">
        <v>218</v>
      </c>
    </row>
    <row r="37" spans="1:1" x14ac:dyDescent="0.2">
      <c r="A37" s="10" t="s">
        <v>219</v>
      </c>
    </row>
    <row r="38" spans="1:1" x14ac:dyDescent="0.2">
      <c r="A38" s="10" t="s">
        <v>220</v>
      </c>
    </row>
    <row r="39" spans="1:1" x14ac:dyDescent="0.2">
      <c r="A39" s="10" t="s">
        <v>221</v>
      </c>
    </row>
    <row r="40" spans="1:1" x14ac:dyDescent="0.2">
      <c r="A40" s="10" t="s">
        <v>81</v>
      </c>
    </row>
    <row r="41" spans="1:1" x14ac:dyDescent="0.2">
      <c r="A41" s="10" t="s">
        <v>222</v>
      </c>
    </row>
    <row r="42" spans="1:1" x14ac:dyDescent="0.2">
      <c r="A42" s="10" t="s">
        <v>223</v>
      </c>
    </row>
    <row r="45" spans="1:1" x14ac:dyDescent="0.2">
      <c r="A45" s="10" t="s">
        <v>224</v>
      </c>
    </row>
    <row r="46" spans="1:1" x14ac:dyDescent="0.2">
      <c r="A46" s="10" t="s">
        <v>55</v>
      </c>
    </row>
    <row r="47" spans="1:1" x14ac:dyDescent="0.2">
      <c r="A47" s="10" t="s">
        <v>56</v>
      </c>
    </row>
    <row r="48" spans="1:1" x14ac:dyDescent="0.2">
      <c r="A48" s="10" t="s">
        <v>57</v>
      </c>
    </row>
    <row r="50" spans="1:1" x14ac:dyDescent="0.2">
      <c r="A50" s="10" t="s">
        <v>225</v>
      </c>
    </row>
    <row r="51" spans="1:1" x14ac:dyDescent="0.2">
      <c r="A51" s="10" t="s">
        <v>55</v>
      </c>
    </row>
    <row r="52" spans="1:1" x14ac:dyDescent="0.2">
      <c r="A52" s="10" t="s">
        <v>56</v>
      </c>
    </row>
    <row r="53" spans="1:1" x14ac:dyDescent="0.2">
      <c r="A53" s="10" t="s">
        <v>57</v>
      </c>
    </row>
    <row r="57" spans="1:1" x14ac:dyDescent="0.2">
      <c r="A57" s="10" t="s">
        <v>51</v>
      </c>
    </row>
    <row r="58" spans="1:1" x14ac:dyDescent="0.2">
      <c r="A58" s="10" t="s">
        <v>226</v>
      </c>
    </row>
    <row r="60" spans="1:1" x14ac:dyDescent="0.2">
      <c r="A60" s="10" t="s">
        <v>227</v>
      </c>
    </row>
    <row r="63" spans="1:1" x14ac:dyDescent="0.2">
      <c r="A63" s="10" t="s">
        <v>228</v>
      </c>
    </row>
    <row r="64" spans="1:1" x14ac:dyDescent="0.2">
      <c r="A64" s="10" t="s">
        <v>61</v>
      </c>
    </row>
    <row r="65" spans="1:19" x14ac:dyDescent="0.2">
      <c r="A65" s="10" t="s">
        <v>62</v>
      </c>
    </row>
    <row r="68" spans="1:19" x14ac:dyDescent="0.2">
      <c r="A68" s="12" t="s">
        <v>229</v>
      </c>
    </row>
    <row r="69" spans="1:19" x14ac:dyDescent="0.2">
      <c r="A69" s="10" t="s">
        <v>83</v>
      </c>
      <c r="B69" s="10" t="s">
        <v>84</v>
      </c>
      <c r="C69" s="10" t="s">
        <v>85</v>
      </c>
      <c r="D69" s="10" t="s">
        <v>86</v>
      </c>
      <c r="E69" s="10" t="s">
        <v>87</v>
      </c>
      <c r="F69" s="10" t="s">
        <v>88</v>
      </c>
      <c r="G69" s="10" t="s">
        <v>89</v>
      </c>
      <c r="H69" s="10" t="s">
        <v>145</v>
      </c>
      <c r="I69" s="10" t="s">
        <v>230</v>
      </c>
      <c r="J69" s="10" t="s">
        <v>231</v>
      </c>
      <c r="K69" s="10" t="s">
        <v>232</v>
      </c>
      <c r="L69" s="10" t="s">
        <v>233</v>
      </c>
      <c r="M69" s="10" t="s">
        <v>234</v>
      </c>
      <c r="N69" s="10" t="s">
        <v>235</v>
      </c>
      <c r="O69" s="10" t="s">
        <v>236</v>
      </c>
      <c r="P69" s="10" t="s">
        <v>237</v>
      </c>
      <c r="Q69" s="10" t="s">
        <v>238</v>
      </c>
      <c r="R69" s="10" t="s">
        <v>90</v>
      </c>
      <c r="S69" s="10" t="s">
        <v>91</v>
      </c>
    </row>
    <row r="70" spans="1:19" x14ac:dyDescent="0.2">
      <c r="A70" s="10" t="s">
        <v>239</v>
      </c>
      <c r="B70" s="10" t="s">
        <v>240</v>
      </c>
      <c r="C70" s="10" t="s">
        <v>241</v>
      </c>
      <c r="D70" s="10" t="s">
        <v>83</v>
      </c>
      <c r="E70" s="10" t="s">
        <v>242</v>
      </c>
      <c r="F70" s="10">
        <v>354.25</v>
      </c>
      <c r="G70" s="10">
        <v>354.25</v>
      </c>
      <c r="H70" s="10">
        <v>506</v>
      </c>
      <c r="I70" s="10">
        <v>164</v>
      </c>
      <c r="J70" s="10">
        <v>342</v>
      </c>
      <c r="K70" s="10">
        <v>148</v>
      </c>
      <c r="L70" s="10">
        <v>16</v>
      </c>
      <c r="M70" s="10">
        <v>316</v>
      </c>
      <c r="N70" s="10">
        <v>26</v>
      </c>
      <c r="O70" s="10">
        <v>7.6020000000000003</v>
      </c>
      <c r="P70" s="10">
        <v>9.7560000000000002</v>
      </c>
      <c r="Q70" s="10">
        <v>8.3000000000000007</v>
      </c>
      <c r="R70" s="10">
        <v>501963.2</v>
      </c>
      <c r="S70" s="10">
        <v>2834</v>
      </c>
    </row>
    <row r="71" spans="1:19" x14ac:dyDescent="0.2">
      <c r="A71" s="10" t="s">
        <v>243</v>
      </c>
      <c r="B71" s="10" t="s">
        <v>240</v>
      </c>
      <c r="C71" s="10" t="s">
        <v>241</v>
      </c>
      <c r="D71" s="10" t="s">
        <v>83</v>
      </c>
      <c r="E71" s="10" t="s">
        <v>242</v>
      </c>
      <c r="F71" s="10">
        <v>354.25</v>
      </c>
      <c r="G71" s="10">
        <v>354.25</v>
      </c>
      <c r="H71" s="10">
        <v>868</v>
      </c>
      <c r="I71" s="10">
        <v>409</v>
      </c>
      <c r="J71" s="10">
        <v>459</v>
      </c>
      <c r="K71" s="10">
        <v>241</v>
      </c>
      <c r="L71" s="10">
        <v>168</v>
      </c>
      <c r="M71" s="10">
        <v>366</v>
      </c>
      <c r="N71" s="10">
        <v>93</v>
      </c>
      <c r="O71" s="10">
        <v>20.260000000000002</v>
      </c>
      <c r="P71" s="10">
        <v>41.08</v>
      </c>
      <c r="Q71" s="10">
        <v>30.07</v>
      </c>
      <c r="R71" s="10">
        <v>501963.2</v>
      </c>
      <c r="S71" s="10">
        <v>2834</v>
      </c>
    </row>
    <row r="72" spans="1:19" x14ac:dyDescent="0.2">
      <c r="A72" s="10" t="s">
        <v>244</v>
      </c>
      <c r="B72" s="10" t="s">
        <v>240</v>
      </c>
      <c r="C72" s="10" t="s">
        <v>241</v>
      </c>
      <c r="D72" s="10" t="s">
        <v>83</v>
      </c>
      <c r="E72" s="10" t="s">
        <v>242</v>
      </c>
      <c r="F72" s="10">
        <v>354.25</v>
      </c>
      <c r="G72" s="10">
        <v>354.25</v>
      </c>
      <c r="H72" s="10">
        <v>595</v>
      </c>
      <c r="I72" s="10">
        <v>223</v>
      </c>
      <c r="J72" s="10">
        <v>372</v>
      </c>
      <c r="K72" s="10">
        <v>182</v>
      </c>
      <c r="L72" s="10">
        <v>41</v>
      </c>
      <c r="M72" s="10">
        <v>341</v>
      </c>
      <c r="N72" s="10">
        <v>31</v>
      </c>
      <c r="O72" s="10">
        <v>8.3330000000000002</v>
      </c>
      <c r="P72" s="10">
        <v>18.39</v>
      </c>
      <c r="Q72" s="10">
        <v>12.1</v>
      </c>
      <c r="R72" s="10">
        <v>501963.2</v>
      </c>
      <c r="S72" s="10">
        <v>2834</v>
      </c>
    </row>
    <row r="73" spans="1:19" x14ac:dyDescent="0.2">
      <c r="A73" s="10" t="s">
        <v>245</v>
      </c>
      <c r="B73" s="10" t="s">
        <v>240</v>
      </c>
      <c r="C73" s="10" t="s">
        <v>241</v>
      </c>
      <c r="D73" s="10" t="s">
        <v>83</v>
      </c>
      <c r="E73" s="10" t="s">
        <v>242</v>
      </c>
      <c r="F73" s="10">
        <v>354.25</v>
      </c>
      <c r="G73" s="10">
        <v>354.25</v>
      </c>
      <c r="H73" s="10">
        <v>362</v>
      </c>
      <c r="I73" s="10">
        <v>94</v>
      </c>
      <c r="J73" s="10">
        <v>268</v>
      </c>
      <c r="K73" s="10">
        <v>69</v>
      </c>
      <c r="L73" s="10">
        <v>25</v>
      </c>
      <c r="M73" s="10">
        <v>251</v>
      </c>
      <c r="N73" s="10">
        <v>17</v>
      </c>
      <c r="O73" s="10">
        <v>6.343</v>
      </c>
      <c r="P73" s="10">
        <v>26.6</v>
      </c>
      <c r="Q73" s="10">
        <v>11.6</v>
      </c>
      <c r="R73" s="10">
        <v>501963.2</v>
      </c>
      <c r="S73" s="10">
        <v>2834</v>
      </c>
    </row>
    <row r="74" spans="1:19" x14ac:dyDescent="0.2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</row>
    <row r="76" spans="1:19" x14ac:dyDescent="0.2">
      <c r="A76" s="10" t="s">
        <v>246</v>
      </c>
      <c r="B76" s="10" t="s">
        <v>240</v>
      </c>
      <c r="C76" s="10" t="s">
        <v>241</v>
      </c>
      <c r="D76" s="10" t="s">
        <v>83</v>
      </c>
      <c r="E76" s="10" t="s">
        <v>242</v>
      </c>
      <c r="F76" s="10">
        <v>354.25</v>
      </c>
      <c r="G76" s="10">
        <v>354.25</v>
      </c>
      <c r="H76" s="10">
        <v>1093</v>
      </c>
      <c r="I76" s="10">
        <v>490</v>
      </c>
      <c r="J76" s="10">
        <v>603</v>
      </c>
      <c r="K76" s="10">
        <v>194</v>
      </c>
      <c r="L76" s="10">
        <v>296</v>
      </c>
      <c r="M76" s="10">
        <v>177</v>
      </c>
      <c r="N76" s="10">
        <v>426</v>
      </c>
      <c r="O76" s="10">
        <v>70.650000000000006</v>
      </c>
      <c r="P76" s="10">
        <v>60.41</v>
      </c>
      <c r="Q76" s="10">
        <v>66.06</v>
      </c>
      <c r="R76" s="10">
        <v>501963.2</v>
      </c>
      <c r="S76" s="10">
        <v>2834</v>
      </c>
    </row>
    <row r="77" spans="1:19" x14ac:dyDescent="0.2">
      <c r="A77" s="10" t="s">
        <v>247</v>
      </c>
      <c r="B77" s="10" t="s">
        <v>240</v>
      </c>
      <c r="C77" s="10" t="s">
        <v>241</v>
      </c>
      <c r="D77" s="10" t="s">
        <v>83</v>
      </c>
      <c r="E77" s="10" t="s">
        <v>242</v>
      </c>
      <c r="F77" s="10">
        <v>354.25</v>
      </c>
      <c r="G77" s="10">
        <v>354.25</v>
      </c>
      <c r="H77" s="10">
        <v>1130</v>
      </c>
      <c r="I77" s="10">
        <v>738</v>
      </c>
      <c r="J77" s="10">
        <v>392</v>
      </c>
      <c r="K77" s="10">
        <v>182</v>
      </c>
      <c r="L77" s="10">
        <v>556</v>
      </c>
      <c r="M77" s="10">
        <v>97</v>
      </c>
      <c r="N77" s="10">
        <v>295</v>
      </c>
      <c r="O77" s="10">
        <v>75.260000000000005</v>
      </c>
      <c r="P77" s="10">
        <v>75.34</v>
      </c>
      <c r="Q77" s="10">
        <v>75.31</v>
      </c>
      <c r="R77" s="10">
        <v>501963.2</v>
      </c>
      <c r="S77" s="10">
        <v>2834</v>
      </c>
    </row>
    <row r="78" spans="1:19" x14ac:dyDescent="0.2">
      <c r="A78" s="10" t="s">
        <v>248</v>
      </c>
      <c r="B78" s="10" t="s">
        <v>240</v>
      </c>
      <c r="C78" s="10" t="s">
        <v>241</v>
      </c>
      <c r="D78" s="10" t="s">
        <v>83</v>
      </c>
      <c r="E78" s="10" t="s">
        <v>242</v>
      </c>
      <c r="F78" s="10">
        <v>354.25</v>
      </c>
      <c r="G78" s="10">
        <v>354.25</v>
      </c>
      <c r="H78" s="10">
        <v>524</v>
      </c>
      <c r="I78" s="10">
        <v>265</v>
      </c>
      <c r="J78" s="10">
        <v>259</v>
      </c>
      <c r="K78" s="10">
        <v>214</v>
      </c>
      <c r="L78" s="10">
        <v>51</v>
      </c>
      <c r="M78" s="10">
        <v>190</v>
      </c>
      <c r="N78" s="10">
        <v>69</v>
      </c>
      <c r="O78" s="10">
        <v>26.64</v>
      </c>
      <c r="P78" s="10">
        <v>19.25</v>
      </c>
      <c r="Q78" s="10">
        <v>22.9</v>
      </c>
      <c r="R78" s="10">
        <v>501963.2</v>
      </c>
      <c r="S78" s="10">
        <v>2834</v>
      </c>
    </row>
    <row r="79" spans="1:19" x14ac:dyDescent="0.2">
      <c r="A79" s="10" t="s">
        <v>249</v>
      </c>
      <c r="B79" s="10" t="s">
        <v>240</v>
      </c>
      <c r="C79" s="10" t="s">
        <v>241</v>
      </c>
      <c r="D79" s="10" t="s">
        <v>83</v>
      </c>
      <c r="E79" s="10" t="s">
        <v>242</v>
      </c>
      <c r="F79" s="10">
        <v>354.25</v>
      </c>
      <c r="G79" s="10">
        <v>354.25</v>
      </c>
      <c r="H79" s="10">
        <v>1008</v>
      </c>
      <c r="I79" s="10">
        <v>624</v>
      </c>
      <c r="J79" s="10">
        <v>384</v>
      </c>
      <c r="K79" s="10">
        <v>211</v>
      </c>
      <c r="L79" s="10">
        <v>413</v>
      </c>
      <c r="M79" s="10">
        <v>131</v>
      </c>
      <c r="N79" s="10">
        <v>253</v>
      </c>
      <c r="O79" s="10">
        <v>65.89</v>
      </c>
      <c r="P79" s="10">
        <v>66.19</v>
      </c>
      <c r="Q79" s="10">
        <v>66.069999999999993</v>
      </c>
      <c r="R79" s="10">
        <v>501963.2</v>
      </c>
      <c r="S79" s="10">
        <v>2834</v>
      </c>
    </row>
    <row r="80" spans="1:19" x14ac:dyDescent="0.2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</row>
    <row r="82" spans="1:19" x14ac:dyDescent="0.2">
      <c r="A82" s="10" t="s">
        <v>250</v>
      </c>
      <c r="B82" s="10" t="s">
        <v>240</v>
      </c>
      <c r="C82" s="10" t="s">
        <v>241</v>
      </c>
      <c r="D82" s="10" t="s">
        <v>83</v>
      </c>
      <c r="E82" s="10" t="s">
        <v>242</v>
      </c>
      <c r="F82" s="10">
        <v>354.25</v>
      </c>
      <c r="G82" s="10">
        <v>354.25</v>
      </c>
      <c r="H82" s="10">
        <v>903</v>
      </c>
      <c r="I82" s="10">
        <v>193</v>
      </c>
      <c r="J82" s="10">
        <v>710</v>
      </c>
      <c r="K82" s="10">
        <v>127</v>
      </c>
      <c r="L82" s="10">
        <v>66</v>
      </c>
      <c r="M82" s="10">
        <v>581</v>
      </c>
      <c r="N82" s="10">
        <v>129</v>
      </c>
      <c r="O82" s="10">
        <v>18.170000000000002</v>
      </c>
      <c r="P82" s="10">
        <v>34.200000000000003</v>
      </c>
      <c r="Q82" s="10">
        <v>21.59</v>
      </c>
      <c r="R82" s="10">
        <v>501963.2</v>
      </c>
      <c r="S82" s="10">
        <v>2834</v>
      </c>
    </row>
    <row r="83" spans="1:19" x14ac:dyDescent="0.2">
      <c r="A83" s="10" t="s">
        <v>251</v>
      </c>
      <c r="B83" s="10" t="s">
        <v>240</v>
      </c>
      <c r="C83" s="10" t="s">
        <v>241</v>
      </c>
      <c r="D83" s="10" t="s">
        <v>83</v>
      </c>
      <c r="E83" s="10" t="s">
        <v>242</v>
      </c>
      <c r="F83" s="10">
        <v>354.25</v>
      </c>
      <c r="G83" s="10">
        <v>354.25</v>
      </c>
      <c r="H83" s="10">
        <v>1405</v>
      </c>
      <c r="I83" s="10">
        <v>168</v>
      </c>
      <c r="J83" s="10">
        <v>1237</v>
      </c>
      <c r="K83" s="10">
        <v>134</v>
      </c>
      <c r="L83" s="10">
        <v>34</v>
      </c>
      <c r="M83" s="10">
        <v>1088</v>
      </c>
      <c r="N83" s="10">
        <v>149</v>
      </c>
      <c r="O83" s="10">
        <v>12.05</v>
      </c>
      <c r="P83" s="10">
        <v>20.239999999999998</v>
      </c>
      <c r="Q83" s="10">
        <v>13.02</v>
      </c>
      <c r="R83" s="10">
        <v>501963.2</v>
      </c>
      <c r="S83" s="10">
        <v>2834</v>
      </c>
    </row>
    <row r="84" spans="1:19" x14ac:dyDescent="0.2">
      <c r="A84" s="10" t="s">
        <v>252</v>
      </c>
      <c r="B84" s="10" t="s">
        <v>240</v>
      </c>
      <c r="C84" s="10" t="s">
        <v>241</v>
      </c>
      <c r="D84" s="10" t="s">
        <v>83</v>
      </c>
      <c r="E84" s="10" t="s">
        <v>242</v>
      </c>
      <c r="F84" s="10">
        <v>354.25</v>
      </c>
      <c r="G84" s="10">
        <v>354.25</v>
      </c>
      <c r="H84" s="10">
        <v>1824</v>
      </c>
      <c r="I84" s="10">
        <v>280</v>
      </c>
      <c r="J84" s="10">
        <v>1544</v>
      </c>
      <c r="K84" s="10">
        <v>200</v>
      </c>
      <c r="L84" s="10">
        <v>80</v>
      </c>
      <c r="M84" s="10">
        <v>1297</v>
      </c>
      <c r="N84" s="10">
        <v>247</v>
      </c>
      <c r="O84" s="10" t="s">
        <v>253</v>
      </c>
      <c r="P84" s="10">
        <v>28.57</v>
      </c>
      <c r="Q84" s="10">
        <v>17.93</v>
      </c>
      <c r="R84" s="10">
        <v>501963.2</v>
      </c>
      <c r="S84" s="10">
        <v>2834</v>
      </c>
    </row>
    <row r="85" spans="1:19" x14ac:dyDescent="0.2">
      <c r="A85" s="10" t="s">
        <v>254</v>
      </c>
      <c r="B85" s="10" t="s">
        <v>240</v>
      </c>
      <c r="C85" s="10" t="s">
        <v>241</v>
      </c>
      <c r="D85" s="10" t="s">
        <v>83</v>
      </c>
      <c r="E85" s="10" t="s">
        <v>242</v>
      </c>
      <c r="F85" s="10">
        <v>354.25</v>
      </c>
      <c r="G85" s="10">
        <v>354.25</v>
      </c>
      <c r="H85" s="10">
        <v>1918</v>
      </c>
      <c r="I85" s="10">
        <v>276</v>
      </c>
      <c r="J85" s="10">
        <v>1642</v>
      </c>
      <c r="K85" s="10">
        <v>188</v>
      </c>
      <c r="L85" s="10">
        <v>88</v>
      </c>
      <c r="M85" s="10">
        <v>1408</v>
      </c>
      <c r="N85" s="10">
        <v>234</v>
      </c>
      <c r="O85" s="10">
        <v>14.25</v>
      </c>
      <c r="P85" s="10">
        <v>31.88</v>
      </c>
      <c r="Q85" s="10">
        <v>16.79</v>
      </c>
      <c r="R85" s="10">
        <v>501963.2</v>
      </c>
      <c r="S85" s="10">
        <v>2834</v>
      </c>
    </row>
    <row r="86" spans="1:19" x14ac:dyDescent="0.2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</row>
    <row r="88" spans="1:19" x14ac:dyDescent="0.2">
      <c r="A88" s="10" t="s">
        <v>255</v>
      </c>
      <c r="B88" s="10" t="s">
        <v>240</v>
      </c>
      <c r="C88" s="10" t="s">
        <v>241</v>
      </c>
      <c r="D88" s="10" t="s">
        <v>83</v>
      </c>
      <c r="E88" s="10" t="s">
        <v>242</v>
      </c>
      <c r="F88" s="10">
        <v>354.25</v>
      </c>
      <c r="G88" s="10">
        <v>354.25</v>
      </c>
      <c r="H88" s="10">
        <v>418</v>
      </c>
      <c r="I88" s="10">
        <v>91</v>
      </c>
      <c r="J88" s="10">
        <v>327</v>
      </c>
      <c r="K88" s="10">
        <v>88</v>
      </c>
      <c r="L88" s="10">
        <v>3</v>
      </c>
      <c r="M88" s="10">
        <v>318</v>
      </c>
      <c r="N88" s="10">
        <v>9</v>
      </c>
      <c r="O88" s="10">
        <v>2.7519999999999998</v>
      </c>
      <c r="P88" s="10">
        <v>3.2970000000000002</v>
      </c>
      <c r="Q88" s="10">
        <v>2.871</v>
      </c>
      <c r="R88" s="10">
        <v>501963.2</v>
      </c>
      <c r="S88" s="10">
        <v>2834</v>
      </c>
    </row>
    <row r="89" spans="1:19" x14ac:dyDescent="0.2">
      <c r="A89" s="10" t="s">
        <v>256</v>
      </c>
      <c r="B89" s="10" t="s">
        <v>240</v>
      </c>
      <c r="C89" s="10" t="s">
        <v>241</v>
      </c>
      <c r="D89" s="10" t="s">
        <v>83</v>
      </c>
      <c r="E89" s="10" t="s">
        <v>242</v>
      </c>
      <c r="F89" s="10">
        <v>354.25</v>
      </c>
      <c r="G89" s="10">
        <v>354.25</v>
      </c>
      <c r="H89" s="10">
        <v>992</v>
      </c>
      <c r="I89" s="10">
        <v>151</v>
      </c>
      <c r="J89" s="10">
        <v>841</v>
      </c>
      <c r="K89" s="10">
        <v>135</v>
      </c>
      <c r="L89" s="10">
        <v>16</v>
      </c>
      <c r="M89" s="10">
        <v>720</v>
      </c>
      <c r="N89" s="10">
        <v>121</v>
      </c>
      <c r="O89" s="10">
        <v>14.39</v>
      </c>
      <c r="P89" s="10">
        <v>10.6</v>
      </c>
      <c r="Q89" s="10">
        <v>13.81</v>
      </c>
      <c r="R89" s="10">
        <v>501963.2</v>
      </c>
      <c r="S89" s="10">
        <v>2834</v>
      </c>
    </row>
    <row r="90" spans="1:19" x14ac:dyDescent="0.2">
      <c r="A90" s="10" t="s">
        <v>257</v>
      </c>
      <c r="B90" s="10" t="s">
        <v>240</v>
      </c>
      <c r="C90" s="10" t="s">
        <v>241</v>
      </c>
      <c r="D90" s="10" t="s">
        <v>83</v>
      </c>
      <c r="E90" s="10" t="s">
        <v>242</v>
      </c>
      <c r="F90" s="10">
        <v>354.25</v>
      </c>
      <c r="G90" s="10">
        <v>354.25</v>
      </c>
      <c r="H90" s="10">
        <v>724</v>
      </c>
      <c r="I90" s="10">
        <v>248</v>
      </c>
      <c r="J90" s="10">
        <v>476</v>
      </c>
      <c r="K90" s="10">
        <v>218</v>
      </c>
      <c r="L90" s="10">
        <v>30</v>
      </c>
      <c r="M90" s="10">
        <v>399</v>
      </c>
      <c r="N90" s="10">
        <v>77</v>
      </c>
      <c r="O90" s="10">
        <v>16.18</v>
      </c>
      <c r="P90" s="10">
        <v>12.1</v>
      </c>
      <c r="Q90" s="10">
        <v>14.78</v>
      </c>
      <c r="R90" s="10">
        <v>501963.2</v>
      </c>
      <c r="S90" s="10">
        <v>2834</v>
      </c>
    </row>
    <row r="91" spans="1:19" x14ac:dyDescent="0.2">
      <c r="A91" s="10" t="s">
        <v>258</v>
      </c>
      <c r="B91" s="10" t="s">
        <v>240</v>
      </c>
      <c r="C91" s="10" t="s">
        <v>241</v>
      </c>
      <c r="D91" s="10" t="s">
        <v>83</v>
      </c>
      <c r="E91" s="10" t="s">
        <v>242</v>
      </c>
      <c r="F91" s="10">
        <v>354.25</v>
      </c>
      <c r="G91" s="10">
        <v>354.25</v>
      </c>
      <c r="H91" s="10">
        <v>735</v>
      </c>
      <c r="I91" s="10">
        <v>359</v>
      </c>
      <c r="J91" s="10">
        <v>376</v>
      </c>
      <c r="K91" s="10">
        <v>349</v>
      </c>
      <c r="L91" s="10">
        <v>10</v>
      </c>
      <c r="M91" s="10">
        <v>352</v>
      </c>
      <c r="N91" s="10">
        <v>24</v>
      </c>
      <c r="O91" s="10">
        <v>6.383</v>
      </c>
      <c r="P91" s="10">
        <v>2.786</v>
      </c>
      <c r="Q91" s="10">
        <v>4.6260000000000003</v>
      </c>
      <c r="R91" s="10">
        <v>501963.2</v>
      </c>
      <c r="S91" s="10">
        <v>2834</v>
      </c>
    </row>
    <row r="92" spans="1:19" x14ac:dyDescent="0.2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</row>
    <row r="94" spans="1:19" x14ac:dyDescent="0.2">
      <c r="A94" s="10" t="s">
        <v>259</v>
      </c>
      <c r="B94" s="10" t="s">
        <v>240</v>
      </c>
      <c r="C94" s="10" t="s">
        <v>241</v>
      </c>
      <c r="D94" s="10" t="s">
        <v>83</v>
      </c>
      <c r="E94" s="10" t="s">
        <v>242</v>
      </c>
      <c r="F94" s="10">
        <v>354.25</v>
      </c>
      <c r="G94" s="10">
        <v>354.25</v>
      </c>
      <c r="H94" s="10">
        <v>1118</v>
      </c>
      <c r="I94" s="10">
        <v>96</v>
      </c>
      <c r="J94" s="10">
        <v>1022</v>
      </c>
      <c r="K94" s="10">
        <v>79</v>
      </c>
      <c r="L94" s="10">
        <v>17</v>
      </c>
      <c r="M94" s="10">
        <v>679</v>
      </c>
      <c r="N94" s="10">
        <v>343</v>
      </c>
      <c r="O94" s="10">
        <v>33.56</v>
      </c>
      <c r="P94" s="10">
        <v>17.71</v>
      </c>
      <c r="Q94" s="10">
        <v>32.200000000000003</v>
      </c>
      <c r="R94" s="10">
        <v>501963.2</v>
      </c>
      <c r="S94" s="10">
        <v>2834</v>
      </c>
    </row>
    <row r="95" spans="1:19" x14ac:dyDescent="0.2">
      <c r="A95" s="10" t="s">
        <v>260</v>
      </c>
      <c r="B95" s="10" t="s">
        <v>240</v>
      </c>
      <c r="C95" s="10" t="s">
        <v>241</v>
      </c>
      <c r="D95" s="10" t="s">
        <v>83</v>
      </c>
      <c r="E95" s="10" t="s">
        <v>242</v>
      </c>
      <c r="F95" s="10">
        <v>354.25</v>
      </c>
      <c r="G95" s="10">
        <v>354.25</v>
      </c>
      <c r="H95" s="10">
        <v>979</v>
      </c>
      <c r="I95" s="10">
        <v>123</v>
      </c>
      <c r="J95" s="10">
        <v>856</v>
      </c>
      <c r="K95" s="10">
        <v>105</v>
      </c>
      <c r="L95" s="10">
        <v>18</v>
      </c>
      <c r="M95" s="10">
        <v>629</v>
      </c>
      <c r="N95" s="10">
        <v>227</v>
      </c>
      <c r="O95" s="10">
        <v>26.52</v>
      </c>
      <c r="P95" s="10">
        <v>14.63</v>
      </c>
      <c r="Q95" s="10">
        <v>25.03</v>
      </c>
      <c r="R95" s="10">
        <v>501963.2</v>
      </c>
      <c r="S95" s="10">
        <v>2834</v>
      </c>
    </row>
    <row r="96" spans="1:19" x14ac:dyDescent="0.2">
      <c r="A96" s="10" t="s">
        <v>261</v>
      </c>
      <c r="B96" s="10" t="s">
        <v>240</v>
      </c>
      <c r="C96" s="10" t="s">
        <v>241</v>
      </c>
      <c r="D96" s="10" t="s">
        <v>83</v>
      </c>
      <c r="E96" s="10" t="s">
        <v>242</v>
      </c>
      <c r="F96" s="10">
        <v>354.25</v>
      </c>
      <c r="G96" s="10">
        <v>354.25</v>
      </c>
      <c r="H96" s="10">
        <v>1755</v>
      </c>
      <c r="I96" s="10">
        <v>484</v>
      </c>
      <c r="J96" s="10">
        <v>1271</v>
      </c>
      <c r="K96" s="10">
        <v>393</v>
      </c>
      <c r="L96" s="10">
        <v>91</v>
      </c>
      <c r="M96" s="10">
        <v>954</v>
      </c>
      <c r="N96" s="10">
        <v>317</v>
      </c>
      <c r="O96" s="10">
        <v>24.94</v>
      </c>
      <c r="P96" s="10">
        <v>18.8</v>
      </c>
      <c r="Q96" s="10">
        <v>23.25</v>
      </c>
      <c r="R96" s="10">
        <v>501963.2</v>
      </c>
      <c r="S96" s="10">
        <v>2834</v>
      </c>
    </row>
    <row r="97" spans="1:19" x14ac:dyDescent="0.2">
      <c r="A97" s="10" t="s">
        <v>262</v>
      </c>
      <c r="B97" s="10" t="s">
        <v>240</v>
      </c>
      <c r="C97" s="10" t="s">
        <v>241</v>
      </c>
      <c r="D97" s="10" t="s">
        <v>83</v>
      </c>
      <c r="E97" s="10" t="s">
        <v>242</v>
      </c>
      <c r="F97" s="10">
        <v>354.25</v>
      </c>
      <c r="G97" s="10">
        <v>354.25</v>
      </c>
      <c r="H97" s="10">
        <v>1472</v>
      </c>
      <c r="I97" s="10">
        <v>198</v>
      </c>
      <c r="J97" s="10">
        <v>1274</v>
      </c>
      <c r="K97" s="10">
        <v>156</v>
      </c>
      <c r="L97" s="10">
        <v>42</v>
      </c>
      <c r="M97" s="10">
        <v>996</v>
      </c>
      <c r="N97" s="10">
        <v>278</v>
      </c>
      <c r="O97" s="10">
        <v>21.82</v>
      </c>
      <c r="P97" s="10">
        <v>21.21</v>
      </c>
      <c r="Q97" s="10">
        <v>21.74</v>
      </c>
      <c r="R97" s="10">
        <v>501963.2</v>
      </c>
      <c r="S97" s="10">
        <v>2834</v>
      </c>
    </row>
    <row r="98" spans="1:19" x14ac:dyDescent="0.2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</row>
    <row r="100" spans="1:19" x14ac:dyDescent="0.2">
      <c r="A100" s="10" t="s">
        <v>263</v>
      </c>
      <c r="B100" s="10" t="s">
        <v>240</v>
      </c>
      <c r="C100" s="10" t="s">
        <v>241</v>
      </c>
      <c r="D100" s="10" t="s">
        <v>83</v>
      </c>
      <c r="E100" s="10" t="s">
        <v>242</v>
      </c>
      <c r="F100" s="10">
        <v>354.25</v>
      </c>
      <c r="G100" s="10">
        <v>354.25</v>
      </c>
      <c r="H100" s="10">
        <v>740</v>
      </c>
      <c r="I100" s="10">
        <v>93</v>
      </c>
      <c r="J100" s="10">
        <v>647</v>
      </c>
      <c r="K100" s="10">
        <v>73</v>
      </c>
      <c r="L100" s="10">
        <v>20</v>
      </c>
      <c r="M100" s="10">
        <v>639</v>
      </c>
      <c r="N100" s="10">
        <v>8</v>
      </c>
      <c r="O100" s="10">
        <v>1.236</v>
      </c>
      <c r="P100" s="10">
        <v>21.51</v>
      </c>
      <c r="Q100" s="10">
        <v>3.7839999999999998</v>
      </c>
      <c r="R100" s="10">
        <v>501963.2</v>
      </c>
      <c r="S100" s="10">
        <v>2834</v>
      </c>
    </row>
    <row r="101" spans="1:19" x14ac:dyDescent="0.2">
      <c r="A101" s="10" t="s">
        <v>264</v>
      </c>
      <c r="B101" s="10" t="s">
        <v>240</v>
      </c>
      <c r="C101" s="10" t="s">
        <v>241</v>
      </c>
      <c r="D101" s="10" t="s">
        <v>83</v>
      </c>
      <c r="E101" s="10" t="s">
        <v>242</v>
      </c>
      <c r="F101" s="10">
        <v>354.25</v>
      </c>
      <c r="G101" s="10">
        <v>354.25</v>
      </c>
      <c r="H101" s="10">
        <v>1649</v>
      </c>
      <c r="I101" s="10">
        <v>290</v>
      </c>
      <c r="J101" s="10">
        <v>1359</v>
      </c>
      <c r="K101" s="10">
        <v>191</v>
      </c>
      <c r="L101" s="10">
        <v>99</v>
      </c>
      <c r="M101" s="10">
        <v>1288</v>
      </c>
      <c r="N101" s="10">
        <v>71</v>
      </c>
      <c r="O101" s="10">
        <v>5.2240000000000002</v>
      </c>
      <c r="P101" s="10">
        <v>34.14</v>
      </c>
      <c r="Q101" s="10">
        <v>10.31</v>
      </c>
      <c r="R101" s="10">
        <v>501963.2</v>
      </c>
      <c r="S101" s="10">
        <v>2834</v>
      </c>
    </row>
    <row r="102" spans="1:19" x14ac:dyDescent="0.2">
      <c r="A102" s="10" t="s">
        <v>265</v>
      </c>
      <c r="B102" s="10" t="s">
        <v>240</v>
      </c>
      <c r="C102" s="10" t="s">
        <v>241</v>
      </c>
      <c r="D102" s="10" t="s">
        <v>83</v>
      </c>
      <c r="E102" s="10" t="s">
        <v>242</v>
      </c>
      <c r="F102" s="10">
        <v>354.25</v>
      </c>
      <c r="G102" s="10">
        <v>354.25</v>
      </c>
      <c r="H102" s="10">
        <v>1364</v>
      </c>
      <c r="I102" s="10">
        <v>106</v>
      </c>
      <c r="J102" s="10">
        <v>1258</v>
      </c>
      <c r="K102" s="10">
        <v>93</v>
      </c>
      <c r="L102" s="10">
        <v>13</v>
      </c>
      <c r="M102" s="10">
        <v>1144</v>
      </c>
      <c r="N102" s="10">
        <v>114</v>
      </c>
      <c r="O102" s="10">
        <v>9.0619999999999994</v>
      </c>
      <c r="P102" s="10">
        <v>12.26</v>
      </c>
      <c r="Q102" s="10">
        <v>9.3109999999999999</v>
      </c>
      <c r="R102" s="10">
        <v>501963.2</v>
      </c>
      <c r="S102" s="10">
        <v>2834</v>
      </c>
    </row>
    <row r="103" spans="1:19" x14ac:dyDescent="0.2">
      <c r="A103" s="10" t="s">
        <v>266</v>
      </c>
      <c r="B103" s="10" t="s">
        <v>240</v>
      </c>
      <c r="C103" s="10" t="s">
        <v>241</v>
      </c>
      <c r="D103" s="10" t="s">
        <v>83</v>
      </c>
      <c r="E103" s="10" t="s">
        <v>242</v>
      </c>
      <c r="F103" s="10">
        <v>354.25</v>
      </c>
      <c r="G103" s="10">
        <v>354.25</v>
      </c>
      <c r="H103" s="10">
        <v>1865</v>
      </c>
      <c r="I103" s="10">
        <v>151</v>
      </c>
      <c r="J103" s="10">
        <v>1714</v>
      </c>
      <c r="K103" s="10">
        <v>129</v>
      </c>
      <c r="L103" s="10">
        <v>22</v>
      </c>
      <c r="M103" s="10">
        <v>1663</v>
      </c>
      <c r="N103" s="10">
        <v>51</v>
      </c>
      <c r="O103" s="10">
        <v>2.9750000000000001</v>
      </c>
      <c r="P103" s="10">
        <v>14.57</v>
      </c>
      <c r="Q103" s="10">
        <v>3.9140000000000001</v>
      </c>
      <c r="R103" s="10">
        <v>501963.2</v>
      </c>
      <c r="S103" s="10">
        <v>2834</v>
      </c>
    </row>
    <row r="104" spans="1:19" x14ac:dyDescent="0.2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</row>
    <row r="106" spans="1:19" x14ac:dyDescent="0.2">
      <c r="H106" s="10">
        <v>2331</v>
      </c>
      <c r="I106" s="10">
        <v>890</v>
      </c>
      <c r="J106" s="10">
        <v>1441</v>
      </c>
      <c r="K106" s="10">
        <v>640</v>
      </c>
      <c r="L106" s="10">
        <v>250</v>
      </c>
      <c r="M106" s="10">
        <v>1274</v>
      </c>
      <c r="N106" s="10">
        <v>167</v>
      </c>
      <c r="O106" s="10">
        <v>11.589174184594032</v>
      </c>
      <c r="P106" s="10">
        <v>28.08988764044944</v>
      </c>
    </row>
    <row r="107" spans="1:19" x14ac:dyDescent="0.2">
      <c r="H107" s="10">
        <v>3755</v>
      </c>
      <c r="I107" s="10">
        <v>2117</v>
      </c>
      <c r="J107" s="10">
        <v>1638</v>
      </c>
      <c r="K107" s="10">
        <v>801</v>
      </c>
      <c r="L107" s="10">
        <v>1316</v>
      </c>
      <c r="M107" s="10">
        <v>595</v>
      </c>
      <c r="N107" s="10">
        <v>1043</v>
      </c>
      <c r="O107" s="10">
        <v>63.675213675213669</v>
      </c>
      <c r="P107" s="10">
        <v>62.163438828530936</v>
      </c>
    </row>
    <row r="108" spans="1:19" x14ac:dyDescent="0.2">
      <c r="H108" s="10">
        <v>6050</v>
      </c>
      <c r="I108" s="10">
        <v>917</v>
      </c>
      <c r="J108" s="10">
        <v>5133</v>
      </c>
      <c r="K108" s="10">
        <v>649</v>
      </c>
      <c r="L108" s="10">
        <v>268</v>
      </c>
      <c r="M108" s="10">
        <v>4374</v>
      </c>
      <c r="N108" s="10">
        <v>759</v>
      </c>
      <c r="O108" s="10">
        <v>14.78667445938048</v>
      </c>
      <c r="P108" s="10">
        <v>29.225736095965104</v>
      </c>
    </row>
    <row r="109" spans="1:19" x14ac:dyDescent="0.2">
      <c r="H109" s="10">
        <v>2869</v>
      </c>
      <c r="I109" s="10">
        <v>849</v>
      </c>
      <c r="J109" s="10">
        <v>2020</v>
      </c>
      <c r="K109" s="10">
        <v>790</v>
      </c>
      <c r="L109" s="10">
        <v>59</v>
      </c>
      <c r="M109" s="10">
        <v>1789</v>
      </c>
      <c r="N109" s="10">
        <v>231</v>
      </c>
      <c r="O109" s="10">
        <v>11.435643564356436</v>
      </c>
      <c r="P109" s="10">
        <v>6.9493521790341575</v>
      </c>
    </row>
    <row r="110" spans="1:19" x14ac:dyDescent="0.2">
      <c r="H110" s="10">
        <v>5324</v>
      </c>
      <c r="I110" s="10">
        <v>901</v>
      </c>
      <c r="J110" s="10">
        <v>4423</v>
      </c>
      <c r="K110" s="10">
        <v>733</v>
      </c>
      <c r="L110" s="10">
        <v>168</v>
      </c>
      <c r="M110" s="10">
        <v>3258</v>
      </c>
      <c r="N110" s="10">
        <v>1165</v>
      </c>
      <c r="O110" s="10">
        <v>26.339588514582861</v>
      </c>
      <c r="P110" s="10">
        <v>18.645948945615981</v>
      </c>
    </row>
    <row r="111" spans="1:19" x14ac:dyDescent="0.2">
      <c r="H111" s="10">
        <v>5618</v>
      </c>
      <c r="I111" s="10">
        <v>640</v>
      </c>
      <c r="J111" s="10">
        <v>4978</v>
      </c>
      <c r="K111" s="10">
        <v>486</v>
      </c>
      <c r="L111" s="10">
        <v>154</v>
      </c>
      <c r="M111" s="10">
        <v>4734</v>
      </c>
      <c r="N111" s="10">
        <v>244</v>
      </c>
      <c r="O111" s="10">
        <v>4.9015668943350743</v>
      </c>
      <c r="P111" s="10">
        <v>24.0625</v>
      </c>
    </row>
    <row r="112" spans="1:19" x14ac:dyDescent="0.2">
      <c r="A112" s="10" t="s">
        <v>42</v>
      </c>
    </row>
    <row r="113" spans="1:19" x14ac:dyDescent="0.2">
      <c r="A113" s="10" t="s">
        <v>267</v>
      </c>
      <c r="B113" s="10" t="s">
        <v>240</v>
      </c>
      <c r="C113" s="10" t="s">
        <v>241</v>
      </c>
      <c r="D113" s="10" t="s">
        <v>83</v>
      </c>
      <c r="E113" s="10" t="s">
        <v>242</v>
      </c>
      <c r="F113" s="10">
        <v>354.25</v>
      </c>
      <c r="G113" s="10">
        <v>354.25</v>
      </c>
      <c r="H113" s="10">
        <v>1312</v>
      </c>
      <c r="I113" s="10">
        <v>740</v>
      </c>
      <c r="J113" s="10">
        <v>572</v>
      </c>
      <c r="K113" s="10">
        <v>740</v>
      </c>
      <c r="M113" s="10">
        <v>572</v>
      </c>
      <c r="O113" s="10" t="s">
        <v>268</v>
      </c>
      <c r="P113" s="10" t="s">
        <v>268</v>
      </c>
      <c r="Q113" s="10" t="s">
        <v>268</v>
      </c>
      <c r="R113" s="10">
        <v>501963.2</v>
      </c>
      <c r="S113" s="10">
        <v>2834</v>
      </c>
    </row>
    <row r="114" spans="1:19" x14ac:dyDescent="0.2">
      <c r="A114" s="10" t="s">
        <v>269</v>
      </c>
      <c r="B114" s="10" t="s">
        <v>240</v>
      </c>
      <c r="C114" s="10" t="s">
        <v>241</v>
      </c>
      <c r="D114" s="10" t="s">
        <v>83</v>
      </c>
      <c r="E114" s="10" t="s">
        <v>242</v>
      </c>
      <c r="F114" s="10">
        <v>354.25</v>
      </c>
      <c r="G114" s="10">
        <v>354.25</v>
      </c>
      <c r="H114" s="10">
        <v>2071</v>
      </c>
      <c r="I114" s="10">
        <v>1961</v>
      </c>
      <c r="J114" s="10">
        <v>110</v>
      </c>
      <c r="K114" s="10">
        <v>1961</v>
      </c>
      <c r="M114" s="10">
        <v>110</v>
      </c>
      <c r="O114" s="10" t="s">
        <v>268</v>
      </c>
      <c r="P114" s="10" t="s">
        <v>268</v>
      </c>
      <c r="Q114" s="10" t="s">
        <v>268</v>
      </c>
      <c r="R114" s="10">
        <v>501963.2</v>
      </c>
      <c r="S114" s="10">
        <v>2834</v>
      </c>
    </row>
    <row r="115" spans="1:19" x14ac:dyDescent="0.2">
      <c r="A115" s="10" t="s">
        <v>270</v>
      </c>
      <c r="B115" s="10" t="s">
        <v>240</v>
      </c>
      <c r="C115" s="10" t="s">
        <v>241</v>
      </c>
      <c r="D115" s="10" t="s">
        <v>83</v>
      </c>
      <c r="E115" s="10" t="s">
        <v>242</v>
      </c>
      <c r="F115" s="10">
        <v>354.25</v>
      </c>
      <c r="G115" s="10">
        <v>354.25</v>
      </c>
      <c r="H115" s="10">
        <v>1559</v>
      </c>
      <c r="I115" s="10">
        <v>1329</v>
      </c>
      <c r="J115" s="10">
        <v>230</v>
      </c>
      <c r="K115" s="10">
        <v>1329</v>
      </c>
      <c r="M115" s="10">
        <v>230</v>
      </c>
      <c r="O115" s="10" t="s">
        <v>268</v>
      </c>
      <c r="P115" s="10" t="s">
        <v>268</v>
      </c>
      <c r="Q115" s="10" t="s">
        <v>268</v>
      </c>
      <c r="R115" s="10">
        <v>501963.2</v>
      </c>
      <c r="S115" s="10">
        <v>2834</v>
      </c>
    </row>
    <row r="116" spans="1:19" x14ac:dyDescent="0.2">
      <c r="A116" s="10" t="s">
        <v>271</v>
      </c>
      <c r="B116" s="10" t="s">
        <v>240</v>
      </c>
      <c r="C116" s="10" t="s">
        <v>241</v>
      </c>
      <c r="D116" s="10" t="s">
        <v>83</v>
      </c>
      <c r="E116" s="10" t="s">
        <v>242</v>
      </c>
      <c r="F116" s="10">
        <v>354.25</v>
      </c>
      <c r="G116" s="10">
        <v>354.25</v>
      </c>
      <c r="H116" s="10">
        <v>1619</v>
      </c>
      <c r="I116" s="10">
        <v>1219</v>
      </c>
      <c r="J116" s="10">
        <v>400</v>
      </c>
      <c r="K116" s="10">
        <v>1219</v>
      </c>
      <c r="M116" s="10">
        <v>400</v>
      </c>
      <c r="O116" s="10" t="s">
        <v>268</v>
      </c>
      <c r="P116" s="10" t="s">
        <v>268</v>
      </c>
      <c r="Q116" s="10" t="s">
        <v>268</v>
      </c>
      <c r="R116" s="10">
        <v>501963.2</v>
      </c>
      <c r="S116" s="10">
        <v>2834</v>
      </c>
    </row>
    <row r="117" spans="1:19" s="28" customFormat="1" ht="15" x14ac:dyDescent="0.2"/>
    <row r="119" spans="1:19" x14ac:dyDescent="0.2">
      <c r="A119" s="10" t="s">
        <v>272</v>
      </c>
      <c r="B119" s="10" t="s">
        <v>240</v>
      </c>
      <c r="C119" s="10" t="s">
        <v>241</v>
      </c>
      <c r="D119" s="10" t="s">
        <v>83</v>
      </c>
      <c r="E119" s="10" t="s">
        <v>242</v>
      </c>
      <c r="F119" s="10">
        <v>354.25</v>
      </c>
      <c r="G119" s="10">
        <v>354.25</v>
      </c>
      <c r="H119" s="10">
        <v>1107</v>
      </c>
      <c r="I119" s="10">
        <v>7</v>
      </c>
      <c r="J119" s="10">
        <v>1100</v>
      </c>
      <c r="K119" s="10">
        <v>7</v>
      </c>
      <c r="M119" s="10">
        <v>1010</v>
      </c>
      <c r="N119" s="10">
        <v>90</v>
      </c>
      <c r="O119" s="10">
        <v>8.1820000000000004</v>
      </c>
      <c r="P119" s="10" t="s">
        <v>268</v>
      </c>
      <c r="Q119" s="10">
        <v>8.1300000000000008</v>
      </c>
      <c r="R119" s="10">
        <v>501963.2</v>
      </c>
      <c r="S119" s="10">
        <v>2834</v>
      </c>
    </row>
    <row r="120" spans="1:19" x14ac:dyDescent="0.2">
      <c r="A120" s="10" t="s">
        <v>273</v>
      </c>
      <c r="B120" s="10" t="s">
        <v>240</v>
      </c>
      <c r="C120" s="10" t="s">
        <v>241</v>
      </c>
      <c r="D120" s="10" t="s">
        <v>83</v>
      </c>
      <c r="E120" s="10" t="s">
        <v>242</v>
      </c>
      <c r="F120" s="10">
        <v>354.25</v>
      </c>
      <c r="G120" s="10">
        <v>354.25</v>
      </c>
      <c r="H120" s="10">
        <v>809</v>
      </c>
      <c r="I120" s="10">
        <v>33</v>
      </c>
      <c r="J120" s="10">
        <v>776</v>
      </c>
      <c r="K120" s="10">
        <v>32</v>
      </c>
      <c r="L120" s="10">
        <v>1</v>
      </c>
      <c r="M120" s="10">
        <v>735</v>
      </c>
      <c r="N120" s="10">
        <v>41</v>
      </c>
      <c r="O120" s="10">
        <v>5.2839999999999998</v>
      </c>
      <c r="P120" s="10">
        <v>3.03</v>
      </c>
      <c r="Q120" s="10">
        <v>5.1920000000000002</v>
      </c>
      <c r="R120" s="10">
        <v>501963.2</v>
      </c>
      <c r="S120" s="10">
        <v>2834</v>
      </c>
    </row>
    <row r="121" spans="1:19" x14ac:dyDescent="0.2">
      <c r="A121" s="10" t="s">
        <v>274</v>
      </c>
      <c r="B121" s="10" t="s">
        <v>240</v>
      </c>
      <c r="C121" s="10" t="s">
        <v>241</v>
      </c>
      <c r="D121" s="10" t="s">
        <v>83</v>
      </c>
      <c r="E121" s="10" t="s">
        <v>242</v>
      </c>
      <c r="F121" s="10">
        <v>354.25</v>
      </c>
      <c r="G121" s="10">
        <v>354.25</v>
      </c>
      <c r="H121" s="10">
        <v>880</v>
      </c>
      <c r="I121" s="10">
        <v>108</v>
      </c>
      <c r="J121" s="10">
        <v>772</v>
      </c>
      <c r="K121" s="10">
        <v>80</v>
      </c>
      <c r="L121" s="10">
        <v>28</v>
      </c>
      <c r="M121" s="10">
        <v>634</v>
      </c>
      <c r="N121" s="10">
        <v>138</v>
      </c>
      <c r="O121" s="10">
        <v>17.88</v>
      </c>
      <c r="P121" s="10">
        <v>25.93</v>
      </c>
      <c r="Q121" s="10">
        <v>18.86</v>
      </c>
      <c r="R121" s="10">
        <v>501963.2</v>
      </c>
      <c r="S121" s="10">
        <v>2834</v>
      </c>
    </row>
    <row r="122" spans="1:19" x14ac:dyDescent="0.2">
      <c r="A122" s="10" t="s">
        <v>275</v>
      </c>
      <c r="B122" s="10" t="s">
        <v>240</v>
      </c>
      <c r="C122" s="10" t="s">
        <v>241</v>
      </c>
      <c r="D122" s="10" t="s">
        <v>83</v>
      </c>
      <c r="E122" s="10" t="s">
        <v>242</v>
      </c>
      <c r="F122" s="10">
        <v>354.25</v>
      </c>
      <c r="G122" s="10">
        <v>354.25</v>
      </c>
      <c r="H122" s="10">
        <v>1062</v>
      </c>
      <c r="I122" s="10">
        <v>90</v>
      </c>
      <c r="J122" s="10">
        <v>972</v>
      </c>
      <c r="K122" s="10">
        <v>77</v>
      </c>
      <c r="L122" s="10">
        <v>13</v>
      </c>
      <c r="M122" s="10">
        <v>957</v>
      </c>
      <c r="N122" s="10">
        <v>15</v>
      </c>
      <c r="O122" s="10">
        <v>1.5429999999999999</v>
      </c>
      <c r="P122" s="10">
        <v>14.44</v>
      </c>
      <c r="Q122" s="10">
        <v>2.637</v>
      </c>
      <c r="R122" s="10">
        <v>501963.2</v>
      </c>
      <c r="S122" s="10">
        <v>2834</v>
      </c>
    </row>
    <row r="123" spans="1:19" s="28" customFormat="1" ht="15" x14ac:dyDescent="0.2"/>
    <row r="125" spans="1:19" x14ac:dyDescent="0.2">
      <c r="A125" s="10" t="s">
        <v>276</v>
      </c>
      <c r="B125" s="10" t="s">
        <v>240</v>
      </c>
      <c r="C125" s="10" t="s">
        <v>241</v>
      </c>
      <c r="D125" s="10" t="s">
        <v>83</v>
      </c>
      <c r="E125" s="10" t="s">
        <v>242</v>
      </c>
      <c r="F125" s="10">
        <v>354.25</v>
      </c>
      <c r="G125" s="10">
        <v>354.25</v>
      </c>
      <c r="H125" s="10">
        <v>1853</v>
      </c>
      <c r="I125" s="10">
        <v>217</v>
      </c>
      <c r="J125" s="10">
        <v>1636</v>
      </c>
      <c r="K125" s="10">
        <v>217</v>
      </c>
      <c r="M125" s="10">
        <v>1632</v>
      </c>
      <c r="N125" s="10">
        <v>4</v>
      </c>
      <c r="O125" s="10">
        <v>0.2445</v>
      </c>
      <c r="P125" s="10" t="s">
        <v>268</v>
      </c>
      <c r="Q125" s="10">
        <v>0.21590000000000001</v>
      </c>
      <c r="R125" s="10">
        <v>501963.2</v>
      </c>
      <c r="S125" s="10">
        <v>2834</v>
      </c>
    </row>
    <row r="126" spans="1:19" x14ac:dyDescent="0.2">
      <c r="A126" s="10" t="s">
        <v>277</v>
      </c>
      <c r="B126" s="10" t="s">
        <v>240</v>
      </c>
      <c r="C126" s="10" t="s">
        <v>241</v>
      </c>
      <c r="D126" s="10" t="s">
        <v>83</v>
      </c>
      <c r="E126" s="10" t="s">
        <v>242</v>
      </c>
      <c r="F126" s="10">
        <v>354.25</v>
      </c>
      <c r="G126" s="10">
        <v>354.25</v>
      </c>
      <c r="H126" s="10">
        <v>846</v>
      </c>
      <c r="I126" s="10">
        <v>11</v>
      </c>
      <c r="J126" s="10">
        <v>835</v>
      </c>
      <c r="K126" s="10">
        <v>10</v>
      </c>
      <c r="L126" s="10">
        <v>1</v>
      </c>
      <c r="M126" s="10">
        <v>828</v>
      </c>
      <c r="N126" s="10">
        <v>7</v>
      </c>
      <c r="O126" s="10">
        <v>0.83830000000000005</v>
      </c>
      <c r="P126" s="10">
        <v>9.0909999999999993</v>
      </c>
      <c r="Q126" s="10">
        <v>0.9456</v>
      </c>
      <c r="R126" s="10">
        <v>501963.2</v>
      </c>
      <c r="S126" s="10">
        <v>2834</v>
      </c>
    </row>
    <row r="127" spans="1:19" x14ac:dyDescent="0.2">
      <c r="A127" s="10" t="s">
        <v>278</v>
      </c>
      <c r="B127" s="10" t="s">
        <v>240</v>
      </c>
      <c r="C127" s="10" t="s">
        <v>241</v>
      </c>
      <c r="D127" s="10" t="s">
        <v>83</v>
      </c>
      <c r="E127" s="10" t="s">
        <v>242</v>
      </c>
      <c r="F127" s="10">
        <v>354.25</v>
      </c>
      <c r="G127" s="10">
        <v>354.25</v>
      </c>
      <c r="H127" s="10">
        <v>1375</v>
      </c>
      <c r="I127" s="10">
        <v>19</v>
      </c>
      <c r="J127" s="10">
        <v>1356</v>
      </c>
      <c r="K127" s="10">
        <v>12</v>
      </c>
      <c r="L127" s="10">
        <v>7</v>
      </c>
      <c r="M127" s="10">
        <v>1253</v>
      </c>
      <c r="N127" s="10">
        <v>103</v>
      </c>
      <c r="O127" s="10">
        <v>7.5960000000000001</v>
      </c>
      <c r="P127" s="10">
        <v>36.840000000000003</v>
      </c>
      <c r="Q127" s="10" t="s">
        <v>279</v>
      </c>
      <c r="R127" s="10">
        <v>501963.2</v>
      </c>
      <c r="S127" s="10">
        <v>2834</v>
      </c>
    </row>
    <row r="128" spans="1:19" x14ac:dyDescent="0.2">
      <c r="A128" s="10" t="s">
        <v>280</v>
      </c>
      <c r="B128" s="10" t="s">
        <v>240</v>
      </c>
      <c r="C128" s="10" t="s">
        <v>241</v>
      </c>
      <c r="D128" s="10" t="s">
        <v>83</v>
      </c>
      <c r="E128" s="10" t="s">
        <v>242</v>
      </c>
      <c r="F128" s="10">
        <v>354.25</v>
      </c>
      <c r="G128" s="10">
        <v>354.25</v>
      </c>
      <c r="H128" s="10">
        <v>1265</v>
      </c>
      <c r="I128" s="10">
        <v>23</v>
      </c>
      <c r="J128" s="10">
        <v>1242</v>
      </c>
      <c r="K128" s="10">
        <v>20</v>
      </c>
      <c r="L128" s="10">
        <v>3</v>
      </c>
      <c r="M128" s="10">
        <v>1156</v>
      </c>
      <c r="N128" s="10">
        <v>86</v>
      </c>
      <c r="O128" s="10">
        <v>6.9240000000000004</v>
      </c>
      <c r="P128" s="10">
        <v>13.04</v>
      </c>
      <c r="Q128" s="10">
        <v>7.0359999999999996</v>
      </c>
      <c r="R128" s="10">
        <v>501963.2</v>
      </c>
      <c r="S128" s="10">
        <v>2834</v>
      </c>
    </row>
    <row r="129" spans="1:19" s="28" customFormat="1" ht="15" x14ac:dyDescent="0.2"/>
    <row r="131" spans="1:19" x14ac:dyDescent="0.2">
      <c r="A131" s="10" t="s">
        <v>281</v>
      </c>
      <c r="B131" s="10" t="s">
        <v>240</v>
      </c>
      <c r="C131" s="10" t="s">
        <v>241</v>
      </c>
      <c r="D131" s="10" t="s">
        <v>83</v>
      </c>
      <c r="E131" s="10" t="s">
        <v>242</v>
      </c>
      <c r="F131" s="10">
        <v>354.25</v>
      </c>
      <c r="G131" s="10">
        <v>354.25</v>
      </c>
      <c r="H131" s="10">
        <v>1272</v>
      </c>
      <c r="I131" s="10">
        <v>2</v>
      </c>
      <c r="J131" s="10">
        <v>1270</v>
      </c>
      <c r="K131" s="10">
        <v>1</v>
      </c>
      <c r="L131" s="10">
        <v>1</v>
      </c>
      <c r="M131" s="10">
        <v>1181</v>
      </c>
      <c r="N131" s="10">
        <v>89</v>
      </c>
      <c r="O131" s="10">
        <v>7.008</v>
      </c>
      <c r="P131" s="10" t="s">
        <v>282</v>
      </c>
      <c r="Q131" s="10">
        <v>7.0750000000000002</v>
      </c>
      <c r="R131" s="10">
        <v>501963.2</v>
      </c>
      <c r="S131" s="10">
        <v>2834</v>
      </c>
    </row>
    <row r="132" spans="1:19" x14ac:dyDescent="0.2">
      <c r="A132" s="10" t="s">
        <v>283</v>
      </c>
      <c r="B132" s="10" t="s">
        <v>240</v>
      </c>
      <c r="C132" s="10" t="s">
        <v>241</v>
      </c>
      <c r="D132" s="10" t="s">
        <v>83</v>
      </c>
      <c r="E132" s="10" t="s">
        <v>242</v>
      </c>
      <c r="F132" s="10">
        <v>354.25</v>
      </c>
      <c r="G132" s="10">
        <v>354.25</v>
      </c>
      <c r="H132" s="10">
        <v>1178</v>
      </c>
      <c r="I132" s="10">
        <v>3</v>
      </c>
      <c r="J132" s="10">
        <v>1175</v>
      </c>
      <c r="K132" s="10">
        <v>3</v>
      </c>
      <c r="M132" s="10">
        <v>1132</v>
      </c>
      <c r="N132" s="10">
        <v>43</v>
      </c>
      <c r="O132" s="10">
        <v>3.66</v>
      </c>
      <c r="P132" s="10" t="s">
        <v>268</v>
      </c>
      <c r="Q132" s="10">
        <v>3.65</v>
      </c>
      <c r="R132" s="10">
        <v>501963.2</v>
      </c>
      <c r="S132" s="10">
        <v>2834</v>
      </c>
    </row>
    <row r="133" spans="1:19" x14ac:dyDescent="0.2">
      <c r="A133" s="10" t="s">
        <v>284</v>
      </c>
      <c r="B133" s="10" t="s">
        <v>240</v>
      </c>
      <c r="C133" s="10" t="s">
        <v>241</v>
      </c>
      <c r="D133" s="10" t="s">
        <v>83</v>
      </c>
      <c r="E133" s="10" t="s">
        <v>242</v>
      </c>
      <c r="F133" s="10">
        <v>354.25</v>
      </c>
      <c r="G133" s="10">
        <v>354.25</v>
      </c>
      <c r="H133" s="10">
        <v>1033</v>
      </c>
      <c r="I133" s="10">
        <v>2</v>
      </c>
      <c r="J133" s="10">
        <v>1031</v>
      </c>
      <c r="K133" s="10">
        <v>2</v>
      </c>
      <c r="M133" s="10">
        <v>984</v>
      </c>
      <c r="N133" s="10">
        <v>47</v>
      </c>
      <c r="O133" s="10">
        <v>4.5590000000000002</v>
      </c>
      <c r="P133" s="10" t="s">
        <v>268</v>
      </c>
      <c r="Q133" s="10">
        <v>4.55</v>
      </c>
      <c r="R133" s="10">
        <v>501963.2</v>
      </c>
      <c r="S133" s="10">
        <v>2834</v>
      </c>
    </row>
    <row r="134" spans="1:19" x14ac:dyDescent="0.2">
      <c r="A134" s="10" t="s">
        <v>285</v>
      </c>
      <c r="B134" s="10" t="s">
        <v>240</v>
      </c>
      <c r="C134" s="10" t="s">
        <v>241</v>
      </c>
      <c r="D134" s="10" t="s">
        <v>83</v>
      </c>
      <c r="E134" s="10" t="s">
        <v>242</v>
      </c>
      <c r="F134" s="10">
        <v>354.25</v>
      </c>
      <c r="G134" s="10">
        <v>354.25</v>
      </c>
      <c r="H134" s="10">
        <v>827</v>
      </c>
      <c r="I134" s="10">
        <v>15</v>
      </c>
      <c r="J134" s="10">
        <v>812</v>
      </c>
      <c r="K134" s="10">
        <v>15</v>
      </c>
      <c r="M134" s="10">
        <v>792</v>
      </c>
      <c r="N134" s="10">
        <v>20</v>
      </c>
      <c r="O134" s="10">
        <v>2.4630000000000001</v>
      </c>
      <c r="P134" s="10" t="s">
        <v>268</v>
      </c>
      <c r="Q134" s="10">
        <v>2.4180000000000001</v>
      </c>
      <c r="R134" s="10">
        <v>501963.2</v>
      </c>
      <c r="S134" s="10">
        <v>2834</v>
      </c>
    </row>
    <row r="135" spans="1:19" s="28" customFormat="1" ht="15" x14ac:dyDescent="0.2"/>
    <row r="137" spans="1:19" x14ac:dyDescent="0.2">
      <c r="A137" s="10" t="s">
        <v>286</v>
      </c>
      <c r="B137" s="10" t="s">
        <v>240</v>
      </c>
      <c r="C137" s="10" t="s">
        <v>241</v>
      </c>
      <c r="D137" s="10" t="s">
        <v>83</v>
      </c>
      <c r="E137" s="10" t="s">
        <v>242</v>
      </c>
      <c r="F137" s="10">
        <v>354.25</v>
      </c>
      <c r="G137" s="10">
        <v>354.25</v>
      </c>
      <c r="H137" s="10">
        <v>1562</v>
      </c>
      <c r="I137" s="10">
        <v>339</v>
      </c>
      <c r="J137" s="10">
        <v>1223</v>
      </c>
      <c r="K137" s="10">
        <v>301</v>
      </c>
      <c r="L137" s="10">
        <v>38</v>
      </c>
      <c r="M137" s="10">
        <v>1173</v>
      </c>
      <c r="N137" s="10">
        <v>50</v>
      </c>
      <c r="O137" s="10">
        <v>4.0880000000000001</v>
      </c>
      <c r="P137" s="10">
        <v>11.21</v>
      </c>
      <c r="Q137" s="10">
        <v>5.6340000000000003</v>
      </c>
      <c r="R137" s="10">
        <v>501963.2</v>
      </c>
      <c r="S137" s="10">
        <v>2834</v>
      </c>
    </row>
    <row r="138" spans="1:19" x14ac:dyDescent="0.2">
      <c r="A138" s="10" t="s">
        <v>287</v>
      </c>
      <c r="B138" s="10" t="s">
        <v>240</v>
      </c>
      <c r="C138" s="10" t="s">
        <v>241</v>
      </c>
      <c r="D138" s="10" t="s">
        <v>83</v>
      </c>
      <c r="E138" s="10" t="s">
        <v>242</v>
      </c>
      <c r="F138" s="10">
        <v>354.25</v>
      </c>
      <c r="G138" s="10">
        <v>354.25</v>
      </c>
      <c r="H138" s="10">
        <v>1569</v>
      </c>
      <c r="I138" s="10">
        <v>129</v>
      </c>
      <c r="J138" s="10">
        <v>1440</v>
      </c>
      <c r="K138" s="10">
        <v>124</v>
      </c>
      <c r="L138" s="10">
        <v>5</v>
      </c>
      <c r="M138" s="10">
        <v>1390</v>
      </c>
      <c r="N138" s="10">
        <v>50</v>
      </c>
      <c r="O138" s="10">
        <v>3.472</v>
      </c>
      <c r="P138" s="10">
        <v>3.8759999999999999</v>
      </c>
      <c r="Q138" s="10">
        <v>3.5049999999999999</v>
      </c>
      <c r="R138" s="10">
        <v>501963.2</v>
      </c>
      <c r="S138" s="10">
        <v>2834</v>
      </c>
    </row>
    <row r="139" spans="1:19" x14ac:dyDescent="0.2">
      <c r="A139" s="10" t="s">
        <v>288</v>
      </c>
      <c r="B139" s="10" t="s">
        <v>240</v>
      </c>
      <c r="C139" s="10" t="s">
        <v>241</v>
      </c>
      <c r="D139" s="10" t="s">
        <v>83</v>
      </c>
      <c r="E139" s="10" t="s">
        <v>242</v>
      </c>
      <c r="F139" s="10">
        <v>354.25</v>
      </c>
      <c r="G139" s="10">
        <v>354.25</v>
      </c>
      <c r="H139" s="10">
        <v>1361</v>
      </c>
      <c r="I139" s="10">
        <v>145</v>
      </c>
      <c r="J139" s="10">
        <v>1216</v>
      </c>
      <c r="K139" s="10">
        <v>127</v>
      </c>
      <c r="L139" s="10">
        <v>18</v>
      </c>
      <c r="M139" s="10">
        <v>1144</v>
      </c>
      <c r="N139" s="10">
        <v>72</v>
      </c>
      <c r="O139" s="10">
        <v>5.9210000000000003</v>
      </c>
      <c r="P139" s="10">
        <v>12.41</v>
      </c>
      <c r="Q139" s="10">
        <v>6.6130000000000004</v>
      </c>
      <c r="R139" s="10">
        <v>501963.2</v>
      </c>
      <c r="S139" s="10">
        <v>2834</v>
      </c>
    </row>
    <row r="140" spans="1:19" x14ac:dyDescent="0.2">
      <c r="A140" s="10" t="s">
        <v>289</v>
      </c>
      <c r="B140" s="10" t="s">
        <v>240</v>
      </c>
      <c r="C140" s="10" t="s">
        <v>241</v>
      </c>
      <c r="D140" s="10" t="s">
        <v>83</v>
      </c>
      <c r="E140" s="10" t="s">
        <v>242</v>
      </c>
      <c r="F140" s="10">
        <v>354.25</v>
      </c>
      <c r="G140" s="10">
        <v>354.25</v>
      </c>
      <c r="H140" s="10">
        <v>1297</v>
      </c>
      <c r="I140" s="10">
        <v>309</v>
      </c>
      <c r="J140" s="10">
        <v>988</v>
      </c>
      <c r="K140" s="10">
        <v>277</v>
      </c>
      <c r="L140" s="10">
        <v>32</v>
      </c>
      <c r="M140" s="10">
        <v>942</v>
      </c>
      <c r="N140" s="10">
        <v>46</v>
      </c>
      <c r="O140" s="10">
        <v>4.6559999999999997</v>
      </c>
      <c r="P140" s="10">
        <v>10.36</v>
      </c>
      <c r="Q140" s="10">
        <v>6.0140000000000002</v>
      </c>
      <c r="R140" s="10">
        <v>501963.2</v>
      </c>
      <c r="S140" s="10">
        <v>2834</v>
      </c>
    </row>
    <row r="141" spans="1:19" s="28" customFormat="1" ht="15" x14ac:dyDescent="0.2"/>
    <row r="143" spans="1:19" x14ac:dyDescent="0.2">
      <c r="A143" s="10" t="s">
        <v>290</v>
      </c>
      <c r="B143" s="10" t="s">
        <v>240</v>
      </c>
      <c r="C143" s="10" t="s">
        <v>241</v>
      </c>
      <c r="D143" s="10" t="s">
        <v>83</v>
      </c>
      <c r="E143" s="10" t="s">
        <v>242</v>
      </c>
      <c r="F143" s="10">
        <v>354.25</v>
      </c>
      <c r="G143" s="10">
        <v>354.25</v>
      </c>
      <c r="H143" s="10">
        <v>1382</v>
      </c>
      <c r="I143" s="10">
        <v>110</v>
      </c>
      <c r="J143" s="10">
        <v>1272</v>
      </c>
      <c r="K143" s="10">
        <v>104</v>
      </c>
      <c r="L143" s="10">
        <v>6</v>
      </c>
      <c r="M143" s="10">
        <v>1181</v>
      </c>
      <c r="N143" s="10">
        <v>91</v>
      </c>
      <c r="O143" s="10">
        <v>7.1539999999999999</v>
      </c>
      <c r="P143" s="10">
        <v>5.4550000000000001</v>
      </c>
      <c r="Q143" s="10">
        <v>7.0190000000000001</v>
      </c>
      <c r="R143" s="10">
        <v>501963.2</v>
      </c>
      <c r="S143" s="10">
        <v>2834</v>
      </c>
    </row>
    <row r="144" spans="1:19" x14ac:dyDescent="0.2">
      <c r="A144" s="10" t="s">
        <v>291</v>
      </c>
      <c r="B144" s="10" t="s">
        <v>240</v>
      </c>
      <c r="C144" s="10" t="s">
        <v>241</v>
      </c>
      <c r="D144" s="10" t="s">
        <v>83</v>
      </c>
      <c r="E144" s="10" t="s">
        <v>242</v>
      </c>
      <c r="F144" s="10">
        <v>354.25</v>
      </c>
      <c r="G144" s="10">
        <v>354.25</v>
      </c>
      <c r="H144" s="10">
        <v>1335</v>
      </c>
      <c r="I144" s="10">
        <v>24</v>
      </c>
      <c r="J144" s="10">
        <v>1311</v>
      </c>
      <c r="K144" s="10">
        <v>22</v>
      </c>
      <c r="L144" s="10">
        <v>2</v>
      </c>
      <c r="M144" s="10">
        <v>1272</v>
      </c>
      <c r="N144" s="10">
        <v>39</v>
      </c>
      <c r="O144" s="10">
        <v>2.9750000000000001</v>
      </c>
      <c r="P144" s="10">
        <v>8.3330000000000002</v>
      </c>
      <c r="Q144" s="10">
        <v>3.0710000000000002</v>
      </c>
      <c r="R144" s="10">
        <v>501963.2</v>
      </c>
      <c r="S144" s="10">
        <v>2834</v>
      </c>
    </row>
    <row r="145" spans="1:19" x14ac:dyDescent="0.2">
      <c r="A145" s="10" t="s">
        <v>292</v>
      </c>
      <c r="B145" s="10" t="s">
        <v>240</v>
      </c>
      <c r="C145" s="10" t="s">
        <v>241</v>
      </c>
      <c r="D145" s="10" t="s">
        <v>83</v>
      </c>
      <c r="E145" s="10" t="s">
        <v>242</v>
      </c>
      <c r="F145" s="10">
        <v>354.25</v>
      </c>
      <c r="G145" s="10">
        <v>354.25</v>
      </c>
      <c r="H145" s="10">
        <v>1791</v>
      </c>
      <c r="I145" s="10">
        <v>288</v>
      </c>
      <c r="J145" s="10">
        <v>1503</v>
      </c>
      <c r="K145" s="10">
        <v>286</v>
      </c>
      <c r="L145" s="10">
        <v>2</v>
      </c>
      <c r="M145" s="10">
        <v>1495</v>
      </c>
      <c r="N145" s="10">
        <v>8</v>
      </c>
      <c r="O145" s="10">
        <v>0.5323</v>
      </c>
      <c r="P145" s="10">
        <v>0.69440000000000002</v>
      </c>
      <c r="Q145" s="10">
        <v>0.55830000000000002</v>
      </c>
      <c r="R145" s="10">
        <v>501963.2</v>
      </c>
      <c r="S145" s="10">
        <v>2834</v>
      </c>
    </row>
    <row r="146" spans="1:19" x14ac:dyDescent="0.2">
      <c r="A146" s="10" t="s">
        <v>293</v>
      </c>
      <c r="B146" s="10" t="s">
        <v>240</v>
      </c>
      <c r="C146" s="10" t="s">
        <v>241</v>
      </c>
      <c r="D146" s="10" t="s">
        <v>83</v>
      </c>
      <c r="E146" s="10" t="s">
        <v>242</v>
      </c>
      <c r="F146" s="10">
        <v>354.25</v>
      </c>
      <c r="G146" s="10">
        <v>354.25</v>
      </c>
      <c r="H146" s="10">
        <v>1873</v>
      </c>
      <c r="I146" s="10">
        <v>258</v>
      </c>
      <c r="J146" s="10">
        <v>1615</v>
      </c>
      <c r="K146" s="10">
        <v>256</v>
      </c>
      <c r="L146" s="10">
        <v>2</v>
      </c>
      <c r="M146" s="10">
        <v>1614</v>
      </c>
      <c r="N146" s="10">
        <v>1</v>
      </c>
      <c r="O146" s="10">
        <v>6.1899999999999997E-2</v>
      </c>
      <c r="P146" s="10">
        <v>0.7752</v>
      </c>
      <c r="Q146" s="10">
        <v>0.16020000000000001</v>
      </c>
      <c r="R146" s="10">
        <v>501963.2</v>
      </c>
      <c r="S146" s="10">
        <v>2834</v>
      </c>
    </row>
    <row r="147" spans="1:19" s="28" customFormat="1" ht="15" x14ac:dyDescent="0.2"/>
    <row r="148" spans="1:19" x14ac:dyDescent="0.2">
      <c r="G148" s="10" t="s">
        <v>294</v>
      </c>
    </row>
    <row r="149" spans="1:19" x14ac:dyDescent="0.2">
      <c r="H149" s="10">
        <v>3858</v>
      </c>
      <c r="I149" s="10">
        <v>238</v>
      </c>
      <c r="J149" s="10">
        <v>3620</v>
      </c>
      <c r="K149" s="10">
        <v>196</v>
      </c>
      <c r="L149" s="10">
        <v>42</v>
      </c>
      <c r="M149" s="10">
        <v>3336</v>
      </c>
      <c r="N149" s="10">
        <v>284</v>
      </c>
      <c r="O149" s="10">
        <v>7.8453038674033149</v>
      </c>
      <c r="P149" s="10">
        <v>17.647058823529413</v>
      </c>
    </row>
    <row r="150" spans="1:19" x14ac:dyDescent="0.2">
      <c r="H150" s="10">
        <v>5339</v>
      </c>
      <c r="I150" s="10">
        <v>270</v>
      </c>
      <c r="J150" s="10">
        <v>5069</v>
      </c>
      <c r="K150" s="10">
        <v>259</v>
      </c>
      <c r="L150" s="10">
        <v>11</v>
      </c>
      <c r="M150" s="10">
        <v>4869</v>
      </c>
      <c r="N150" s="10">
        <v>200</v>
      </c>
      <c r="O150" s="10">
        <v>3.9455513908068651</v>
      </c>
      <c r="P150" s="10">
        <v>4.0740740740740744</v>
      </c>
    </row>
    <row r="151" spans="1:19" x14ac:dyDescent="0.2">
      <c r="H151" s="10">
        <v>4310</v>
      </c>
      <c r="I151" s="10">
        <v>22</v>
      </c>
      <c r="J151" s="10">
        <v>4288</v>
      </c>
      <c r="K151" s="10">
        <v>21</v>
      </c>
      <c r="L151" s="10">
        <v>1</v>
      </c>
      <c r="M151" s="10">
        <v>4089</v>
      </c>
      <c r="N151" s="10">
        <v>199</v>
      </c>
      <c r="O151" s="10">
        <v>4.6408582089552235</v>
      </c>
      <c r="P151" s="10">
        <v>4.5454545454545459</v>
      </c>
    </row>
    <row r="152" spans="1:19" x14ac:dyDescent="0.2">
      <c r="H152" s="10">
        <v>5789</v>
      </c>
      <c r="I152" s="10">
        <v>922</v>
      </c>
      <c r="J152" s="10">
        <v>4867</v>
      </c>
      <c r="K152" s="10">
        <v>829</v>
      </c>
      <c r="L152" s="10">
        <v>93</v>
      </c>
      <c r="M152" s="10">
        <v>4649</v>
      </c>
      <c r="N152" s="10">
        <v>218</v>
      </c>
      <c r="O152" s="10">
        <v>4.4791452640230123</v>
      </c>
      <c r="P152" s="10">
        <v>10.086767895878525</v>
      </c>
    </row>
    <row r="153" spans="1:19" x14ac:dyDescent="0.2">
      <c r="H153" s="10">
        <v>6381</v>
      </c>
      <c r="I153" s="10">
        <v>680</v>
      </c>
      <c r="J153" s="10">
        <v>5701</v>
      </c>
      <c r="K153" s="10">
        <v>668</v>
      </c>
      <c r="L153" s="10">
        <v>12</v>
      </c>
      <c r="M153" s="10">
        <v>5562</v>
      </c>
      <c r="N153" s="10">
        <v>139</v>
      </c>
      <c r="O153" s="10">
        <v>2.4381687423259075</v>
      </c>
      <c r="P153" s="10">
        <v>1.7647058823529411</v>
      </c>
    </row>
    <row r="157" spans="1:19" x14ac:dyDescent="0.2">
      <c r="A157" s="10" t="s">
        <v>43</v>
      </c>
    </row>
    <row r="158" spans="1:19" x14ac:dyDescent="0.2">
      <c r="A158" s="10" t="s">
        <v>295</v>
      </c>
      <c r="B158" s="10" t="s">
        <v>240</v>
      </c>
      <c r="C158" s="10" t="s">
        <v>241</v>
      </c>
      <c r="D158" s="10" t="s">
        <v>83</v>
      </c>
      <c r="E158" s="10" t="s">
        <v>242</v>
      </c>
      <c r="F158" s="10">
        <v>354.25</v>
      </c>
      <c r="G158" s="10">
        <v>354.25</v>
      </c>
      <c r="H158" s="10">
        <v>839</v>
      </c>
      <c r="I158" s="10">
        <v>197</v>
      </c>
      <c r="J158" s="10">
        <v>642</v>
      </c>
      <c r="K158" s="10">
        <v>194</v>
      </c>
      <c r="L158" s="10">
        <v>3</v>
      </c>
      <c r="M158" s="10">
        <v>627</v>
      </c>
      <c r="N158" s="10">
        <v>15</v>
      </c>
      <c r="O158" s="10">
        <v>2.3359999999999999</v>
      </c>
      <c r="P158" s="10">
        <v>1.5229999999999999</v>
      </c>
      <c r="Q158" s="10">
        <v>2.145</v>
      </c>
      <c r="R158" s="10">
        <v>501963.2</v>
      </c>
      <c r="S158" s="10">
        <v>2834</v>
      </c>
    </row>
    <row r="159" spans="1:19" x14ac:dyDescent="0.2">
      <c r="A159" s="10" t="s">
        <v>296</v>
      </c>
      <c r="B159" s="10" t="s">
        <v>240</v>
      </c>
      <c r="C159" s="10" t="s">
        <v>241</v>
      </c>
      <c r="D159" s="10" t="s">
        <v>83</v>
      </c>
      <c r="E159" s="10" t="s">
        <v>242</v>
      </c>
      <c r="F159" s="10">
        <v>354.25</v>
      </c>
      <c r="G159" s="10">
        <v>354.25</v>
      </c>
      <c r="H159" s="10">
        <v>1527</v>
      </c>
      <c r="I159" s="10">
        <v>470</v>
      </c>
      <c r="J159" s="10">
        <v>1057</v>
      </c>
      <c r="K159" s="10">
        <v>421</v>
      </c>
      <c r="L159" s="10">
        <v>49</v>
      </c>
      <c r="M159" s="10">
        <v>1020</v>
      </c>
      <c r="N159" s="10">
        <v>37</v>
      </c>
      <c r="O159" s="10">
        <v>3.5</v>
      </c>
      <c r="P159" s="10">
        <v>10.43</v>
      </c>
      <c r="Q159" s="10">
        <v>5.6319999999999997</v>
      </c>
      <c r="R159" s="10">
        <v>501963.2</v>
      </c>
      <c r="S159" s="10">
        <v>2834</v>
      </c>
    </row>
    <row r="160" spans="1:19" x14ac:dyDescent="0.2">
      <c r="A160" s="10" t="s">
        <v>297</v>
      </c>
      <c r="B160" s="10" t="s">
        <v>240</v>
      </c>
      <c r="C160" s="10" t="s">
        <v>241</v>
      </c>
      <c r="D160" s="10" t="s">
        <v>83</v>
      </c>
      <c r="E160" s="10" t="s">
        <v>242</v>
      </c>
      <c r="F160" s="10">
        <v>354.25</v>
      </c>
      <c r="G160" s="10">
        <v>354.25</v>
      </c>
      <c r="H160" s="10">
        <v>1697</v>
      </c>
      <c r="I160" s="10">
        <v>293</v>
      </c>
      <c r="J160" s="10">
        <v>1404</v>
      </c>
      <c r="K160" s="10">
        <v>257</v>
      </c>
      <c r="L160" s="10">
        <v>36</v>
      </c>
      <c r="M160" s="10">
        <v>1257</v>
      </c>
      <c r="N160" s="10">
        <v>147</v>
      </c>
      <c r="O160" s="10">
        <v>10.47</v>
      </c>
      <c r="P160" s="10">
        <v>12.29</v>
      </c>
      <c r="Q160" s="10">
        <v>10.78</v>
      </c>
      <c r="R160" s="10">
        <v>501963.2</v>
      </c>
      <c r="S160" s="10">
        <v>2834</v>
      </c>
    </row>
    <row r="161" spans="1:19" x14ac:dyDescent="0.2">
      <c r="A161" s="10" t="s">
        <v>298</v>
      </c>
      <c r="B161" s="10" t="s">
        <v>240</v>
      </c>
      <c r="C161" s="10" t="s">
        <v>241</v>
      </c>
      <c r="D161" s="10" t="s">
        <v>83</v>
      </c>
      <c r="E161" s="10" t="s">
        <v>242</v>
      </c>
      <c r="F161" s="10">
        <v>354.25</v>
      </c>
      <c r="G161" s="10">
        <v>354.25</v>
      </c>
      <c r="H161" s="10">
        <v>1502</v>
      </c>
      <c r="I161" s="10">
        <v>504</v>
      </c>
      <c r="J161" s="10">
        <v>998</v>
      </c>
      <c r="K161" s="10">
        <v>483</v>
      </c>
      <c r="L161" s="10">
        <v>21</v>
      </c>
      <c r="M161" s="10">
        <v>911</v>
      </c>
      <c r="N161" s="10">
        <v>87</v>
      </c>
      <c r="O161" s="10">
        <v>8.7170000000000005</v>
      </c>
      <c r="P161" s="10">
        <v>4.1669999999999998</v>
      </c>
      <c r="Q161" s="10">
        <v>7.19</v>
      </c>
      <c r="R161" s="10">
        <v>501963.2</v>
      </c>
      <c r="S161" s="10">
        <v>2834</v>
      </c>
    </row>
    <row r="162" spans="1:19" s="28" customFormat="1" ht="15" x14ac:dyDescent="0.2"/>
    <row r="164" spans="1:19" x14ac:dyDescent="0.2">
      <c r="A164" s="10" t="s">
        <v>299</v>
      </c>
      <c r="B164" s="10" t="s">
        <v>240</v>
      </c>
      <c r="C164" s="10" t="s">
        <v>241</v>
      </c>
      <c r="D164" s="10" t="s">
        <v>83</v>
      </c>
      <c r="E164" s="10" t="s">
        <v>242</v>
      </c>
      <c r="F164" s="10">
        <v>354.25</v>
      </c>
      <c r="G164" s="10">
        <v>354.25</v>
      </c>
      <c r="H164" s="10">
        <v>1776</v>
      </c>
      <c r="I164" s="10">
        <v>509</v>
      </c>
      <c r="J164" s="10">
        <v>1267</v>
      </c>
      <c r="K164" s="10">
        <v>421</v>
      </c>
      <c r="L164" s="10">
        <v>88</v>
      </c>
      <c r="M164" s="10">
        <v>1140</v>
      </c>
      <c r="N164" s="10">
        <v>127</v>
      </c>
      <c r="O164" s="10">
        <v>10.02</v>
      </c>
      <c r="P164" s="10">
        <v>17.29</v>
      </c>
      <c r="Q164" s="10">
        <v>12.11</v>
      </c>
      <c r="R164" s="10">
        <v>501963.2</v>
      </c>
      <c r="S164" s="10">
        <v>2834</v>
      </c>
    </row>
    <row r="165" spans="1:19" x14ac:dyDescent="0.2">
      <c r="A165" s="10" t="s">
        <v>300</v>
      </c>
      <c r="B165" s="10" t="s">
        <v>240</v>
      </c>
      <c r="C165" s="10" t="s">
        <v>241</v>
      </c>
      <c r="D165" s="10" t="s">
        <v>83</v>
      </c>
      <c r="E165" s="10" t="s">
        <v>242</v>
      </c>
      <c r="F165" s="10">
        <v>354.25</v>
      </c>
      <c r="G165" s="10">
        <v>354.25</v>
      </c>
      <c r="H165" s="10">
        <v>2177</v>
      </c>
      <c r="I165" s="10">
        <v>510</v>
      </c>
      <c r="J165" s="10">
        <v>1667</v>
      </c>
      <c r="K165" s="10">
        <v>423</v>
      </c>
      <c r="L165" s="10">
        <v>87</v>
      </c>
      <c r="M165" s="10">
        <v>1273</v>
      </c>
      <c r="N165" s="10">
        <v>394</v>
      </c>
      <c r="O165" s="10">
        <v>23.64</v>
      </c>
      <c r="P165" s="10">
        <v>17.059999999999999</v>
      </c>
      <c r="Q165" s="10">
        <v>22.09</v>
      </c>
      <c r="R165" s="10">
        <v>501963.2</v>
      </c>
      <c r="S165" s="10">
        <v>2834</v>
      </c>
    </row>
    <row r="166" spans="1:19" x14ac:dyDescent="0.2">
      <c r="A166" s="10" t="s">
        <v>301</v>
      </c>
      <c r="B166" s="10" t="s">
        <v>240</v>
      </c>
      <c r="C166" s="10" t="s">
        <v>241</v>
      </c>
      <c r="D166" s="10" t="s">
        <v>83</v>
      </c>
      <c r="E166" s="10" t="s">
        <v>242</v>
      </c>
      <c r="F166" s="10">
        <v>354.25</v>
      </c>
      <c r="G166" s="10">
        <v>354.25</v>
      </c>
      <c r="H166" s="10">
        <v>1522</v>
      </c>
      <c r="I166" s="10">
        <v>282</v>
      </c>
      <c r="J166" s="10">
        <v>1240</v>
      </c>
      <c r="K166" s="10">
        <v>241</v>
      </c>
      <c r="L166" s="10">
        <v>41</v>
      </c>
      <c r="M166" s="10">
        <v>984</v>
      </c>
      <c r="N166" s="10">
        <v>256</v>
      </c>
      <c r="O166" s="10">
        <v>20.65</v>
      </c>
      <c r="P166" s="10">
        <v>14.54</v>
      </c>
      <c r="Q166" s="10">
        <v>19.510000000000002</v>
      </c>
      <c r="R166" s="10">
        <v>501963.2</v>
      </c>
      <c r="S166" s="10">
        <v>2834</v>
      </c>
    </row>
    <row r="167" spans="1:19" x14ac:dyDescent="0.2">
      <c r="A167" s="10" t="s">
        <v>302</v>
      </c>
      <c r="B167" s="10" t="s">
        <v>240</v>
      </c>
      <c r="C167" s="10" t="s">
        <v>241</v>
      </c>
      <c r="D167" s="10" t="s">
        <v>83</v>
      </c>
      <c r="E167" s="10" t="s">
        <v>242</v>
      </c>
      <c r="F167" s="10">
        <v>354.25</v>
      </c>
      <c r="G167" s="10">
        <v>354.25</v>
      </c>
      <c r="H167" s="10">
        <v>2103</v>
      </c>
      <c r="I167" s="10">
        <v>461</v>
      </c>
      <c r="J167" s="10">
        <v>1642</v>
      </c>
      <c r="K167" s="10">
        <v>318</v>
      </c>
      <c r="L167" s="10">
        <v>143</v>
      </c>
      <c r="M167" s="10">
        <v>1231</v>
      </c>
      <c r="N167" s="10">
        <v>411</v>
      </c>
      <c r="O167" s="10">
        <v>25.03</v>
      </c>
      <c r="P167" s="10">
        <v>31.02</v>
      </c>
      <c r="Q167" s="10">
        <v>26.34</v>
      </c>
      <c r="R167" s="10">
        <v>501963.2</v>
      </c>
      <c r="S167" s="10">
        <v>2834</v>
      </c>
    </row>
    <row r="168" spans="1:19" s="28" customFormat="1" ht="15" x14ac:dyDescent="0.2"/>
    <row r="170" spans="1:19" x14ac:dyDescent="0.2">
      <c r="A170" s="10" t="s">
        <v>303</v>
      </c>
      <c r="B170" s="10" t="s">
        <v>240</v>
      </c>
      <c r="C170" s="10" t="s">
        <v>241</v>
      </c>
      <c r="D170" s="10" t="s">
        <v>83</v>
      </c>
      <c r="E170" s="10" t="s">
        <v>242</v>
      </c>
      <c r="F170" s="10">
        <v>354.25</v>
      </c>
      <c r="G170" s="10">
        <v>354.25</v>
      </c>
      <c r="H170" s="10">
        <v>2007</v>
      </c>
      <c r="I170" s="10">
        <v>629</v>
      </c>
      <c r="J170" s="10">
        <v>1378</v>
      </c>
      <c r="K170" s="10">
        <v>572</v>
      </c>
      <c r="L170" s="10">
        <v>57</v>
      </c>
      <c r="M170" s="10">
        <v>1168</v>
      </c>
      <c r="N170" s="10">
        <v>210</v>
      </c>
      <c r="O170" s="10">
        <v>15.24</v>
      </c>
      <c r="P170" s="10">
        <v>9.0619999999999994</v>
      </c>
      <c r="Q170" s="10">
        <v>13.3</v>
      </c>
      <c r="R170" s="10">
        <v>501963.2</v>
      </c>
      <c r="S170" s="10">
        <v>2834</v>
      </c>
    </row>
    <row r="171" spans="1:19" x14ac:dyDescent="0.2">
      <c r="A171" s="10" t="s">
        <v>304</v>
      </c>
      <c r="B171" s="10" t="s">
        <v>240</v>
      </c>
      <c r="C171" s="10" t="s">
        <v>241</v>
      </c>
      <c r="D171" s="10" t="s">
        <v>83</v>
      </c>
      <c r="E171" s="10" t="s">
        <v>242</v>
      </c>
      <c r="F171" s="10">
        <v>354.25</v>
      </c>
      <c r="G171" s="10">
        <v>354.25</v>
      </c>
      <c r="H171" s="10">
        <v>1621</v>
      </c>
      <c r="I171" s="10">
        <v>311</v>
      </c>
      <c r="J171" s="10">
        <v>1310</v>
      </c>
      <c r="K171" s="10">
        <v>253</v>
      </c>
      <c r="L171" s="10">
        <v>58</v>
      </c>
      <c r="M171" s="10">
        <v>1157</v>
      </c>
      <c r="N171" s="10">
        <v>153</v>
      </c>
      <c r="O171" s="10">
        <v>11.68</v>
      </c>
      <c r="P171" s="10">
        <v>18.649999999999999</v>
      </c>
      <c r="Q171" s="10">
        <v>13.02</v>
      </c>
      <c r="R171" s="10">
        <v>501963.2</v>
      </c>
      <c r="S171" s="10">
        <v>2834</v>
      </c>
    </row>
    <row r="172" spans="1:19" x14ac:dyDescent="0.2">
      <c r="A172" s="10" t="s">
        <v>305</v>
      </c>
      <c r="B172" s="10" t="s">
        <v>240</v>
      </c>
      <c r="C172" s="10" t="s">
        <v>241</v>
      </c>
      <c r="D172" s="10" t="s">
        <v>83</v>
      </c>
      <c r="E172" s="10" t="s">
        <v>242</v>
      </c>
      <c r="F172" s="10">
        <v>354.25</v>
      </c>
      <c r="G172" s="10">
        <v>354.25</v>
      </c>
      <c r="H172" s="10">
        <v>2279</v>
      </c>
      <c r="I172" s="10">
        <v>543</v>
      </c>
      <c r="J172" s="10">
        <v>1736</v>
      </c>
      <c r="K172" s="10">
        <v>440</v>
      </c>
      <c r="L172" s="10">
        <v>103</v>
      </c>
      <c r="M172" s="10">
        <v>1634</v>
      </c>
      <c r="N172" s="10">
        <v>102</v>
      </c>
      <c r="O172" s="10">
        <v>5.8760000000000003</v>
      </c>
      <c r="P172" s="10">
        <v>18.97</v>
      </c>
      <c r="Q172" s="10">
        <v>8.9949999999999992</v>
      </c>
      <c r="R172" s="10">
        <v>501963.2</v>
      </c>
      <c r="S172" s="10">
        <v>2834</v>
      </c>
    </row>
    <row r="173" spans="1:19" s="28" customFormat="1" ht="15" x14ac:dyDescent="0.2"/>
    <row r="175" spans="1:19" x14ac:dyDescent="0.2">
      <c r="A175" s="10" t="s">
        <v>306</v>
      </c>
      <c r="B175" s="10" t="s">
        <v>240</v>
      </c>
      <c r="C175" s="10" t="s">
        <v>241</v>
      </c>
      <c r="D175" s="10" t="s">
        <v>83</v>
      </c>
      <c r="E175" s="10" t="s">
        <v>242</v>
      </c>
      <c r="F175" s="10">
        <v>354.25</v>
      </c>
      <c r="G175" s="10">
        <v>354.25</v>
      </c>
      <c r="H175" s="10">
        <v>1476</v>
      </c>
      <c r="I175" s="10">
        <v>171</v>
      </c>
      <c r="J175" s="10">
        <v>1305</v>
      </c>
      <c r="K175" s="10">
        <v>145</v>
      </c>
      <c r="L175" s="10">
        <v>26</v>
      </c>
      <c r="M175" s="10">
        <v>1292</v>
      </c>
      <c r="N175" s="10">
        <v>13</v>
      </c>
      <c r="O175" s="10">
        <v>0.99619999999999997</v>
      </c>
      <c r="P175" s="10">
        <v>15.2</v>
      </c>
      <c r="Q175" s="10">
        <v>2.6419999999999999</v>
      </c>
      <c r="R175" s="10">
        <v>501963.2</v>
      </c>
      <c r="S175" s="10">
        <v>2834</v>
      </c>
    </row>
    <row r="176" spans="1:19" x14ac:dyDescent="0.2">
      <c r="A176" s="10" t="s">
        <v>307</v>
      </c>
      <c r="B176" s="10" t="s">
        <v>240</v>
      </c>
      <c r="C176" s="10" t="s">
        <v>241</v>
      </c>
      <c r="D176" s="10" t="s">
        <v>83</v>
      </c>
      <c r="E176" s="10" t="s">
        <v>242</v>
      </c>
      <c r="F176" s="10">
        <v>354.25</v>
      </c>
      <c r="G176" s="10">
        <v>354.25</v>
      </c>
      <c r="H176" s="10">
        <v>1458</v>
      </c>
      <c r="I176" s="10">
        <v>70</v>
      </c>
      <c r="J176" s="10">
        <v>1388</v>
      </c>
      <c r="K176" s="10">
        <v>51</v>
      </c>
      <c r="L176" s="10">
        <v>19</v>
      </c>
      <c r="M176" s="10">
        <v>1349</v>
      </c>
      <c r="N176" s="10">
        <v>39</v>
      </c>
      <c r="O176" s="10">
        <v>2.81</v>
      </c>
      <c r="P176" s="10">
        <v>27.14</v>
      </c>
      <c r="Q176" s="10">
        <v>3.9780000000000002</v>
      </c>
      <c r="R176" s="10">
        <v>501963.2</v>
      </c>
      <c r="S176" s="10">
        <v>2834</v>
      </c>
    </row>
    <row r="177" spans="1:19" x14ac:dyDescent="0.2">
      <c r="A177" s="10" t="s">
        <v>308</v>
      </c>
      <c r="B177" s="10" t="s">
        <v>240</v>
      </c>
      <c r="C177" s="10" t="s">
        <v>241</v>
      </c>
      <c r="D177" s="10" t="s">
        <v>83</v>
      </c>
      <c r="E177" s="10" t="s">
        <v>242</v>
      </c>
      <c r="F177" s="10">
        <v>354.25</v>
      </c>
      <c r="G177" s="10">
        <v>354.25</v>
      </c>
      <c r="H177" s="10">
        <v>1194</v>
      </c>
      <c r="I177" s="10">
        <v>106</v>
      </c>
      <c r="J177" s="10">
        <v>1088</v>
      </c>
      <c r="K177" s="10">
        <v>90</v>
      </c>
      <c r="L177" s="10">
        <v>16</v>
      </c>
      <c r="M177" s="10">
        <v>1064</v>
      </c>
      <c r="N177" s="10">
        <v>24</v>
      </c>
      <c r="O177" s="10">
        <v>2.206</v>
      </c>
      <c r="P177" s="10">
        <v>15.09</v>
      </c>
      <c r="Q177" s="10">
        <v>3.35</v>
      </c>
      <c r="R177" s="10">
        <v>501963.2</v>
      </c>
      <c r="S177" s="10">
        <v>2834</v>
      </c>
    </row>
    <row r="178" spans="1:19" x14ac:dyDescent="0.2">
      <c r="A178" s="10" t="s">
        <v>309</v>
      </c>
      <c r="B178" s="10" t="s">
        <v>240</v>
      </c>
      <c r="C178" s="10" t="s">
        <v>241</v>
      </c>
      <c r="D178" s="10" t="s">
        <v>83</v>
      </c>
      <c r="E178" s="10" t="s">
        <v>242</v>
      </c>
      <c r="F178" s="10">
        <v>354.25</v>
      </c>
      <c r="G178" s="10">
        <v>354.25</v>
      </c>
      <c r="H178" s="10">
        <v>918</v>
      </c>
      <c r="I178" s="10">
        <v>197</v>
      </c>
      <c r="J178" s="10">
        <v>721</v>
      </c>
      <c r="K178" s="10">
        <v>168</v>
      </c>
      <c r="L178" s="10">
        <v>29</v>
      </c>
      <c r="M178" s="10">
        <v>685</v>
      </c>
      <c r="N178" s="10">
        <v>36</v>
      </c>
      <c r="O178" s="10">
        <v>4.9930000000000003</v>
      </c>
      <c r="P178" s="10">
        <v>14.72</v>
      </c>
      <c r="Q178" s="10">
        <v>7.0810000000000004</v>
      </c>
      <c r="R178" s="10">
        <v>501963.2</v>
      </c>
      <c r="S178" s="10">
        <v>2834</v>
      </c>
    </row>
    <row r="179" spans="1:19" s="28" customFormat="1" ht="15" x14ac:dyDescent="0.2"/>
    <row r="181" spans="1:19" x14ac:dyDescent="0.2">
      <c r="A181" s="10" t="s">
        <v>310</v>
      </c>
      <c r="B181" s="10" t="s">
        <v>240</v>
      </c>
      <c r="C181" s="10" t="s">
        <v>241</v>
      </c>
      <c r="D181" s="10" t="s">
        <v>83</v>
      </c>
      <c r="E181" s="10" t="s">
        <v>242</v>
      </c>
      <c r="F181" s="10">
        <v>354.25</v>
      </c>
      <c r="G181" s="10">
        <v>354.25</v>
      </c>
      <c r="H181" s="10">
        <v>1542</v>
      </c>
      <c r="I181" s="10">
        <v>211</v>
      </c>
      <c r="J181" s="10">
        <v>1331</v>
      </c>
      <c r="K181" s="10">
        <v>201</v>
      </c>
      <c r="L181" s="10">
        <v>10</v>
      </c>
      <c r="M181" s="10">
        <v>1202</v>
      </c>
      <c r="N181" s="10">
        <v>129</v>
      </c>
      <c r="O181" s="10">
        <v>9.6920000000000002</v>
      </c>
      <c r="P181" s="10">
        <v>4.7389999999999999</v>
      </c>
      <c r="Q181" s="10">
        <v>9.0139999999999993</v>
      </c>
      <c r="R181" s="10">
        <v>501963.2</v>
      </c>
      <c r="S181" s="10">
        <v>2834</v>
      </c>
    </row>
    <row r="182" spans="1:19" x14ac:dyDescent="0.2">
      <c r="A182" s="10" t="s">
        <v>311</v>
      </c>
      <c r="B182" s="10" t="s">
        <v>240</v>
      </c>
      <c r="C182" s="10" t="s">
        <v>241</v>
      </c>
      <c r="D182" s="10" t="s">
        <v>83</v>
      </c>
      <c r="E182" s="10" t="s">
        <v>242</v>
      </c>
      <c r="F182" s="10">
        <v>354.25</v>
      </c>
      <c r="G182" s="10">
        <v>354.25</v>
      </c>
      <c r="H182" s="10">
        <v>986</v>
      </c>
      <c r="I182" s="10">
        <v>104</v>
      </c>
      <c r="J182" s="10">
        <v>882</v>
      </c>
      <c r="K182" s="10">
        <v>103</v>
      </c>
      <c r="L182" s="10">
        <v>1</v>
      </c>
      <c r="M182" s="10">
        <v>835</v>
      </c>
      <c r="N182" s="10">
        <v>47</v>
      </c>
      <c r="O182" s="10">
        <v>5.3289999999999997</v>
      </c>
      <c r="P182" s="10">
        <v>0.96150000000000002</v>
      </c>
      <c r="Q182" s="10">
        <v>4.8680000000000003</v>
      </c>
      <c r="R182" s="10">
        <v>501963.2</v>
      </c>
      <c r="S182" s="10">
        <v>2834</v>
      </c>
    </row>
    <row r="183" spans="1:19" x14ac:dyDescent="0.2">
      <c r="A183" s="10" t="s">
        <v>312</v>
      </c>
      <c r="B183" s="10" t="s">
        <v>240</v>
      </c>
      <c r="C183" s="10" t="s">
        <v>241</v>
      </c>
      <c r="D183" s="10" t="s">
        <v>83</v>
      </c>
      <c r="E183" s="10" t="s">
        <v>242</v>
      </c>
      <c r="F183" s="10">
        <v>354.25</v>
      </c>
      <c r="G183" s="10">
        <v>354.25</v>
      </c>
      <c r="H183" s="10">
        <v>1761</v>
      </c>
      <c r="I183" s="10">
        <v>175</v>
      </c>
      <c r="J183" s="10">
        <v>1586</v>
      </c>
      <c r="K183" s="10">
        <v>167</v>
      </c>
      <c r="L183" s="10">
        <v>8</v>
      </c>
      <c r="M183" s="10">
        <v>1421</v>
      </c>
      <c r="N183" s="10">
        <v>165</v>
      </c>
      <c r="O183" s="10">
        <v>10.4</v>
      </c>
      <c r="P183" s="10">
        <v>4.5709999999999997</v>
      </c>
      <c r="Q183" s="10">
        <v>9.8239999999999998</v>
      </c>
      <c r="R183" s="10">
        <v>501963.2</v>
      </c>
      <c r="S183" s="10">
        <v>2834</v>
      </c>
    </row>
    <row r="184" spans="1:19" x14ac:dyDescent="0.2">
      <c r="A184" s="10" t="s">
        <v>313</v>
      </c>
      <c r="B184" s="10" t="s">
        <v>240</v>
      </c>
      <c r="C184" s="10" t="s">
        <v>241</v>
      </c>
      <c r="D184" s="10" t="s">
        <v>83</v>
      </c>
      <c r="E184" s="10" t="s">
        <v>242</v>
      </c>
      <c r="F184" s="10">
        <v>354.25</v>
      </c>
      <c r="G184" s="10">
        <v>354.25</v>
      </c>
      <c r="H184" s="10">
        <v>1267</v>
      </c>
      <c r="I184" s="10">
        <v>129</v>
      </c>
      <c r="J184" s="10">
        <v>1138</v>
      </c>
      <c r="K184" s="10">
        <v>110</v>
      </c>
      <c r="L184" s="10">
        <v>19</v>
      </c>
      <c r="M184" s="10">
        <v>1019</v>
      </c>
      <c r="N184" s="10">
        <v>119</v>
      </c>
      <c r="O184" s="10">
        <v>10.46</v>
      </c>
      <c r="P184" s="10">
        <v>14.73</v>
      </c>
      <c r="Q184" s="10">
        <v>10.89</v>
      </c>
      <c r="R184" s="10">
        <v>501963.2</v>
      </c>
      <c r="S184" s="10">
        <v>2834</v>
      </c>
    </row>
    <row r="185" spans="1:19" s="28" customFormat="1" ht="15" x14ac:dyDescent="0.2"/>
    <row r="187" spans="1:19" x14ac:dyDescent="0.2">
      <c r="A187" s="10" t="s">
        <v>314</v>
      </c>
      <c r="B187" s="10" t="s">
        <v>240</v>
      </c>
      <c r="C187" s="10" t="s">
        <v>241</v>
      </c>
      <c r="D187" s="10" t="s">
        <v>83</v>
      </c>
      <c r="E187" s="10" t="s">
        <v>242</v>
      </c>
      <c r="F187" s="10">
        <v>354.25</v>
      </c>
      <c r="G187" s="10">
        <v>354.25</v>
      </c>
      <c r="H187" s="10">
        <v>1859</v>
      </c>
      <c r="I187" s="10">
        <v>158</v>
      </c>
      <c r="J187" s="10">
        <v>1701</v>
      </c>
      <c r="K187" s="10">
        <v>155</v>
      </c>
      <c r="L187" s="10">
        <v>3</v>
      </c>
      <c r="M187" s="10">
        <v>1686</v>
      </c>
      <c r="N187" s="10">
        <v>15</v>
      </c>
      <c r="O187" s="10">
        <v>0.88180000000000003</v>
      </c>
      <c r="P187" s="10">
        <v>1.899</v>
      </c>
      <c r="Q187" s="10">
        <v>0.96830000000000005</v>
      </c>
      <c r="R187" s="10">
        <v>501963.2</v>
      </c>
      <c r="S187" s="10">
        <v>2834</v>
      </c>
    </row>
    <row r="188" spans="1:19" x14ac:dyDescent="0.2">
      <c r="A188" s="10" t="s">
        <v>315</v>
      </c>
      <c r="B188" s="10" t="s">
        <v>240</v>
      </c>
      <c r="C188" s="10" t="s">
        <v>241</v>
      </c>
      <c r="D188" s="10" t="s">
        <v>83</v>
      </c>
      <c r="E188" s="10" t="s">
        <v>242</v>
      </c>
      <c r="F188" s="10">
        <v>354.25</v>
      </c>
      <c r="G188" s="10">
        <v>354.25</v>
      </c>
      <c r="H188" s="10">
        <v>955</v>
      </c>
      <c r="I188" s="10">
        <v>109</v>
      </c>
      <c r="J188" s="10">
        <v>846</v>
      </c>
      <c r="K188" s="10">
        <v>97</v>
      </c>
      <c r="L188" s="10">
        <v>12</v>
      </c>
      <c r="M188" s="10">
        <v>841</v>
      </c>
      <c r="N188" s="10">
        <v>5</v>
      </c>
      <c r="O188" s="10">
        <v>0.59099999999999997</v>
      </c>
      <c r="P188" s="10">
        <v>11.01</v>
      </c>
      <c r="Q188" s="10">
        <v>1.78</v>
      </c>
      <c r="R188" s="10">
        <v>501963.2</v>
      </c>
      <c r="S188" s="10">
        <v>2834</v>
      </c>
    </row>
    <row r="189" spans="1:19" x14ac:dyDescent="0.2">
      <c r="A189" s="10" t="s">
        <v>316</v>
      </c>
      <c r="B189" s="10" t="s">
        <v>240</v>
      </c>
      <c r="C189" s="10" t="s">
        <v>241</v>
      </c>
      <c r="D189" s="10" t="s">
        <v>83</v>
      </c>
      <c r="E189" s="10" t="s">
        <v>242</v>
      </c>
      <c r="F189" s="10">
        <v>354.25</v>
      </c>
      <c r="G189" s="10">
        <v>354.25</v>
      </c>
      <c r="H189" s="10">
        <v>1810</v>
      </c>
      <c r="I189" s="10">
        <v>117</v>
      </c>
      <c r="J189" s="10">
        <v>1693</v>
      </c>
      <c r="K189" s="10">
        <v>105</v>
      </c>
      <c r="L189" s="10">
        <v>12</v>
      </c>
      <c r="M189" s="10">
        <v>1652</v>
      </c>
      <c r="N189" s="10">
        <v>41</v>
      </c>
      <c r="O189" s="10">
        <v>2.4220000000000002</v>
      </c>
      <c r="P189" s="10">
        <v>10.26</v>
      </c>
      <c r="Q189" s="10">
        <v>2.9279999999999999</v>
      </c>
      <c r="R189" s="10">
        <v>501963.2</v>
      </c>
      <c r="S189" s="10">
        <v>2834</v>
      </c>
    </row>
    <row r="190" spans="1:19" x14ac:dyDescent="0.2">
      <c r="A190" s="10" t="s">
        <v>317</v>
      </c>
      <c r="B190" s="10" t="s">
        <v>240</v>
      </c>
      <c r="C190" s="10" t="s">
        <v>241</v>
      </c>
      <c r="D190" s="10" t="s">
        <v>83</v>
      </c>
      <c r="E190" s="10" t="s">
        <v>242</v>
      </c>
      <c r="F190" s="10">
        <v>354.25</v>
      </c>
      <c r="G190" s="10">
        <v>354.25</v>
      </c>
      <c r="H190" s="10">
        <v>1748</v>
      </c>
      <c r="I190" s="10">
        <v>109</v>
      </c>
      <c r="J190" s="10">
        <v>1639</v>
      </c>
      <c r="K190" s="10">
        <v>109</v>
      </c>
      <c r="M190" s="10">
        <v>1634</v>
      </c>
      <c r="N190" s="10">
        <v>5</v>
      </c>
      <c r="O190" s="10">
        <v>0.30509999999999998</v>
      </c>
      <c r="P190" s="10" t="s">
        <v>268</v>
      </c>
      <c r="Q190" s="10">
        <v>0.28599999999999998</v>
      </c>
      <c r="R190" s="10">
        <v>501963.2</v>
      </c>
      <c r="S190" s="10">
        <v>2834</v>
      </c>
    </row>
    <row r="191" spans="1:19" s="28" customFormat="1" ht="15" x14ac:dyDescent="0.2"/>
    <row r="192" spans="1:19" x14ac:dyDescent="0.2">
      <c r="G192" s="10" t="s">
        <v>294</v>
      </c>
    </row>
    <row r="193" spans="1:19" x14ac:dyDescent="0.2">
      <c r="H193" s="10">
        <v>5565</v>
      </c>
      <c r="I193" s="10">
        <v>1464</v>
      </c>
      <c r="J193" s="10">
        <v>4101</v>
      </c>
      <c r="K193" s="10">
        <v>1355</v>
      </c>
      <c r="L193" s="10">
        <v>109</v>
      </c>
      <c r="M193" s="10">
        <v>3815</v>
      </c>
      <c r="N193" s="10">
        <v>286</v>
      </c>
      <c r="O193" s="10">
        <v>6.9739088027310405</v>
      </c>
      <c r="P193" s="10">
        <v>7.4453551912568301</v>
      </c>
    </row>
    <row r="194" spans="1:19" x14ac:dyDescent="0.2">
      <c r="H194" s="10">
        <v>7578</v>
      </c>
      <c r="I194" s="10">
        <v>1762</v>
      </c>
      <c r="J194" s="10">
        <v>5816</v>
      </c>
      <c r="K194" s="10">
        <v>1403</v>
      </c>
      <c r="L194" s="10">
        <v>359</v>
      </c>
      <c r="M194" s="10">
        <v>4628</v>
      </c>
      <c r="N194" s="10">
        <v>1188</v>
      </c>
      <c r="O194" s="10">
        <v>20.426409903713893</v>
      </c>
      <c r="P194" s="10">
        <v>20.374574347332576</v>
      </c>
    </row>
    <row r="195" spans="1:19" x14ac:dyDescent="0.2">
      <c r="H195" s="10">
        <v>5907</v>
      </c>
      <c r="I195" s="10">
        <v>1483</v>
      </c>
      <c r="J195" s="10">
        <v>4424</v>
      </c>
      <c r="K195" s="10">
        <v>1265</v>
      </c>
      <c r="L195" s="10">
        <v>218</v>
      </c>
      <c r="M195" s="10">
        <v>3959</v>
      </c>
      <c r="N195" s="10">
        <v>465</v>
      </c>
      <c r="O195" s="10">
        <v>10.510849909584087</v>
      </c>
      <c r="P195" s="10">
        <v>14.699932569116655</v>
      </c>
    </row>
    <row r="196" spans="1:19" x14ac:dyDescent="0.2">
      <c r="H196" s="10">
        <v>5046</v>
      </c>
      <c r="I196" s="10">
        <v>544</v>
      </c>
      <c r="J196" s="10">
        <v>4502</v>
      </c>
      <c r="K196" s="10">
        <v>454</v>
      </c>
      <c r="L196" s="10">
        <v>90</v>
      </c>
      <c r="M196" s="10">
        <v>4390</v>
      </c>
      <c r="N196" s="10">
        <v>112</v>
      </c>
      <c r="O196" s="10">
        <v>2.4877832074633495</v>
      </c>
      <c r="P196" s="10">
        <v>16.544117647058822</v>
      </c>
    </row>
    <row r="197" spans="1:19" x14ac:dyDescent="0.2">
      <c r="H197" s="10">
        <v>5556</v>
      </c>
      <c r="I197" s="10">
        <v>619</v>
      </c>
      <c r="J197" s="10">
        <v>4937</v>
      </c>
      <c r="K197" s="10">
        <v>581</v>
      </c>
      <c r="L197" s="10">
        <v>38</v>
      </c>
      <c r="M197" s="10">
        <v>4477</v>
      </c>
      <c r="N197" s="10">
        <v>460</v>
      </c>
      <c r="O197" s="10">
        <v>9.3173992303018025</v>
      </c>
      <c r="P197" s="10">
        <v>6.1389337641357029</v>
      </c>
    </row>
    <row r="198" spans="1:19" x14ac:dyDescent="0.2">
      <c r="H198" s="10">
        <v>6372</v>
      </c>
      <c r="I198" s="10">
        <v>493</v>
      </c>
      <c r="J198" s="10">
        <v>5879</v>
      </c>
      <c r="K198" s="10">
        <v>466</v>
      </c>
      <c r="L198" s="10">
        <v>27</v>
      </c>
      <c r="M198" s="10">
        <v>5813</v>
      </c>
      <c r="N198" s="10">
        <v>66</v>
      </c>
      <c r="O198" s="10">
        <v>1.122639904745705</v>
      </c>
      <c r="P198" s="10">
        <v>5.4766734279918863</v>
      </c>
    </row>
    <row r="199" spans="1:19" x14ac:dyDescent="0.2">
      <c r="A199" s="10" t="s">
        <v>44</v>
      </c>
    </row>
    <row r="200" spans="1:19" x14ac:dyDescent="0.2">
      <c r="A200" s="10" t="s">
        <v>318</v>
      </c>
      <c r="B200" s="10" t="s">
        <v>240</v>
      </c>
      <c r="C200" s="10" t="s">
        <v>241</v>
      </c>
      <c r="D200" s="10" t="s">
        <v>83</v>
      </c>
      <c r="E200" s="10" t="s">
        <v>242</v>
      </c>
      <c r="F200" s="10">
        <v>354.25</v>
      </c>
      <c r="G200" s="10">
        <v>354.25</v>
      </c>
      <c r="H200" s="10">
        <v>1229</v>
      </c>
      <c r="I200" s="10">
        <v>402</v>
      </c>
      <c r="J200" s="10">
        <v>827</v>
      </c>
      <c r="K200" s="10">
        <v>323</v>
      </c>
      <c r="L200" s="10">
        <v>79</v>
      </c>
      <c r="M200" s="10">
        <v>771</v>
      </c>
      <c r="N200" s="10">
        <v>56</v>
      </c>
      <c r="O200" s="10">
        <v>6.7709999999999999</v>
      </c>
      <c r="P200" s="10">
        <v>19.649999999999999</v>
      </c>
      <c r="Q200" s="10">
        <v>10.98</v>
      </c>
      <c r="R200" s="10">
        <v>501963.2</v>
      </c>
      <c r="S200" s="10">
        <v>2834</v>
      </c>
    </row>
    <row r="201" spans="1:19" x14ac:dyDescent="0.2">
      <c r="A201" s="10" t="s">
        <v>319</v>
      </c>
      <c r="B201" s="10" t="s">
        <v>240</v>
      </c>
      <c r="C201" s="10" t="s">
        <v>241</v>
      </c>
      <c r="D201" s="10" t="s">
        <v>83</v>
      </c>
      <c r="E201" s="10" t="s">
        <v>242</v>
      </c>
      <c r="F201" s="10">
        <v>354.25</v>
      </c>
      <c r="G201" s="10">
        <v>354.25</v>
      </c>
      <c r="H201" s="10">
        <v>1438</v>
      </c>
      <c r="I201" s="10">
        <v>1006</v>
      </c>
      <c r="J201" s="10">
        <v>432</v>
      </c>
      <c r="K201" s="10">
        <v>981</v>
      </c>
      <c r="L201" s="10">
        <v>25</v>
      </c>
      <c r="M201" s="10">
        <v>410</v>
      </c>
      <c r="N201" s="10">
        <v>22</v>
      </c>
      <c r="O201" s="10">
        <v>5.093</v>
      </c>
      <c r="P201" s="10">
        <v>2.4849999999999999</v>
      </c>
      <c r="Q201" s="10">
        <v>3.2679999999999998</v>
      </c>
      <c r="R201" s="10">
        <v>501963.2</v>
      </c>
      <c r="S201" s="10">
        <v>2834</v>
      </c>
    </row>
    <row r="202" spans="1:19" x14ac:dyDescent="0.2">
      <c r="A202" s="10" t="s">
        <v>320</v>
      </c>
      <c r="B202" s="10" t="s">
        <v>240</v>
      </c>
      <c r="C202" s="10" t="s">
        <v>241</v>
      </c>
      <c r="D202" s="10" t="s">
        <v>83</v>
      </c>
      <c r="E202" s="10" t="s">
        <v>242</v>
      </c>
      <c r="F202" s="10">
        <v>354.25</v>
      </c>
      <c r="G202" s="10">
        <v>354.25</v>
      </c>
      <c r="H202" s="10">
        <v>2230</v>
      </c>
      <c r="I202" s="10">
        <v>1369</v>
      </c>
      <c r="J202" s="10">
        <v>861</v>
      </c>
      <c r="K202" s="10">
        <v>1369</v>
      </c>
      <c r="M202" s="10">
        <v>861</v>
      </c>
      <c r="O202" s="10" t="s">
        <v>268</v>
      </c>
      <c r="P202" s="10" t="s">
        <v>268</v>
      </c>
      <c r="Q202" s="10" t="s">
        <v>268</v>
      </c>
      <c r="R202" s="10">
        <v>501963.2</v>
      </c>
      <c r="S202" s="10">
        <v>2834</v>
      </c>
    </row>
    <row r="203" spans="1:19" x14ac:dyDescent="0.2">
      <c r="A203" s="10" t="s">
        <v>321</v>
      </c>
      <c r="B203" s="10" t="s">
        <v>240</v>
      </c>
      <c r="C203" s="10" t="s">
        <v>241</v>
      </c>
      <c r="D203" s="10" t="s">
        <v>83</v>
      </c>
      <c r="E203" s="10" t="s">
        <v>242</v>
      </c>
      <c r="F203" s="10">
        <v>354.25</v>
      </c>
      <c r="G203" s="10">
        <v>354.25</v>
      </c>
      <c r="H203" s="10">
        <v>2514</v>
      </c>
      <c r="I203" s="10">
        <v>1612</v>
      </c>
      <c r="J203" s="10">
        <v>902</v>
      </c>
      <c r="K203" s="10">
        <v>1612</v>
      </c>
      <c r="M203" s="10">
        <v>901</v>
      </c>
      <c r="N203" s="10">
        <v>1</v>
      </c>
      <c r="O203" s="10">
        <v>0.1109</v>
      </c>
      <c r="P203" s="10" t="s">
        <v>268</v>
      </c>
      <c r="Q203" s="10">
        <v>3.9800000000000002E-2</v>
      </c>
      <c r="R203" s="10">
        <v>501963.2</v>
      </c>
      <c r="S203" s="10">
        <v>2834</v>
      </c>
    </row>
    <row r="204" spans="1:19" s="28" customFormat="1" ht="15" x14ac:dyDescent="0.2"/>
    <row r="206" spans="1:19" x14ac:dyDescent="0.2">
      <c r="A206" s="10" t="s">
        <v>322</v>
      </c>
      <c r="B206" s="10" t="s">
        <v>240</v>
      </c>
      <c r="C206" s="10" t="s">
        <v>241</v>
      </c>
      <c r="D206" s="10" t="s">
        <v>83</v>
      </c>
      <c r="E206" s="10" t="s">
        <v>242</v>
      </c>
      <c r="F206" s="10">
        <v>354.25</v>
      </c>
      <c r="G206" s="10">
        <v>354.25</v>
      </c>
      <c r="H206" s="10">
        <v>1896</v>
      </c>
      <c r="I206" s="10">
        <v>1042</v>
      </c>
      <c r="J206" s="10">
        <v>854</v>
      </c>
      <c r="K206" s="10">
        <v>869</v>
      </c>
      <c r="L206" s="10">
        <v>173</v>
      </c>
      <c r="M206" s="10">
        <v>692</v>
      </c>
      <c r="N206" s="10">
        <v>162</v>
      </c>
      <c r="O206" s="10">
        <v>18.97</v>
      </c>
      <c r="P206" s="10">
        <v>16.600000000000001</v>
      </c>
      <c r="Q206" s="10">
        <v>17.670000000000002</v>
      </c>
      <c r="R206" s="10">
        <v>501963.2</v>
      </c>
      <c r="S206" s="10">
        <v>2834</v>
      </c>
    </row>
    <row r="207" spans="1:19" x14ac:dyDescent="0.2">
      <c r="A207" s="10" t="s">
        <v>323</v>
      </c>
      <c r="B207" s="10" t="s">
        <v>240</v>
      </c>
      <c r="C207" s="10" t="s">
        <v>241</v>
      </c>
      <c r="D207" s="10" t="s">
        <v>83</v>
      </c>
      <c r="E207" s="10" t="s">
        <v>242</v>
      </c>
      <c r="F207" s="10">
        <v>354.25</v>
      </c>
      <c r="G207" s="10">
        <v>354.25</v>
      </c>
      <c r="H207" s="10">
        <v>2376</v>
      </c>
      <c r="I207" s="10">
        <v>821</v>
      </c>
      <c r="J207" s="10">
        <v>1555</v>
      </c>
      <c r="K207" s="10">
        <v>640</v>
      </c>
      <c r="L207" s="10">
        <v>181</v>
      </c>
      <c r="M207" s="10">
        <v>1212</v>
      </c>
      <c r="N207" s="10">
        <v>343</v>
      </c>
      <c r="O207" s="10">
        <v>22.06</v>
      </c>
      <c r="P207" s="10">
        <v>22.05</v>
      </c>
      <c r="Q207" s="10">
        <v>22.05</v>
      </c>
      <c r="R207" s="10">
        <v>501963.2</v>
      </c>
      <c r="S207" s="10">
        <v>2834</v>
      </c>
    </row>
    <row r="208" spans="1:19" x14ac:dyDescent="0.2">
      <c r="A208" s="10" t="s">
        <v>324</v>
      </c>
      <c r="B208" s="10" t="s">
        <v>240</v>
      </c>
      <c r="C208" s="10" t="s">
        <v>241</v>
      </c>
      <c r="D208" s="10" t="s">
        <v>83</v>
      </c>
      <c r="E208" s="10" t="s">
        <v>242</v>
      </c>
      <c r="F208" s="10">
        <v>354.25</v>
      </c>
      <c r="G208" s="10">
        <v>354.25</v>
      </c>
      <c r="H208" s="10">
        <v>2501</v>
      </c>
      <c r="I208" s="10">
        <v>1127</v>
      </c>
      <c r="J208" s="10">
        <v>1374</v>
      </c>
      <c r="K208" s="10">
        <v>860</v>
      </c>
      <c r="L208" s="10">
        <v>267</v>
      </c>
      <c r="M208" s="10">
        <v>1079</v>
      </c>
      <c r="N208" s="10">
        <v>295</v>
      </c>
      <c r="O208" s="10">
        <v>21.47</v>
      </c>
      <c r="P208" s="10">
        <v>23.69</v>
      </c>
      <c r="Q208" s="10">
        <v>22.47</v>
      </c>
      <c r="R208" s="10">
        <v>501963.2</v>
      </c>
      <c r="S208" s="10">
        <v>2834</v>
      </c>
    </row>
    <row r="209" spans="1:19" x14ac:dyDescent="0.2">
      <c r="A209" s="10" t="s">
        <v>325</v>
      </c>
      <c r="B209" s="10" t="s">
        <v>240</v>
      </c>
      <c r="C209" s="10" t="s">
        <v>241</v>
      </c>
      <c r="D209" s="10" t="s">
        <v>83</v>
      </c>
      <c r="E209" s="10" t="s">
        <v>242</v>
      </c>
      <c r="F209" s="10">
        <v>354.25</v>
      </c>
      <c r="G209" s="10">
        <v>354.25</v>
      </c>
      <c r="H209" s="10">
        <v>2095</v>
      </c>
      <c r="I209" s="10">
        <v>978</v>
      </c>
      <c r="J209" s="10">
        <v>1117</v>
      </c>
      <c r="K209" s="10">
        <v>732</v>
      </c>
      <c r="L209" s="10">
        <v>246</v>
      </c>
      <c r="M209" s="10">
        <v>916</v>
      </c>
      <c r="N209" s="10">
        <v>201</v>
      </c>
      <c r="O209" s="10">
        <v>17.989999999999998</v>
      </c>
      <c r="P209" s="10">
        <v>25.15</v>
      </c>
      <c r="Q209" s="10">
        <v>21.34</v>
      </c>
      <c r="R209" s="10">
        <v>501963.2</v>
      </c>
      <c r="S209" s="10">
        <v>2834</v>
      </c>
    </row>
    <row r="210" spans="1:19" s="28" customFormat="1" ht="15" x14ac:dyDescent="0.2"/>
    <row r="212" spans="1:19" x14ac:dyDescent="0.2">
      <c r="A212" s="10" t="s">
        <v>326</v>
      </c>
      <c r="B212" s="10" t="s">
        <v>240</v>
      </c>
      <c r="C212" s="10" t="s">
        <v>241</v>
      </c>
      <c r="D212" s="10" t="s">
        <v>83</v>
      </c>
      <c r="E212" s="10" t="s">
        <v>242</v>
      </c>
      <c r="F212" s="10">
        <v>354.25</v>
      </c>
      <c r="G212" s="10">
        <v>354.25</v>
      </c>
      <c r="H212" s="10">
        <v>1541</v>
      </c>
      <c r="I212" s="10">
        <v>637</v>
      </c>
      <c r="J212" s="10">
        <v>904</v>
      </c>
      <c r="K212" s="10">
        <v>602</v>
      </c>
      <c r="L212" s="10">
        <v>35</v>
      </c>
      <c r="M212" s="10">
        <v>889</v>
      </c>
      <c r="N212" s="10">
        <v>15</v>
      </c>
      <c r="O212" s="10">
        <v>1.659</v>
      </c>
      <c r="P212" s="10">
        <v>5.4950000000000001</v>
      </c>
      <c r="Q212" s="10">
        <v>3.2450000000000001</v>
      </c>
      <c r="R212" s="10">
        <v>501963.2</v>
      </c>
      <c r="S212" s="10">
        <v>2834</v>
      </c>
    </row>
    <row r="213" spans="1:19" x14ac:dyDescent="0.2">
      <c r="A213" s="10" t="s">
        <v>327</v>
      </c>
      <c r="B213" s="10" t="s">
        <v>240</v>
      </c>
      <c r="C213" s="10" t="s">
        <v>241</v>
      </c>
      <c r="D213" s="10" t="s">
        <v>83</v>
      </c>
      <c r="E213" s="10" t="s">
        <v>242</v>
      </c>
      <c r="F213" s="10">
        <v>354.25</v>
      </c>
      <c r="G213" s="10">
        <v>354.25</v>
      </c>
      <c r="H213" s="10">
        <v>2417</v>
      </c>
      <c r="I213" s="10">
        <v>1376</v>
      </c>
      <c r="J213" s="10">
        <v>1041</v>
      </c>
      <c r="K213" s="10">
        <v>1315</v>
      </c>
      <c r="L213" s="10">
        <v>61</v>
      </c>
      <c r="M213" s="10">
        <v>1009</v>
      </c>
      <c r="N213" s="10">
        <v>32</v>
      </c>
      <c r="O213" s="10">
        <v>3.0739999999999998</v>
      </c>
      <c r="P213" s="10">
        <v>4.4329999999999998</v>
      </c>
      <c r="Q213" s="10">
        <v>3.8479999999999999</v>
      </c>
      <c r="R213" s="10">
        <v>501963.2</v>
      </c>
      <c r="S213" s="10">
        <v>2834</v>
      </c>
    </row>
    <row r="214" spans="1:19" x14ac:dyDescent="0.2">
      <c r="A214" s="10" t="s">
        <v>328</v>
      </c>
      <c r="B214" s="10" t="s">
        <v>240</v>
      </c>
      <c r="C214" s="10" t="s">
        <v>241</v>
      </c>
      <c r="D214" s="10" t="s">
        <v>83</v>
      </c>
      <c r="E214" s="10" t="s">
        <v>242</v>
      </c>
      <c r="F214" s="10">
        <v>354.25</v>
      </c>
      <c r="G214" s="10">
        <v>354.25</v>
      </c>
      <c r="H214" s="10">
        <v>2241</v>
      </c>
      <c r="I214" s="10">
        <v>1299</v>
      </c>
      <c r="J214" s="10">
        <v>942</v>
      </c>
      <c r="K214" s="10">
        <v>1220</v>
      </c>
      <c r="L214" s="10">
        <v>79</v>
      </c>
      <c r="M214" s="10">
        <v>924</v>
      </c>
      <c r="N214" s="10">
        <v>18</v>
      </c>
      <c r="O214" s="10">
        <v>1.911</v>
      </c>
      <c r="P214" s="10">
        <v>6.0819999999999999</v>
      </c>
      <c r="Q214" s="10">
        <v>4.3280000000000003</v>
      </c>
      <c r="R214" s="10">
        <v>501963.2</v>
      </c>
      <c r="S214" s="10">
        <v>2834</v>
      </c>
    </row>
    <row r="215" spans="1:19" x14ac:dyDescent="0.2">
      <c r="A215" s="10" t="s">
        <v>329</v>
      </c>
      <c r="B215" s="10" t="s">
        <v>240</v>
      </c>
      <c r="C215" s="10" t="s">
        <v>241</v>
      </c>
      <c r="D215" s="10" t="s">
        <v>83</v>
      </c>
      <c r="E215" s="10" t="s">
        <v>242</v>
      </c>
      <c r="F215" s="10">
        <v>354.25</v>
      </c>
      <c r="G215" s="10">
        <v>354.25</v>
      </c>
      <c r="H215" s="10">
        <v>2109</v>
      </c>
      <c r="I215" s="10">
        <v>982</v>
      </c>
      <c r="J215" s="10">
        <v>1127</v>
      </c>
      <c r="K215" s="10">
        <v>880</v>
      </c>
      <c r="L215" s="10">
        <v>102</v>
      </c>
      <c r="M215" s="10">
        <v>1100</v>
      </c>
      <c r="N215" s="10">
        <v>27</v>
      </c>
      <c r="O215" s="10">
        <v>2.3959999999999999</v>
      </c>
      <c r="P215" s="10">
        <v>10.39</v>
      </c>
      <c r="Q215" s="10">
        <v>6.117</v>
      </c>
      <c r="R215" s="10">
        <v>501963.2</v>
      </c>
      <c r="S215" s="10">
        <v>2834</v>
      </c>
    </row>
    <row r="216" spans="1:19" s="28" customFormat="1" ht="15" x14ac:dyDescent="0.2"/>
    <row r="218" spans="1:19" x14ac:dyDescent="0.2">
      <c r="A218" s="10" t="s">
        <v>330</v>
      </c>
      <c r="B218" s="10" t="s">
        <v>240</v>
      </c>
      <c r="C218" s="10" t="s">
        <v>241</v>
      </c>
      <c r="D218" s="10" t="s">
        <v>83</v>
      </c>
      <c r="E218" s="10" t="s">
        <v>242</v>
      </c>
      <c r="F218" s="10">
        <v>354.25</v>
      </c>
      <c r="G218" s="10">
        <v>354.25</v>
      </c>
      <c r="H218" s="10">
        <v>1979</v>
      </c>
      <c r="I218" s="10">
        <v>843</v>
      </c>
      <c r="J218" s="10">
        <v>1136</v>
      </c>
      <c r="K218" s="10">
        <v>798</v>
      </c>
      <c r="L218" s="10">
        <v>45</v>
      </c>
      <c r="M218" s="10">
        <v>1115</v>
      </c>
      <c r="N218" s="10">
        <v>21</v>
      </c>
      <c r="O218" s="10">
        <v>1.849</v>
      </c>
      <c r="P218" s="10">
        <v>5.3380000000000001</v>
      </c>
      <c r="Q218" s="10">
        <v>3.335</v>
      </c>
      <c r="R218" s="10">
        <v>501963.2</v>
      </c>
      <c r="S218" s="10">
        <v>2834</v>
      </c>
    </row>
    <row r="219" spans="1:19" x14ac:dyDescent="0.2">
      <c r="A219" s="10" t="s">
        <v>331</v>
      </c>
      <c r="B219" s="10" t="s">
        <v>240</v>
      </c>
      <c r="C219" s="10" t="s">
        <v>241</v>
      </c>
      <c r="D219" s="10" t="s">
        <v>83</v>
      </c>
      <c r="E219" s="10" t="s">
        <v>242</v>
      </c>
      <c r="F219" s="10">
        <v>354.25</v>
      </c>
      <c r="G219" s="10">
        <v>354.25</v>
      </c>
      <c r="H219" s="10">
        <v>2452</v>
      </c>
      <c r="I219" s="10">
        <v>830</v>
      </c>
      <c r="J219" s="10">
        <v>1622</v>
      </c>
      <c r="K219" s="10">
        <v>815</v>
      </c>
      <c r="L219" s="10">
        <v>15</v>
      </c>
      <c r="M219" s="10">
        <v>1601</v>
      </c>
      <c r="N219" s="10">
        <v>21</v>
      </c>
      <c r="O219" s="10">
        <v>1.2949999999999999</v>
      </c>
      <c r="P219" s="10">
        <v>1.8069999999999999</v>
      </c>
      <c r="Q219" s="10">
        <v>1.468</v>
      </c>
      <c r="R219" s="10">
        <v>501963.2</v>
      </c>
      <c r="S219" s="10">
        <v>2834</v>
      </c>
    </row>
    <row r="220" spans="1:19" x14ac:dyDescent="0.2">
      <c r="A220" s="10" t="s">
        <v>332</v>
      </c>
      <c r="B220" s="10" t="s">
        <v>240</v>
      </c>
      <c r="C220" s="10" t="s">
        <v>241</v>
      </c>
      <c r="D220" s="10" t="s">
        <v>83</v>
      </c>
      <c r="E220" s="10" t="s">
        <v>242</v>
      </c>
      <c r="F220" s="10">
        <v>354.25</v>
      </c>
      <c r="G220" s="10">
        <v>354.25</v>
      </c>
      <c r="H220" s="10">
        <v>1466</v>
      </c>
      <c r="I220" s="10">
        <v>457</v>
      </c>
      <c r="J220" s="10">
        <v>1009</v>
      </c>
      <c r="K220" s="10">
        <v>412</v>
      </c>
      <c r="L220" s="10">
        <v>45</v>
      </c>
      <c r="M220" s="10">
        <v>969</v>
      </c>
      <c r="N220" s="10">
        <v>40</v>
      </c>
      <c r="O220" s="10">
        <v>3.964</v>
      </c>
      <c r="P220" s="10">
        <v>9.8469999999999995</v>
      </c>
      <c r="Q220" s="10">
        <v>5.798</v>
      </c>
      <c r="R220" s="10">
        <v>501963.2</v>
      </c>
      <c r="S220" s="10">
        <v>2834</v>
      </c>
    </row>
    <row r="221" spans="1:19" x14ac:dyDescent="0.2">
      <c r="A221" s="10" t="s">
        <v>333</v>
      </c>
      <c r="B221" s="10" t="s">
        <v>240</v>
      </c>
      <c r="C221" s="10" t="s">
        <v>241</v>
      </c>
      <c r="D221" s="10" t="s">
        <v>83</v>
      </c>
      <c r="E221" s="10" t="s">
        <v>242</v>
      </c>
      <c r="F221" s="10">
        <v>354.25</v>
      </c>
      <c r="G221" s="10">
        <v>354.25</v>
      </c>
      <c r="H221" s="10">
        <v>1778</v>
      </c>
      <c r="I221" s="10">
        <v>665</v>
      </c>
      <c r="J221" s="10">
        <v>1113</v>
      </c>
      <c r="K221" s="10">
        <v>619</v>
      </c>
      <c r="L221" s="10">
        <v>46</v>
      </c>
      <c r="M221" s="10">
        <v>1063</v>
      </c>
      <c r="N221" s="10">
        <v>50</v>
      </c>
      <c r="O221" s="10">
        <v>4.492</v>
      </c>
      <c r="P221" s="10">
        <v>6.9169999999999998</v>
      </c>
      <c r="Q221" s="10">
        <v>5.399</v>
      </c>
      <c r="R221" s="10">
        <v>501963.2</v>
      </c>
      <c r="S221" s="10">
        <v>2834</v>
      </c>
    </row>
    <row r="222" spans="1:19" s="28" customFormat="1" ht="15" x14ac:dyDescent="0.2"/>
    <row r="224" spans="1:19" x14ac:dyDescent="0.2">
      <c r="A224" s="10" t="s">
        <v>334</v>
      </c>
      <c r="B224" s="10" t="s">
        <v>240</v>
      </c>
      <c r="C224" s="10" t="s">
        <v>241</v>
      </c>
      <c r="D224" s="10" t="s">
        <v>83</v>
      </c>
      <c r="E224" s="10" t="s">
        <v>242</v>
      </c>
      <c r="F224" s="10">
        <v>354.25</v>
      </c>
      <c r="G224" s="10">
        <v>354.25</v>
      </c>
      <c r="H224" s="10">
        <v>1990</v>
      </c>
      <c r="I224" s="10">
        <v>589</v>
      </c>
      <c r="J224" s="10">
        <v>1401</v>
      </c>
      <c r="K224" s="10">
        <v>527</v>
      </c>
      <c r="L224" s="10">
        <v>62</v>
      </c>
      <c r="M224" s="10">
        <v>1318</v>
      </c>
      <c r="N224" s="10">
        <v>83</v>
      </c>
      <c r="O224" s="10">
        <v>5.9240000000000004</v>
      </c>
      <c r="P224" s="10">
        <v>10.53</v>
      </c>
      <c r="Q224" s="10">
        <v>7.2859999999999996</v>
      </c>
      <c r="R224" s="10">
        <v>501963.2</v>
      </c>
      <c r="S224" s="10">
        <v>2834</v>
      </c>
    </row>
    <row r="225" spans="1:19" x14ac:dyDescent="0.2">
      <c r="A225" s="10" t="s">
        <v>335</v>
      </c>
      <c r="B225" s="10" t="s">
        <v>240</v>
      </c>
      <c r="C225" s="10" t="s">
        <v>241</v>
      </c>
      <c r="D225" s="10" t="s">
        <v>83</v>
      </c>
      <c r="E225" s="10" t="s">
        <v>242</v>
      </c>
      <c r="F225" s="10">
        <v>354.25</v>
      </c>
      <c r="G225" s="10">
        <v>354.25</v>
      </c>
      <c r="H225" s="10">
        <v>2960</v>
      </c>
      <c r="I225" s="10">
        <v>1499</v>
      </c>
      <c r="J225" s="10">
        <v>1461</v>
      </c>
      <c r="K225" s="10">
        <v>1396</v>
      </c>
      <c r="L225" s="10">
        <v>103</v>
      </c>
      <c r="M225" s="10">
        <v>1344</v>
      </c>
      <c r="N225" s="10">
        <v>117</v>
      </c>
      <c r="O225" s="10">
        <v>8.0079999999999991</v>
      </c>
      <c r="P225" s="10">
        <v>6.8710000000000004</v>
      </c>
      <c r="Q225" s="10">
        <v>7.4320000000000004</v>
      </c>
      <c r="R225" s="10">
        <v>501963.2</v>
      </c>
      <c r="S225" s="10">
        <v>2834</v>
      </c>
    </row>
    <row r="226" spans="1:19" x14ac:dyDescent="0.2">
      <c r="A226" s="10" t="s">
        <v>336</v>
      </c>
      <c r="B226" s="10" t="s">
        <v>240</v>
      </c>
      <c r="C226" s="10" t="s">
        <v>241</v>
      </c>
      <c r="D226" s="10" t="s">
        <v>83</v>
      </c>
      <c r="E226" s="10" t="s">
        <v>242</v>
      </c>
      <c r="F226" s="10">
        <v>354.25</v>
      </c>
      <c r="G226" s="10">
        <v>354.25</v>
      </c>
      <c r="H226" s="10">
        <v>2164</v>
      </c>
      <c r="I226" s="10">
        <v>848</v>
      </c>
      <c r="J226" s="10">
        <v>1316</v>
      </c>
      <c r="K226" s="10">
        <v>763</v>
      </c>
      <c r="L226" s="10">
        <v>85</v>
      </c>
      <c r="M226" s="10">
        <v>1185</v>
      </c>
      <c r="N226" s="10">
        <v>131</v>
      </c>
      <c r="O226" s="10">
        <v>9.9540000000000006</v>
      </c>
      <c r="P226" s="10">
        <v>10.02</v>
      </c>
      <c r="Q226" s="10">
        <v>9.9819999999999993</v>
      </c>
      <c r="R226" s="10">
        <v>501963.2</v>
      </c>
      <c r="S226" s="10">
        <v>2834</v>
      </c>
    </row>
    <row r="227" spans="1:19" x14ac:dyDescent="0.2">
      <c r="A227" s="10" t="s">
        <v>337</v>
      </c>
      <c r="B227" s="10" t="s">
        <v>240</v>
      </c>
      <c r="C227" s="10" t="s">
        <v>241</v>
      </c>
      <c r="D227" s="10" t="s">
        <v>83</v>
      </c>
      <c r="E227" s="10" t="s">
        <v>242</v>
      </c>
      <c r="F227" s="10">
        <v>354.25</v>
      </c>
      <c r="G227" s="10">
        <v>354.25</v>
      </c>
      <c r="H227" s="10">
        <v>1820</v>
      </c>
      <c r="I227" s="10">
        <v>1037</v>
      </c>
      <c r="J227" s="10">
        <v>783</v>
      </c>
      <c r="K227" s="10">
        <v>1015</v>
      </c>
      <c r="L227" s="10">
        <v>22</v>
      </c>
      <c r="M227" s="10">
        <v>765</v>
      </c>
      <c r="N227" s="10">
        <v>18</v>
      </c>
      <c r="O227" s="10">
        <v>2.2989999999999999</v>
      </c>
      <c r="P227" s="10">
        <v>2.1219999999999999</v>
      </c>
      <c r="Q227" s="10">
        <v>2.198</v>
      </c>
      <c r="R227" s="10">
        <v>501963.2</v>
      </c>
      <c r="S227" s="10">
        <v>2834</v>
      </c>
    </row>
    <row r="228" spans="1:19" s="28" customFormat="1" ht="15" x14ac:dyDescent="0.2"/>
    <row r="230" spans="1:19" x14ac:dyDescent="0.2">
      <c r="A230" s="10" t="s">
        <v>338</v>
      </c>
      <c r="B230" s="10" t="s">
        <v>240</v>
      </c>
      <c r="C230" s="10" t="s">
        <v>241</v>
      </c>
      <c r="D230" s="10" t="s">
        <v>83</v>
      </c>
      <c r="E230" s="10" t="s">
        <v>242</v>
      </c>
      <c r="F230" s="10">
        <v>354.25</v>
      </c>
      <c r="G230" s="10">
        <v>354.25</v>
      </c>
      <c r="H230" s="10">
        <v>1836</v>
      </c>
      <c r="I230" s="10">
        <v>583</v>
      </c>
      <c r="J230" s="10">
        <v>1253</v>
      </c>
      <c r="K230" s="10">
        <v>539</v>
      </c>
      <c r="L230" s="10">
        <v>44</v>
      </c>
      <c r="M230" s="10">
        <v>1192</v>
      </c>
      <c r="N230" s="10">
        <v>61</v>
      </c>
      <c r="O230" s="10">
        <v>4.8680000000000003</v>
      </c>
      <c r="P230" s="10">
        <v>7.5469999999999997</v>
      </c>
      <c r="Q230" s="10">
        <v>5.7190000000000003</v>
      </c>
      <c r="R230" s="10">
        <v>501963.2</v>
      </c>
      <c r="S230" s="10">
        <v>2834</v>
      </c>
    </row>
    <row r="231" spans="1:19" x14ac:dyDescent="0.2">
      <c r="A231" s="10" t="s">
        <v>339</v>
      </c>
      <c r="B231" s="10" t="s">
        <v>240</v>
      </c>
      <c r="C231" s="10" t="s">
        <v>241</v>
      </c>
      <c r="D231" s="10" t="s">
        <v>83</v>
      </c>
      <c r="E231" s="10" t="s">
        <v>242</v>
      </c>
      <c r="F231" s="10">
        <v>354.25</v>
      </c>
      <c r="G231" s="10">
        <v>354.25</v>
      </c>
      <c r="H231" s="10">
        <v>1402</v>
      </c>
      <c r="I231" s="10">
        <v>380</v>
      </c>
      <c r="J231" s="10">
        <v>1022</v>
      </c>
      <c r="K231" s="10">
        <v>363</v>
      </c>
      <c r="L231" s="10">
        <v>17</v>
      </c>
      <c r="M231" s="10">
        <v>971</v>
      </c>
      <c r="N231" s="10">
        <v>51</v>
      </c>
      <c r="O231" s="10">
        <v>4.99</v>
      </c>
      <c r="P231" s="10">
        <v>4.4740000000000002</v>
      </c>
      <c r="Q231" s="10">
        <v>4.8499999999999996</v>
      </c>
      <c r="R231" s="10">
        <v>501963.2</v>
      </c>
      <c r="S231" s="10">
        <v>2834</v>
      </c>
    </row>
    <row r="232" spans="1:19" x14ac:dyDescent="0.2">
      <c r="A232" s="10" t="s">
        <v>340</v>
      </c>
      <c r="B232" s="10" t="s">
        <v>240</v>
      </c>
      <c r="C232" s="10" t="s">
        <v>241</v>
      </c>
      <c r="D232" s="10" t="s">
        <v>83</v>
      </c>
      <c r="E232" s="10" t="s">
        <v>242</v>
      </c>
      <c r="F232" s="10">
        <v>354.25</v>
      </c>
      <c r="G232" s="10">
        <v>354.25</v>
      </c>
      <c r="H232" s="10">
        <v>1891</v>
      </c>
      <c r="I232" s="10">
        <v>593</v>
      </c>
      <c r="J232" s="10">
        <v>1298</v>
      </c>
      <c r="K232" s="10">
        <v>502</v>
      </c>
      <c r="L232" s="10">
        <v>91</v>
      </c>
      <c r="M232" s="10">
        <v>1257</v>
      </c>
      <c r="N232" s="10">
        <v>41</v>
      </c>
      <c r="O232" s="10">
        <v>3.1589999999999998</v>
      </c>
      <c r="P232" s="10">
        <v>15.35</v>
      </c>
      <c r="Q232" s="10">
        <v>6.98</v>
      </c>
      <c r="R232" s="10">
        <v>501963.2</v>
      </c>
      <c r="S232" s="10">
        <v>2834</v>
      </c>
    </row>
    <row r="233" spans="1:19" x14ac:dyDescent="0.2">
      <c r="A233" s="10" t="s">
        <v>341</v>
      </c>
      <c r="B233" s="10" t="s">
        <v>240</v>
      </c>
      <c r="C233" s="10" t="s">
        <v>241</v>
      </c>
      <c r="D233" s="10" t="s">
        <v>83</v>
      </c>
      <c r="E233" s="10" t="s">
        <v>242</v>
      </c>
      <c r="F233" s="10">
        <v>354.25</v>
      </c>
      <c r="G233" s="10">
        <v>354.25</v>
      </c>
      <c r="H233" s="10">
        <v>1744</v>
      </c>
      <c r="I233" s="10">
        <v>320</v>
      </c>
      <c r="J233" s="10">
        <v>1424</v>
      </c>
      <c r="K233" s="10">
        <v>258</v>
      </c>
      <c r="L233" s="10">
        <v>62</v>
      </c>
      <c r="M233" s="10">
        <v>1348</v>
      </c>
      <c r="N233" s="10">
        <v>76</v>
      </c>
      <c r="O233" s="10">
        <v>5.3369999999999997</v>
      </c>
      <c r="P233" s="10">
        <v>19.38</v>
      </c>
      <c r="Q233" s="10">
        <v>7.9130000000000003</v>
      </c>
      <c r="R233" s="10">
        <v>501963.2</v>
      </c>
      <c r="S233" s="10">
        <v>2834</v>
      </c>
    </row>
    <row r="234" spans="1:19" s="28" customFormat="1" ht="15" x14ac:dyDescent="0.2"/>
    <row r="235" spans="1:19" x14ac:dyDescent="0.2">
      <c r="G235" s="10" t="s">
        <v>294</v>
      </c>
    </row>
    <row r="236" spans="1:19" x14ac:dyDescent="0.2">
      <c r="H236" s="10">
        <v>7411</v>
      </c>
      <c r="I236" s="10">
        <v>4389</v>
      </c>
      <c r="J236" s="10">
        <v>3022</v>
      </c>
      <c r="K236" s="10">
        <v>4285</v>
      </c>
      <c r="L236" s="10">
        <v>104</v>
      </c>
      <c r="M236" s="10">
        <v>2943</v>
      </c>
      <c r="N236" s="10">
        <v>79</v>
      </c>
      <c r="O236" s="10">
        <v>2.6141628060886832</v>
      </c>
      <c r="P236" s="10">
        <v>2.3695602642971063</v>
      </c>
    </row>
    <row r="237" spans="1:19" x14ac:dyDescent="0.2">
      <c r="H237" s="10">
        <v>8868</v>
      </c>
      <c r="I237" s="10">
        <v>3968</v>
      </c>
      <c r="J237" s="10">
        <v>4900</v>
      </c>
      <c r="K237" s="10">
        <v>3101</v>
      </c>
      <c r="L237" s="10">
        <v>867</v>
      </c>
      <c r="M237" s="10">
        <v>3899</v>
      </c>
      <c r="N237" s="10">
        <v>1001</v>
      </c>
      <c r="O237" s="10">
        <v>20.428571428571431</v>
      </c>
      <c r="P237" s="10">
        <v>21.849798387096776</v>
      </c>
    </row>
    <row r="238" spans="1:19" x14ac:dyDescent="0.2">
      <c r="H238" s="10">
        <v>8308</v>
      </c>
      <c r="I238" s="10">
        <v>4294</v>
      </c>
      <c r="J238" s="10">
        <v>4014</v>
      </c>
      <c r="K238" s="10">
        <v>4017</v>
      </c>
      <c r="L238" s="10">
        <v>277</v>
      </c>
      <c r="M238" s="10">
        <v>3922</v>
      </c>
      <c r="N238" s="10">
        <v>92</v>
      </c>
      <c r="O238" s="10">
        <v>2.2919780767314402</v>
      </c>
      <c r="P238" s="10">
        <v>6.4508616674429433</v>
      </c>
    </row>
    <row r="239" spans="1:19" x14ac:dyDescent="0.2">
      <c r="H239" s="10">
        <v>7675</v>
      </c>
      <c r="I239" s="10">
        <v>2795</v>
      </c>
      <c r="J239" s="10">
        <v>4880</v>
      </c>
      <c r="K239" s="10">
        <v>2644</v>
      </c>
      <c r="L239" s="10">
        <v>151</v>
      </c>
      <c r="M239" s="10">
        <v>4748</v>
      </c>
      <c r="N239" s="10">
        <v>132</v>
      </c>
      <c r="O239" s="10">
        <v>2.7049180327868854</v>
      </c>
      <c r="P239" s="10">
        <v>5.4025044722719144</v>
      </c>
    </row>
    <row r="240" spans="1:19" x14ac:dyDescent="0.2">
      <c r="H240" s="10">
        <v>8934</v>
      </c>
      <c r="I240" s="10">
        <v>3973</v>
      </c>
      <c r="J240" s="10">
        <v>4961</v>
      </c>
      <c r="K240" s="10">
        <v>3701</v>
      </c>
      <c r="L240" s="10">
        <v>272</v>
      </c>
      <c r="M240" s="10">
        <v>4612</v>
      </c>
      <c r="N240" s="10">
        <v>349</v>
      </c>
      <c r="O240" s="10">
        <v>7.0348720016125785</v>
      </c>
      <c r="P240" s="10">
        <v>6.8462119305310845</v>
      </c>
    </row>
    <row r="241" spans="1:19" x14ac:dyDescent="0.2">
      <c r="H241" s="10">
        <v>6873</v>
      </c>
      <c r="I241" s="10">
        <v>1876</v>
      </c>
      <c r="J241" s="10">
        <v>4997</v>
      </c>
      <c r="K241" s="10">
        <v>1662</v>
      </c>
      <c r="L241" s="10">
        <v>214</v>
      </c>
      <c r="M241" s="10">
        <v>4768</v>
      </c>
      <c r="N241" s="10">
        <v>229</v>
      </c>
      <c r="O241" s="10">
        <v>4.5827496497898741</v>
      </c>
      <c r="P241" s="10">
        <v>11.40724946695096</v>
      </c>
    </row>
    <row r="242" spans="1:19" x14ac:dyDescent="0.2">
      <c r="A242" s="10" t="s">
        <v>46</v>
      </c>
    </row>
    <row r="243" spans="1:19" x14ac:dyDescent="0.2">
      <c r="A243" s="10" t="s">
        <v>342</v>
      </c>
      <c r="B243" s="10" t="s">
        <v>240</v>
      </c>
      <c r="C243" s="10" t="s">
        <v>241</v>
      </c>
      <c r="D243" s="10" t="s">
        <v>83</v>
      </c>
      <c r="E243" s="10" t="s">
        <v>242</v>
      </c>
      <c r="F243" s="10">
        <v>354.25</v>
      </c>
      <c r="G243" s="10">
        <v>354.25</v>
      </c>
      <c r="H243" s="10">
        <v>955</v>
      </c>
      <c r="I243" s="10">
        <v>35</v>
      </c>
      <c r="J243" s="10">
        <v>920</v>
      </c>
      <c r="K243" s="10">
        <v>34</v>
      </c>
      <c r="L243" s="10">
        <v>1</v>
      </c>
      <c r="M243" s="10">
        <v>905</v>
      </c>
      <c r="N243" s="10">
        <v>15</v>
      </c>
      <c r="O243" s="10">
        <v>1.63</v>
      </c>
      <c r="P243" s="10">
        <v>2.8570000000000002</v>
      </c>
      <c r="Q243" s="10">
        <v>1.675</v>
      </c>
      <c r="R243" s="10">
        <v>501963.2</v>
      </c>
      <c r="S243" s="10">
        <v>2834</v>
      </c>
    </row>
    <row r="244" spans="1:19" x14ac:dyDescent="0.2">
      <c r="A244" s="10" t="s">
        <v>343</v>
      </c>
      <c r="B244" s="10" t="s">
        <v>240</v>
      </c>
      <c r="C244" s="10" t="s">
        <v>241</v>
      </c>
      <c r="D244" s="10" t="s">
        <v>83</v>
      </c>
      <c r="E244" s="10" t="s">
        <v>242</v>
      </c>
      <c r="F244" s="10">
        <v>354.25</v>
      </c>
      <c r="G244" s="10">
        <v>354.25</v>
      </c>
      <c r="H244" s="10">
        <v>993</v>
      </c>
      <c r="I244" s="10">
        <v>101</v>
      </c>
      <c r="J244" s="10">
        <v>892</v>
      </c>
      <c r="K244" s="10">
        <v>96</v>
      </c>
      <c r="L244" s="10">
        <v>5</v>
      </c>
      <c r="M244" s="10">
        <v>888</v>
      </c>
      <c r="N244" s="10">
        <v>4</v>
      </c>
      <c r="O244" s="10">
        <v>0.44840000000000002</v>
      </c>
      <c r="P244" s="10">
        <v>4.95</v>
      </c>
      <c r="Q244" s="10">
        <v>0.90629999999999999</v>
      </c>
      <c r="R244" s="10">
        <v>501963.2</v>
      </c>
      <c r="S244" s="10">
        <v>2834</v>
      </c>
    </row>
    <row r="245" spans="1:19" x14ac:dyDescent="0.2">
      <c r="A245" s="10" t="s">
        <v>344</v>
      </c>
      <c r="B245" s="10" t="s">
        <v>240</v>
      </c>
      <c r="C245" s="10" t="s">
        <v>241</v>
      </c>
      <c r="D245" s="10" t="s">
        <v>83</v>
      </c>
      <c r="E245" s="10" t="s">
        <v>242</v>
      </c>
      <c r="F245" s="10">
        <v>354.25</v>
      </c>
      <c r="G245" s="10">
        <v>354.25</v>
      </c>
      <c r="H245" s="10">
        <v>1048</v>
      </c>
      <c r="I245" s="10">
        <v>183</v>
      </c>
      <c r="J245" s="10">
        <v>865</v>
      </c>
      <c r="K245" s="10">
        <v>183</v>
      </c>
      <c r="M245" s="10">
        <v>860</v>
      </c>
      <c r="N245" s="10">
        <v>5</v>
      </c>
      <c r="O245" s="10">
        <v>0.57799999999999996</v>
      </c>
      <c r="P245" s="10" t="s">
        <v>268</v>
      </c>
      <c r="Q245" s="10">
        <v>0.47710000000000002</v>
      </c>
      <c r="R245" s="10">
        <v>501963.2</v>
      </c>
      <c r="S245" s="10">
        <v>2834</v>
      </c>
    </row>
    <row r="246" spans="1:19" x14ac:dyDescent="0.2">
      <c r="A246" s="10" t="s">
        <v>345</v>
      </c>
      <c r="B246" s="10" t="s">
        <v>240</v>
      </c>
      <c r="C246" s="10" t="s">
        <v>241</v>
      </c>
      <c r="D246" s="10" t="s">
        <v>83</v>
      </c>
      <c r="E246" s="10" t="s">
        <v>242</v>
      </c>
      <c r="F246" s="10">
        <v>354.25</v>
      </c>
      <c r="G246" s="10">
        <v>354.25</v>
      </c>
      <c r="H246" s="10">
        <v>925</v>
      </c>
      <c r="I246" s="10">
        <v>109</v>
      </c>
      <c r="J246" s="10">
        <v>816</v>
      </c>
      <c r="K246" s="10">
        <v>109</v>
      </c>
      <c r="M246" s="10">
        <v>804</v>
      </c>
      <c r="N246" s="10">
        <v>12</v>
      </c>
      <c r="O246" s="10">
        <v>1.4710000000000001</v>
      </c>
      <c r="P246" s="10" t="s">
        <v>268</v>
      </c>
      <c r="Q246" s="10">
        <v>1.2969999999999999</v>
      </c>
      <c r="R246" s="10">
        <v>501963.2</v>
      </c>
      <c r="S246" s="10">
        <v>2834</v>
      </c>
    </row>
    <row r="247" spans="1:19" s="28" customFormat="1" ht="15" x14ac:dyDescent="0.2"/>
    <row r="249" spans="1:19" x14ac:dyDescent="0.2">
      <c r="A249" s="10" t="s">
        <v>346</v>
      </c>
      <c r="B249" s="10" t="s">
        <v>240</v>
      </c>
      <c r="C249" s="10" t="s">
        <v>241</v>
      </c>
      <c r="D249" s="10" t="s">
        <v>83</v>
      </c>
      <c r="E249" s="10" t="s">
        <v>242</v>
      </c>
      <c r="F249" s="10">
        <v>354.25</v>
      </c>
      <c r="G249" s="10">
        <v>354.25</v>
      </c>
      <c r="H249" s="10">
        <v>1643</v>
      </c>
      <c r="I249" s="10">
        <v>42</v>
      </c>
      <c r="J249" s="10">
        <v>1601</v>
      </c>
      <c r="K249" s="10">
        <v>42</v>
      </c>
      <c r="M249" s="10">
        <v>1559</v>
      </c>
      <c r="N249" s="10">
        <v>42</v>
      </c>
      <c r="O249" s="10">
        <v>2.6230000000000002</v>
      </c>
      <c r="P249" s="10" t="s">
        <v>268</v>
      </c>
      <c r="Q249" s="10">
        <v>2.556</v>
      </c>
      <c r="R249" s="10">
        <v>501963.2</v>
      </c>
      <c r="S249" s="10">
        <v>2834</v>
      </c>
    </row>
    <row r="250" spans="1:19" x14ac:dyDescent="0.2">
      <c r="A250" s="10" t="s">
        <v>347</v>
      </c>
      <c r="B250" s="10" t="s">
        <v>240</v>
      </c>
      <c r="C250" s="10" t="s">
        <v>241</v>
      </c>
      <c r="D250" s="10" t="s">
        <v>83</v>
      </c>
      <c r="E250" s="10" t="s">
        <v>242</v>
      </c>
      <c r="F250" s="10">
        <v>354.25</v>
      </c>
      <c r="G250" s="10">
        <v>354.25</v>
      </c>
      <c r="H250" s="10">
        <v>2215</v>
      </c>
      <c r="I250" s="10">
        <v>107</v>
      </c>
      <c r="J250" s="10">
        <v>2108</v>
      </c>
      <c r="K250" s="10">
        <v>94</v>
      </c>
      <c r="L250" s="10">
        <v>13</v>
      </c>
      <c r="M250" s="10">
        <v>2020</v>
      </c>
      <c r="N250" s="10">
        <v>88</v>
      </c>
      <c r="O250" s="10">
        <v>4.1749999999999998</v>
      </c>
      <c r="P250" s="10">
        <v>12.15</v>
      </c>
      <c r="Q250" s="10">
        <v>4.5599999999999996</v>
      </c>
      <c r="R250" s="10">
        <v>501963.2</v>
      </c>
      <c r="S250" s="10">
        <v>2834</v>
      </c>
    </row>
    <row r="251" spans="1:19" x14ac:dyDescent="0.2">
      <c r="A251" s="10" t="s">
        <v>348</v>
      </c>
      <c r="B251" s="10" t="s">
        <v>240</v>
      </c>
      <c r="C251" s="10" t="s">
        <v>241</v>
      </c>
      <c r="D251" s="10" t="s">
        <v>83</v>
      </c>
      <c r="E251" s="10" t="s">
        <v>242</v>
      </c>
      <c r="F251" s="10">
        <v>354.25</v>
      </c>
      <c r="G251" s="10">
        <v>354.25</v>
      </c>
      <c r="H251" s="10">
        <v>1913</v>
      </c>
      <c r="I251" s="10">
        <v>49</v>
      </c>
      <c r="J251" s="10">
        <v>1864</v>
      </c>
      <c r="K251" s="10">
        <v>49</v>
      </c>
      <c r="M251" s="10">
        <v>1720</v>
      </c>
      <c r="N251" s="10">
        <v>144</v>
      </c>
      <c r="O251" s="10">
        <v>7.7249999999999996</v>
      </c>
      <c r="P251" s="10" t="s">
        <v>268</v>
      </c>
      <c r="Q251" s="10">
        <v>7.5270000000000001</v>
      </c>
      <c r="R251" s="10">
        <v>501963.2</v>
      </c>
      <c r="S251" s="10">
        <v>2834</v>
      </c>
    </row>
    <row r="252" spans="1:19" x14ac:dyDescent="0.2">
      <c r="A252" s="10" t="s">
        <v>349</v>
      </c>
      <c r="B252" s="10" t="s">
        <v>240</v>
      </c>
      <c r="C252" s="10" t="s">
        <v>241</v>
      </c>
      <c r="D252" s="10" t="s">
        <v>83</v>
      </c>
      <c r="E252" s="10" t="s">
        <v>242</v>
      </c>
      <c r="F252" s="10">
        <v>354.25</v>
      </c>
      <c r="G252" s="10">
        <v>354.25</v>
      </c>
      <c r="H252" s="10">
        <v>1387</v>
      </c>
      <c r="I252" s="10">
        <v>19</v>
      </c>
      <c r="J252" s="10">
        <v>1368</v>
      </c>
      <c r="K252" s="10">
        <v>16</v>
      </c>
      <c r="L252" s="10">
        <v>3</v>
      </c>
      <c r="M252" s="10">
        <v>1193</v>
      </c>
      <c r="N252" s="10">
        <v>175</v>
      </c>
      <c r="O252" s="10">
        <v>12.79</v>
      </c>
      <c r="P252" s="10">
        <v>15.79</v>
      </c>
      <c r="Q252" s="10">
        <v>12.83</v>
      </c>
      <c r="R252" s="10">
        <v>501963.2</v>
      </c>
      <c r="S252" s="10">
        <v>2834</v>
      </c>
    </row>
    <row r="253" spans="1:19" s="28" customFormat="1" ht="15" x14ac:dyDescent="0.2"/>
    <row r="255" spans="1:19" x14ac:dyDescent="0.2">
      <c r="A255" s="10" t="s">
        <v>350</v>
      </c>
      <c r="B255" s="10" t="s">
        <v>240</v>
      </c>
      <c r="C255" s="10" t="s">
        <v>241</v>
      </c>
      <c r="D255" s="10" t="s">
        <v>83</v>
      </c>
      <c r="E255" s="10" t="s">
        <v>242</v>
      </c>
      <c r="F255" s="10">
        <v>354.25</v>
      </c>
      <c r="G255" s="10">
        <v>354.25</v>
      </c>
      <c r="H255" s="10">
        <v>1532</v>
      </c>
      <c r="I255" s="10">
        <v>92</v>
      </c>
      <c r="J255" s="10">
        <v>1440</v>
      </c>
      <c r="K255" s="10">
        <v>92</v>
      </c>
      <c r="M255" s="10">
        <v>1436</v>
      </c>
      <c r="N255" s="10">
        <v>4</v>
      </c>
      <c r="O255" s="10">
        <v>0.27779999999999999</v>
      </c>
      <c r="P255" s="10" t="s">
        <v>268</v>
      </c>
      <c r="Q255" s="10">
        <v>0.2611</v>
      </c>
      <c r="R255" s="10">
        <v>501963.2</v>
      </c>
      <c r="S255" s="10">
        <v>2834</v>
      </c>
    </row>
    <row r="256" spans="1:19" x14ac:dyDescent="0.2">
      <c r="A256" s="10" t="s">
        <v>351</v>
      </c>
      <c r="B256" s="10" t="s">
        <v>240</v>
      </c>
      <c r="C256" s="10" t="s">
        <v>241</v>
      </c>
      <c r="D256" s="10" t="s">
        <v>83</v>
      </c>
      <c r="E256" s="10" t="s">
        <v>242</v>
      </c>
      <c r="F256" s="10">
        <v>354.25</v>
      </c>
      <c r="G256" s="10">
        <v>354.25</v>
      </c>
      <c r="H256" s="10">
        <v>1649</v>
      </c>
      <c r="I256" s="10">
        <v>108</v>
      </c>
      <c r="J256" s="10">
        <v>1541</v>
      </c>
      <c r="K256" s="10">
        <v>102</v>
      </c>
      <c r="L256" s="10">
        <v>6</v>
      </c>
      <c r="M256" s="10">
        <v>1525</v>
      </c>
      <c r="N256" s="10">
        <v>16</v>
      </c>
      <c r="O256" s="10">
        <v>1.038</v>
      </c>
      <c r="P256" s="10">
        <v>5.556</v>
      </c>
      <c r="Q256" s="10">
        <v>1.3340000000000001</v>
      </c>
      <c r="R256" s="10">
        <v>501963.2</v>
      </c>
      <c r="S256" s="10">
        <v>2834</v>
      </c>
    </row>
    <row r="257" spans="1:19" x14ac:dyDescent="0.2">
      <c r="A257" s="10" t="s">
        <v>352</v>
      </c>
      <c r="B257" s="10" t="s">
        <v>240</v>
      </c>
      <c r="C257" s="10" t="s">
        <v>241</v>
      </c>
      <c r="D257" s="10" t="s">
        <v>83</v>
      </c>
      <c r="E257" s="10" t="s">
        <v>242</v>
      </c>
      <c r="F257" s="10">
        <v>354.25</v>
      </c>
      <c r="G257" s="10">
        <v>354.25</v>
      </c>
      <c r="H257" s="10">
        <v>1644</v>
      </c>
      <c r="I257" s="10">
        <v>168</v>
      </c>
      <c r="J257" s="10">
        <v>1476</v>
      </c>
      <c r="K257" s="10">
        <v>168</v>
      </c>
      <c r="M257" s="10">
        <v>1467</v>
      </c>
      <c r="N257" s="10">
        <v>9</v>
      </c>
      <c r="O257" s="10">
        <v>0.60980000000000001</v>
      </c>
      <c r="P257" s="10" t="s">
        <v>268</v>
      </c>
      <c r="Q257" s="10">
        <v>0.5474</v>
      </c>
      <c r="R257" s="10">
        <v>501963.2</v>
      </c>
      <c r="S257" s="10">
        <v>2834</v>
      </c>
    </row>
    <row r="258" spans="1:19" x14ac:dyDescent="0.2">
      <c r="A258" s="10" t="s">
        <v>353</v>
      </c>
      <c r="B258" s="10" t="s">
        <v>240</v>
      </c>
      <c r="C258" s="10" t="s">
        <v>241</v>
      </c>
      <c r="D258" s="10" t="s">
        <v>83</v>
      </c>
      <c r="E258" s="10" t="s">
        <v>242</v>
      </c>
      <c r="F258" s="10">
        <v>354.25</v>
      </c>
      <c r="G258" s="10">
        <v>354.25</v>
      </c>
      <c r="H258" s="10">
        <v>1354</v>
      </c>
      <c r="I258" s="10">
        <v>47</v>
      </c>
      <c r="J258" s="10">
        <v>1307</v>
      </c>
      <c r="K258" s="10">
        <v>46</v>
      </c>
      <c r="L258" s="10">
        <v>1</v>
      </c>
      <c r="M258" s="10">
        <v>1280</v>
      </c>
      <c r="N258" s="10">
        <v>27</v>
      </c>
      <c r="O258" s="10">
        <v>2.0659999999999998</v>
      </c>
      <c r="P258" s="10">
        <v>2.1280000000000001</v>
      </c>
      <c r="Q258" s="10">
        <v>2.0680000000000001</v>
      </c>
      <c r="R258" s="10">
        <v>501963.2</v>
      </c>
      <c r="S258" s="10">
        <v>2834</v>
      </c>
    </row>
    <row r="259" spans="1:19" s="28" customFormat="1" ht="15" x14ac:dyDescent="0.2"/>
    <row r="261" spans="1:19" x14ac:dyDescent="0.2">
      <c r="A261" s="10" t="s">
        <v>354</v>
      </c>
      <c r="B261" s="10" t="s">
        <v>240</v>
      </c>
      <c r="C261" s="10" t="s">
        <v>241</v>
      </c>
      <c r="D261" s="10" t="s">
        <v>83</v>
      </c>
      <c r="E261" s="10" t="s">
        <v>242</v>
      </c>
      <c r="F261" s="10">
        <v>354.25</v>
      </c>
      <c r="G261" s="10">
        <v>354.25</v>
      </c>
      <c r="H261" s="10">
        <v>872</v>
      </c>
      <c r="I261" s="10">
        <v>14</v>
      </c>
      <c r="J261" s="10">
        <v>858</v>
      </c>
      <c r="K261" s="10">
        <v>12</v>
      </c>
      <c r="L261" s="10">
        <v>2</v>
      </c>
      <c r="M261" s="10">
        <v>817</v>
      </c>
      <c r="N261" s="10">
        <v>41</v>
      </c>
      <c r="O261" s="10">
        <v>4.7789999999999999</v>
      </c>
      <c r="P261" s="10">
        <v>14.29</v>
      </c>
      <c r="Q261" s="10">
        <v>4.931</v>
      </c>
      <c r="R261" s="10">
        <v>501963.2</v>
      </c>
      <c r="S261" s="10">
        <v>2834</v>
      </c>
    </row>
    <row r="262" spans="1:19" x14ac:dyDescent="0.2">
      <c r="A262" s="10" t="s">
        <v>355</v>
      </c>
      <c r="B262" s="10" t="s">
        <v>240</v>
      </c>
      <c r="C262" s="10" t="s">
        <v>241</v>
      </c>
      <c r="D262" s="10" t="s">
        <v>83</v>
      </c>
      <c r="E262" s="10" t="s">
        <v>242</v>
      </c>
      <c r="F262" s="10">
        <v>354.25</v>
      </c>
      <c r="G262" s="10">
        <v>354.25</v>
      </c>
      <c r="H262" s="10">
        <v>485</v>
      </c>
      <c r="I262" s="10">
        <v>15</v>
      </c>
      <c r="J262" s="10">
        <v>470</v>
      </c>
      <c r="K262" s="10">
        <v>15</v>
      </c>
      <c r="M262" s="10">
        <v>467</v>
      </c>
      <c r="N262" s="10">
        <v>3</v>
      </c>
      <c r="O262" s="10">
        <v>0.63829999999999998</v>
      </c>
      <c r="P262" s="10" t="s">
        <v>268</v>
      </c>
      <c r="Q262" s="10">
        <v>0.61860000000000004</v>
      </c>
      <c r="R262" s="10">
        <v>501963.2</v>
      </c>
      <c r="S262" s="10">
        <v>2834</v>
      </c>
    </row>
    <row r="263" spans="1:19" x14ac:dyDescent="0.2">
      <c r="A263" s="10" t="s">
        <v>356</v>
      </c>
      <c r="B263" s="10" t="s">
        <v>240</v>
      </c>
      <c r="C263" s="10" t="s">
        <v>241</v>
      </c>
      <c r="D263" s="10" t="s">
        <v>83</v>
      </c>
      <c r="E263" s="10" t="s">
        <v>242</v>
      </c>
      <c r="F263" s="10">
        <v>354.25</v>
      </c>
      <c r="G263" s="10">
        <v>354.25</v>
      </c>
      <c r="H263" s="10">
        <v>1564</v>
      </c>
      <c r="I263" s="10">
        <v>50</v>
      </c>
      <c r="J263" s="10">
        <v>1514</v>
      </c>
      <c r="K263" s="10">
        <v>49</v>
      </c>
      <c r="L263" s="10">
        <v>1</v>
      </c>
      <c r="M263" s="10">
        <v>1507</v>
      </c>
      <c r="N263" s="10">
        <v>7</v>
      </c>
      <c r="O263" s="10">
        <v>0.46239999999999998</v>
      </c>
      <c r="P263" s="10" t="s">
        <v>357</v>
      </c>
      <c r="Q263" s="10">
        <v>0.51149999999999995</v>
      </c>
      <c r="R263" s="10">
        <v>501963.2</v>
      </c>
      <c r="S263" s="10">
        <v>2834</v>
      </c>
    </row>
    <row r="264" spans="1:19" x14ac:dyDescent="0.2">
      <c r="A264" s="10" t="s">
        <v>358</v>
      </c>
      <c r="B264" s="10" t="s">
        <v>240</v>
      </c>
      <c r="C264" s="10" t="s">
        <v>241</v>
      </c>
      <c r="D264" s="10" t="s">
        <v>83</v>
      </c>
      <c r="E264" s="10" t="s">
        <v>242</v>
      </c>
      <c r="F264" s="10">
        <v>354.25</v>
      </c>
      <c r="G264" s="10">
        <v>354.25</v>
      </c>
      <c r="H264" s="10">
        <v>1275</v>
      </c>
      <c r="I264" s="10">
        <v>87</v>
      </c>
      <c r="J264" s="10">
        <v>1188</v>
      </c>
      <c r="K264" s="10">
        <v>87</v>
      </c>
      <c r="M264" s="10">
        <v>1183</v>
      </c>
      <c r="N264" s="10">
        <v>5</v>
      </c>
      <c r="O264" s="10">
        <v>0.4209</v>
      </c>
      <c r="P264" s="10" t="s">
        <v>268</v>
      </c>
      <c r="Q264" s="10">
        <v>0.39219999999999999</v>
      </c>
      <c r="R264" s="10">
        <v>501963.2</v>
      </c>
      <c r="S264" s="10">
        <v>2834</v>
      </c>
    </row>
    <row r="265" spans="1:19" s="28" customFormat="1" ht="15" x14ac:dyDescent="0.2"/>
    <row r="267" spans="1:19" x14ac:dyDescent="0.2">
      <c r="A267" s="10" t="s">
        <v>359</v>
      </c>
      <c r="B267" s="10" t="s">
        <v>240</v>
      </c>
      <c r="C267" s="10" t="s">
        <v>241</v>
      </c>
      <c r="D267" s="10" t="s">
        <v>83</v>
      </c>
      <c r="E267" s="10" t="s">
        <v>242</v>
      </c>
      <c r="F267" s="10">
        <v>354.25</v>
      </c>
      <c r="G267" s="10">
        <v>354.25</v>
      </c>
      <c r="H267" s="10">
        <v>858</v>
      </c>
      <c r="I267" s="10">
        <v>8</v>
      </c>
      <c r="J267" s="10">
        <v>850</v>
      </c>
      <c r="K267" s="10">
        <v>8</v>
      </c>
      <c r="M267" s="10">
        <v>768</v>
      </c>
      <c r="N267" s="10">
        <v>82</v>
      </c>
      <c r="O267" s="10">
        <v>9.6470000000000002</v>
      </c>
      <c r="P267" s="10" t="s">
        <v>268</v>
      </c>
      <c r="Q267" s="10">
        <v>9.5570000000000004</v>
      </c>
      <c r="R267" s="10">
        <v>501963.2</v>
      </c>
      <c r="S267" s="10">
        <v>2834</v>
      </c>
    </row>
    <row r="268" spans="1:19" x14ac:dyDescent="0.2">
      <c r="A268" s="10" t="s">
        <v>360</v>
      </c>
      <c r="B268" s="10" t="s">
        <v>240</v>
      </c>
      <c r="C268" s="10" t="s">
        <v>241</v>
      </c>
      <c r="D268" s="10" t="s">
        <v>83</v>
      </c>
      <c r="E268" s="10" t="s">
        <v>242</v>
      </c>
      <c r="F268" s="10">
        <v>354.25</v>
      </c>
      <c r="G268" s="10">
        <v>354.25</v>
      </c>
      <c r="H268" s="10">
        <v>1252</v>
      </c>
      <c r="I268" s="10">
        <v>28</v>
      </c>
      <c r="J268" s="10">
        <v>1224</v>
      </c>
      <c r="K268" s="10">
        <v>16</v>
      </c>
      <c r="L268" s="10">
        <v>12</v>
      </c>
      <c r="M268" s="10">
        <v>1095</v>
      </c>
      <c r="N268" s="10">
        <v>129</v>
      </c>
      <c r="O268" s="10">
        <v>10.54</v>
      </c>
      <c r="P268" s="10">
        <v>42.86</v>
      </c>
      <c r="Q268" s="10">
        <v>11.26</v>
      </c>
      <c r="R268" s="10">
        <v>501963.2</v>
      </c>
      <c r="S268" s="10">
        <v>2834</v>
      </c>
    </row>
    <row r="269" spans="1:19" x14ac:dyDescent="0.2">
      <c r="A269" s="10" t="s">
        <v>361</v>
      </c>
      <c r="B269" s="10" t="s">
        <v>240</v>
      </c>
      <c r="C269" s="10" t="s">
        <v>241</v>
      </c>
      <c r="D269" s="10" t="s">
        <v>83</v>
      </c>
      <c r="E269" s="10" t="s">
        <v>242</v>
      </c>
      <c r="F269" s="10">
        <v>354.25</v>
      </c>
      <c r="G269" s="10">
        <v>354.25</v>
      </c>
      <c r="H269" s="10">
        <v>1316</v>
      </c>
      <c r="I269" s="10">
        <v>179</v>
      </c>
      <c r="J269" s="10">
        <v>1137</v>
      </c>
      <c r="K269" s="10">
        <v>161</v>
      </c>
      <c r="L269" s="10">
        <v>18</v>
      </c>
      <c r="M269" s="10">
        <v>1084</v>
      </c>
      <c r="N269" s="10">
        <v>53</v>
      </c>
      <c r="O269" s="10">
        <v>4.6609999999999996</v>
      </c>
      <c r="P269" s="10">
        <v>10.06</v>
      </c>
      <c r="Q269" s="10">
        <v>5.3949999999999996</v>
      </c>
      <c r="R269" s="10">
        <v>501963.2</v>
      </c>
      <c r="S269" s="10">
        <v>2834</v>
      </c>
    </row>
    <row r="270" spans="1:19" x14ac:dyDescent="0.2">
      <c r="A270" s="10" t="s">
        <v>362</v>
      </c>
      <c r="B270" s="10" t="s">
        <v>240</v>
      </c>
      <c r="C270" s="10" t="s">
        <v>241</v>
      </c>
      <c r="D270" s="10" t="s">
        <v>83</v>
      </c>
      <c r="E270" s="10" t="s">
        <v>242</v>
      </c>
      <c r="F270" s="10">
        <v>354.25</v>
      </c>
      <c r="G270" s="10">
        <v>354.25</v>
      </c>
      <c r="H270" s="10">
        <v>1418</v>
      </c>
      <c r="I270" s="10">
        <v>742</v>
      </c>
      <c r="J270" s="10">
        <v>676</v>
      </c>
      <c r="K270" s="10">
        <v>736</v>
      </c>
      <c r="L270" s="10">
        <v>6</v>
      </c>
      <c r="M270" s="10">
        <v>675</v>
      </c>
      <c r="N270" s="10">
        <v>1</v>
      </c>
      <c r="O270" s="10">
        <v>0.1479</v>
      </c>
      <c r="P270" s="10">
        <v>0.80859999999999999</v>
      </c>
      <c r="Q270" s="10">
        <v>0.49370000000000003</v>
      </c>
      <c r="R270" s="10">
        <v>501963.2</v>
      </c>
      <c r="S270" s="10">
        <v>2834</v>
      </c>
    </row>
    <row r="271" spans="1:19" s="28" customFormat="1" ht="15" x14ac:dyDescent="0.2"/>
    <row r="273" spans="1:19" x14ac:dyDescent="0.2">
      <c r="A273" s="10" t="s">
        <v>363</v>
      </c>
      <c r="B273" s="10" t="s">
        <v>240</v>
      </c>
      <c r="C273" s="10" t="s">
        <v>241</v>
      </c>
      <c r="D273" s="10" t="s">
        <v>83</v>
      </c>
      <c r="E273" s="10" t="s">
        <v>242</v>
      </c>
      <c r="F273" s="10">
        <v>354.25</v>
      </c>
      <c r="G273" s="10">
        <v>354.25</v>
      </c>
      <c r="H273" s="10">
        <v>1338</v>
      </c>
      <c r="I273" s="10">
        <v>3</v>
      </c>
      <c r="J273" s="10">
        <v>1335</v>
      </c>
      <c r="K273" s="10">
        <v>3</v>
      </c>
      <c r="M273" s="10">
        <v>1334</v>
      </c>
      <c r="N273" s="10">
        <v>1</v>
      </c>
      <c r="O273" s="10">
        <v>7.4899999999999994E-2</v>
      </c>
      <c r="P273" s="10" t="s">
        <v>268</v>
      </c>
      <c r="Q273" s="10">
        <v>7.4700000000000003E-2</v>
      </c>
      <c r="R273" s="10">
        <v>501963.2</v>
      </c>
      <c r="S273" s="10">
        <v>2834</v>
      </c>
    </row>
    <row r="274" spans="1:19" x14ac:dyDescent="0.2">
      <c r="A274" s="10" t="s">
        <v>364</v>
      </c>
      <c r="B274" s="10" t="s">
        <v>240</v>
      </c>
      <c r="C274" s="10" t="s">
        <v>241</v>
      </c>
      <c r="D274" s="10" t="s">
        <v>83</v>
      </c>
      <c r="E274" s="10" t="s">
        <v>242</v>
      </c>
      <c r="F274" s="10">
        <v>354.25</v>
      </c>
      <c r="G274" s="10">
        <v>354.25</v>
      </c>
      <c r="H274" s="10">
        <v>1773</v>
      </c>
      <c r="I274" s="10">
        <v>94</v>
      </c>
      <c r="J274" s="10">
        <v>1679</v>
      </c>
      <c r="K274" s="10">
        <v>92</v>
      </c>
      <c r="L274" s="10">
        <v>2</v>
      </c>
      <c r="M274" s="10">
        <v>1632</v>
      </c>
      <c r="N274" s="10">
        <v>47</v>
      </c>
      <c r="O274" s="10">
        <v>2.7989999999999999</v>
      </c>
      <c r="P274" s="10">
        <v>2.1280000000000001</v>
      </c>
      <c r="Q274" s="10">
        <v>2.7639999999999998</v>
      </c>
      <c r="R274" s="10">
        <v>501963.2</v>
      </c>
      <c r="S274" s="10">
        <v>2834</v>
      </c>
    </row>
    <row r="275" spans="1:19" x14ac:dyDescent="0.2">
      <c r="A275" s="10" t="s">
        <v>365</v>
      </c>
      <c r="B275" s="10" t="s">
        <v>240</v>
      </c>
      <c r="C275" s="10" t="s">
        <v>241</v>
      </c>
      <c r="D275" s="10" t="s">
        <v>83</v>
      </c>
      <c r="E275" s="10" t="s">
        <v>242</v>
      </c>
      <c r="F275" s="10">
        <v>354.25</v>
      </c>
      <c r="G275" s="10">
        <v>354.25</v>
      </c>
      <c r="H275" s="10">
        <v>1718</v>
      </c>
      <c r="I275" s="10">
        <v>104</v>
      </c>
      <c r="J275" s="10">
        <v>1614</v>
      </c>
      <c r="K275" s="10">
        <v>101</v>
      </c>
      <c r="L275" s="10">
        <v>3</v>
      </c>
      <c r="M275" s="10">
        <v>1605</v>
      </c>
      <c r="N275" s="10">
        <v>9</v>
      </c>
      <c r="O275" s="10">
        <v>0.55759999999999998</v>
      </c>
      <c r="P275" s="10">
        <v>2.8849999999999998</v>
      </c>
      <c r="Q275" s="10">
        <v>0.69850000000000001</v>
      </c>
      <c r="R275" s="10">
        <v>501963.2</v>
      </c>
      <c r="S275" s="10">
        <v>2834</v>
      </c>
    </row>
    <row r="276" spans="1:19" x14ac:dyDescent="0.2">
      <c r="A276" s="10" t="s">
        <v>366</v>
      </c>
      <c r="B276" s="10" t="s">
        <v>240</v>
      </c>
      <c r="C276" s="10" t="s">
        <v>241</v>
      </c>
      <c r="D276" s="10" t="s">
        <v>83</v>
      </c>
      <c r="E276" s="10" t="s">
        <v>242</v>
      </c>
      <c r="F276" s="10">
        <v>354.25</v>
      </c>
      <c r="G276" s="10">
        <v>354.25</v>
      </c>
      <c r="H276" s="10">
        <v>1806</v>
      </c>
      <c r="I276" s="10">
        <v>13</v>
      </c>
      <c r="J276" s="10">
        <v>1793</v>
      </c>
      <c r="K276" s="10">
        <v>11</v>
      </c>
      <c r="L276" s="10">
        <v>2</v>
      </c>
      <c r="M276" s="10">
        <v>1776</v>
      </c>
      <c r="N276" s="10">
        <v>17</v>
      </c>
      <c r="O276" s="10">
        <v>0.94810000000000005</v>
      </c>
      <c r="P276" s="10">
        <v>15.38</v>
      </c>
      <c r="Q276" s="10">
        <v>1.052</v>
      </c>
      <c r="R276" s="10">
        <v>501963.2</v>
      </c>
      <c r="S276" s="10">
        <v>2834</v>
      </c>
    </row>
    <row r="277" spans="1:19" s="28" customFormat="1" ht="15" x14ac:dyDescent="0.2"/>
    <row r="280" spans="1:19" x14ac:dyDescent="0.2">
      <c r="G280" s="10" t="s">
        <v>294</v>
      </c>
    </row>
    <row r="281" spans="1:19" x14ac:dyDescent="0.2">
      <c r="H281" s="10">
        <v>3921</v>
      </c>
      <c r="I281" s="10">
        <v>428</v>
      </c>
      <c r="J281" s="10">
        <v>3493</v>
      </c>
      <c r="K281" s="10">
        <v>422</v>
      </c>
      <c r="L281" s="10">
        <v>6</v>
      </c>
      <c r="M281" s="10">
        <v>3457</v>
      </c>
      <c r="N281" s="10">
        <v>36</v>
      </c>
      <c r="O281" s="10">
        <v>1.0306326939593471</v>
      </c>
      <c r="P281" s="10">
        <v>1.4018691588785046</v>
      </c>
    </row>
    <row r="282" spans="1:19" x14ac:dyDescent="0.2">
      <c r="H282" s="10">
        <v>7158</v>
      </c>
      <c r="I282" s="10">
        <v>217</v>
      </c>
      <c r="J282" s="10">
        <v>6941</v>
      </c>
      <c r="K282" s="10">
        <v>201</v>
      </c>
      <c r="L282" s="10">
        <v>16</v>
      </c>
      <c r="M282" s="10">
        <v>6492</v>
      </c>
      <c r="N282" s="10">
        <v>449</v>
      </c>
      <c r="O282" s="10">
        <v>6.4688085290303992</v>
      </c>
      <c r="P282" s="10">
        <v>7.3732718894009217</v>
      </c>
    </row>
    <row r="283" spans="1:19" x14ac:dyDescent="0.2">
      <c r="H283" s="10">
        <v>6179</v>
      </c>
      <c r="I283" s="10">
        <v>415</v>
      </c>
      <c r="J283" s="10">
        <v>5764</v>
      </c>
      <c r="K283" s="10">
        <v>408</v>
      </c>
      <c r="L283" s="10">
        <v>7</v>
      </c>
      <c r="M283" s="10">
        <v>5708</v>
      </c>
      <c r="N283" s="10">
        <v>56</v>
      </c>
      <c r="O283" s="10">
        <v>0.9715475364330326</v>
      </c>
      <c r="P283" s="10">
        <v>1.6867469879518073</v>
      </c>
    </row>
    <row r="284" spans="1:19" x14ac:dyDescent="0.2">
      <c r="H284" s="10">
        <v>4196</v>
      </c>
      <c r="I284" s="10">
        <v>166</v>
      </c>
      <c r="J284" s="10">
        <v>4030</v>
      </c>
      <c r="K284" s="10">
        <v>163</v>
      </c>
      <c r="L284" s="10">
        <v>3</v>
      </c>
      <c r="M284" s="10">
        <v>3974</v>
      </c>
      <c r="N284" s="10">
        <v>56</v>
      </c>
      <c r="O284" s="10">
        <v>1.3895781637717122</v>
      </c>
      <c r="P284" s="10">
        <v>1.8072289156626504</v>
      </c>
    </row>
    <row r="285" spans="1:19" x14ac:dyDescent="0.2">
      <c r="H285" s="10">
        <v>4844</v>
      </c>
      <c r="I285" s="10">
        <v>957</v>
      </c>
      <c r="J285" s="10">
        <v>3887</v>
      </c>
      <c r="K285" s="10">
        <v>921</v>
      </c>
      <c r="L285" s="10">
        <v>36</v>
      </c>
      <c r="M285" s="10">
        <v>3622</v>
      </c>
      <c r="N285" s="10">
        <v>265</v>
      </c>
      <c r="O285" s="10">
        <v>6.8175971186004629</v>
      </c>
      <c r="P285" s="10">
        <v>3.761755485893417</v>
      </c>
    </row>
    <row r="286" spans="1:19" x14ac:dyDescent="0.2">
      <c r="H286" s="10">
        <v>6635</v>
      </c>
      <c r="I286" s="10">
        <v>214</v>
      </c>
      <c r="J286" s="10">
        <v>6421</v>
      </c>
      <c r="K286" s="10">
        <v>207</v>
      </c>
      <c r="L286" s="10">
        <v>7</v>
      </c>
      <c r="M286" s="10">
        <v>6347</v>
      </c>
      <c r="N286" s="10">
        <v>74</v>
      </c>
      <c r="O286" s="10">
        <v>1.1524684628562529</v>
      </c>
      <c r="P286" s="10">
        <v>3.2710280373831773</v>
      </c>
    </row>
    <row r="287" spans="1:19" x14ac:dyDescent="0.2">
      <c r="A287" s="10" t="s">
        <v>45</v>
      </c>
    </row>
    <row r="288" spans="1:19" x14ac:dyDescent="0.2">
      <c r="A288" s="10" t="s">
        <v>367</v>
      </c>
      <c r="B288" s="10" t="s">
        <v>240</v>
      </c>
      <c r="C288" s="10" t="s">
        <v>241</v>
      </c>
      <c r="D288" s="10" t="s">
        <v>83</v>
      </c>
      <c r="E288" s="10" t="s">
        <v>242</v>
      </c>
      <c r="F288" s="10">
        <v>354.25</v>
      </c>
      <c r="G288" s="10">
        <v>354.25</v>
      </c>
      <c r="H288" s="10">
        <v>993</v>
      </c>
      <c r="I288" s="10">
        <v>213</v>
      </c>
      <c r="J288" s="10">
        <v>780</v>
      </c>
      <c r="K288" s="10">
        <v>207</v>
      </c>
      <c r="L288" s="10">
        <v>6</v>
      </c>
      <c r="M288" s="10">
        <v>742</v>
      </c>
      <c r="N288" s="10">
        <v>38</v>
      </c>
      <c r="O288" s="10">
        <v>4.8719999999999999</v>
      </c>
      <c r="P288" s="10">
        <v>2.8170000000000002</v>
      </c>
      <c r="Q288" s="10">
        <v>4.431</v>
      </c>
      <c r="R288" s="10">
        <v>501963.2</v>
      </c>
      <c r="S288" s="10">
        <v>2834</v>
      </c>
    </row>
    <row r="289" spans="1:19" x14ac:dyDescent="0.2">
      <c r="A289" s="10" t="s">
        <v>368</v>
      </c>
      <c r="B289" s="10" t="s">
        <v>240</v>
      </c>
      <c r="C289" s="10" t="s">
        <v>241</v>
      </c>
      <c r="D289" s="10" t="s">
        <v>83</v>
      </c>
      <c r="E289" s="10" t="s">
        <v>242</v>
      </c>
      <c r="F289" s="10">
        <v>354.25</v>
      </c>
      <c r="G289" s="10">
        <v>354.25</v>
      </c>
      <c r="H289" s="10">
        <v>1198</v>
      </c>
      <c r="I289" s="10">
        <v>342</v>
      </c>
      <c r="J289" s="10">
        <v>856</v>
      </c>
      <c r="K289" s="10">
        <v>302</v>
      </c>
      <c r="L289" s="10">
        <v>40</v>
      </c>
      <c r="M289" s="10">
        <v>815</v>
      </c>
      <c r="N289" s="10">
        <v>41</v>
      </c>
      <c r="O289" s="10">
        <v>4.79</v>
      </c>
      <c r="P289" s="10">
        <v>11.7</v>
      </c>
      <c r="Q289" s="10">
        <v>6.7610000000000001</v>
      </c>
      <c r="R289" s="10">
        <v>501963.2</v>
      </c>
      <c r="S289" s="10">
        <v>2834</v>
      </c>
    </row>
    <row r="290" spans="1:19" x14ac:dyDescent="0.2">
      <c r="A290" s="10" t="s">
        <v>369</v>
      </c>
      <c r="B290" s="10" t="s">
        <v>240</v>
      </c>
      <c r="C290" s="10" t="s">
        <v>241</v>
      </c>
      <c r="D290" s="10" t="s">
        <v>83</v>
      </c>
      <c r="E290" s="10" t="s">
        <v>242</v>
      </c>
      <c r="F290" s="10">
        <v>354.25</v>
      </c>
      <c r="G290" s="10">
        <v>354.25</v>
      </c>
      <c r="H290" s="10">
        <v>1342</v>
      </c>
      <c r="I290" s="10">
        <v>452</v>
      </c>
      <c r="J290" s="10">
        <v>890</v>
      </c>
      <c r="K290" s="10">
        <v>449</v>
      </c>
      <c r="L290" s="10">
        <v>3</v>
      </c>
      <c r="M290" s="10">
        <v>870</v>
      </c>
      <c r="N290" s="10">
        <v>20</v>
      </c>
      <c r="O290" s="10">
        <v>2.2469999999999999</v>
      </c>
      <c r="P290" s="10">
        <v>0.66369999999999996</v>
      </c>
      <c r="Q290" s="10">
        <v>1.714</v>
      </c>
      <c r="R290" s="10">
        <v>501963.2</v>
      </c>
      <c r="S290" s="10">
        <v>2834</v>
      </c>
    </row>
    <row r="291" spans="1:19" x14ac:dyDescent="0.2">
      <c r="A291" s="10" t="s">
        <v>370</v>
      </c>
      <c r="B291" s="10" t="s">
        <v>240</v>
      </c>
      <c r="C291" s="10" t="s">
        <v>241</v>
      </c>
      <c r="D291" s="10" t="s">
        <v>83</v>
      </c>
      <c r="E291" s="10" t="s">
        <v>242</v>
      </c>
      <c r="F291" s="10">
        <v>354.25</v>
      </c>
      <c r="G291" s="10">
        <v>354.25</v>
      </c>
      <c r="H291" s="10">
        <v>752</v>
      </c>
      <c r="I291" s="10">
        <v>229</v>
      </c>
      <c r="J291" s="10">
        <v>523</v>
      </c>
      <c r="K291" s="10">
        <v>226</v>
      </c>
      <c r="L291" s="10">
        <v>3</v>
      </c>
      <c r="M291" s="10">
        <v>512</v>
      </c>
      <c r="N291" s="10">
        <v>11</v>
      </c>
      <c r="O291" s="10">
        <v>2.1030000000000002</v>
      </c>
      <c r="P291" s="10">
        <v>1.31</v>
      </c>
      <c r="Q291" s="10">
        <v>1.8620000000000001</v>
      </c>
      <c r="R291" s="10">
        <v>501963.2</v>
      </c>
      <c r="S291" s="10">
        <v>2834</v>
      </c>
    </row>
    <row r="292" spans="1:19" s="28" customFormat="1" ht="15" x14ac:dyDescent="0.2"/>
    <row r="294" spans="1:19" x14ac:dyDescent="0.2">
      <c r="A294" s="10" t="s">
        <v>371</v>
      </c>
      <c r="B294" s="10" t="s">
        <v>240</v>
      </c>
      <c r="C294" s="10" t="s">
        <v>241</v>
      </c>
      <c r="D294" s="10" t="s">
        <v>83</v>
      </c>
      <c r="E294" s="10" t="s">
        <v>242</v>
      </c>
      <c r="F294" s="10">
        <v>354.25</v>
      </c>
      <c r="G294" s="10">
        <v>354.25</v>
      </c>
      <c r="H294" s="10">
        <v>1611</v>
      </c>
      <c r="I294" s="10">
        <v>187</v>
      </c>
      <c r="J294" s="10">
        <v>1424</v>
      </c>
      <c r="K294" s="10">
        <v>180</v>
      </c>
      <c r="L294" s="10">
        <v>7</v>
      </c>
      <c r="M294" s="10">
        <v>1229</v>
      </c>
      <c r="N294" s="10">
        <v>195</v>
      </c>
      <c r="O294" s="10">
        <v>13.69</v>
      </c>
      <c r="P294" s="10">
        <v>3.7429999999999999</v>
      </c>
      <c r="Q294" s="10">
        <v>12.54</v>
      </c>
      <c r="R294" s="10">
        <v>501963.2</v>
      </c>
      <c r="S294" s="10">
        <v>2834</v>
      </c>
    </row>
    <row r="295" spans="1:19" x14ac:dyDescent="0.2">
      <c r="A295" s="10" t="s">
        <v>372</v>
      </c>
      <c r="B295" s="10" t="s">
        <v>240</v>
      </c>
      <c r="C295" s="10" t="s">
        <v>241</v>
      </c>
      <c r="D295" s="10" t="s">
        <v>83</v>
      </c>
      <c r="E295" s="10" t="s">
        <v>242</v>
      </c>
      <c r="F295" s="10">
        <v>354.25</v>
      </c>
      <c r="G295" s="10">
        <v>354.25</v>
      </c>
      <c r="H295" s="10">
        <v>1467</v>
      </c>
      <c r="I295" s="10">
        <v>312</v>
      </c>
      <c r="J295" s="10">
        <v>1155</v>
      </c>
      <c r="K295" s="10">
        <v>250</v>
      </c>
      <c r="L295" s="10">
        <v>62</v>
      </c>
      <c r="M295" s="10">
        <v>969</v>
      </c>
      <c r="N295" s="10">
        <v>186</v>
      </c>
      <c r="O295" s="10">
        <v>16.100000000000001</v>
      </c>
      <c r="P295" s="10">
        <v>19.87</v>
      </c>
      <c r="Q295" s="10">
        <v>16.91</v>
      </c>
      <c r="R295" s="10">
        <v>501963.2</v>
      </c>
      <c r="S295" s="10">
        <v>2834</v>
      </c>
    </row>
    <row r="296" spans="1:19" x14ac:dyDescent="0.2">
      <c r="A296" s="10" t="s">
        <v>373</v>
      </c>
      <c r="B296" s="10" t="s">
        <v>240</v>
      </c>
      <c r="C296" s="10" t="s">
        <v>241</v>
      </c>
      <c r="D296" s="10" t="s">
        <v>83</v>
      </c>
      <c r="E296" s="10" t="s">
        <v>242</v>
      </c>
      <c r="F296" s="10">
        <v>354.25</v>
      </c>
      <c r="G296" s="10">
        <v>354.25</v>
      </c>
      <c r="H296" s="10">
        <v>1541</v>
      </c>
      <c r="I296" s="10">
        <v>387</v>
      </c>
      <c r="J296" s="10">
        <v>1154</v>
      </c>
      <c r="K296" s="10">
        <v>358</v>
      </c>
      <c r="L296" s="10">
        <v>29</v>
      </c>
      <c r="M296" s="10">
        <v>1062</v>
      </c>
      <c r="N296" s="10">
        <v>92</v>
      </c>
      <c r="O296" s="10">
        <v>7.9720000000000004</v>
      </c>
      <c r="P296" s="10">
        <v>7.4939999999999998</v>
      </c>
      <c r="Q296" s="10">
        <v>7.8520000000000003</v>
      </c>
      <c r="R296" s="10">
        <v>501963.2</v>
      </c>
      <c r="S296" s="10">
        <v>2834</v>
      </c>
    </row>
    <row r="297" spans="1:19" x14ac:dyDescent="0.2">
      <c r="A297" s="10" t="s">
        <v>374</v>
      </c>
      <c r="B297" s="10" t="s">
        <v>240</v>
      </c>
      <c r="C297" s="10" t="s">
        <v>241</v>
      </c>
      <c r="D297" s="10" t="s">
        <v>83</v>
      </c>
      <c r="E297" s="10" t="s">
        <v>242</v>
      </c>
      <c r="F297" s="10">
        <v>354.25</v>
      </c>
      <c r="G297" s="10">
        <v>354.25</v>
      </c>
      <c r="H297" s="10">
        <v>1601</v>
      </c>
      <c r="I297" s="10">
        <v>397</v>
      </c>
      <c r="J297" s="10">
        <v>1204</v>
      </c>
      <c r="K297" s="10">
        <v>375</v>
      </c>
      <c r="L297" s="10">
        <v>22</v>
      </c>
      <c r="M297" s="10">
        <v>1104</v>
      </c>
      <c r="N297" s="10">
        <v>100</v>
      </c>
      <c r="O297" s="10">
        <v>8.3059999999999992</v>
      </c>
      <c r="P297" s="10">
        <v>5.5419999999999998</v>
      </c>
      <c r="Q297" s="10">
        <v>7.62</v>
      </c>
      <c r="R297" s="10">
        <v>501963.2</v>
      </c>
      <c r="S297" s="10">
        <v>2834</v>
      </c>
    </row>
    <row r="298" spans="1:19" s="28" customFormat="1" ht="15" x14ac:dyDescent="0.2"/>
    <row r="300" spans="1:19" x14ac:dyDescent="0.2">
      <c r="A300" s="10" t="s">
        <v>375</v>
      </c>
      <c r="B300" s="10" t="s">
        <v>240</v>
      </c>
      <c r="C300" s="10" t="s">
        <v>241</v>
      </c>
      <c r="D300" s="10" t="s">
        <v>83</v>
      </c>
      <c r="E300" s="10" t="s">
        <v>242</v>
      </c>
      <c r="F300" s="10">
        <v>354.25</v>
      </c>
      <c r="G300" s="10">
        <v>354.25</v>
      </c>
      <c r="H300" s="10">
        <v>1686</v>
      </c>
      <c r="I300" s="10">
        <v>347</v>
      </c>
      <c r="J300" s="10">
        <v>1339</v>
      </c>
      <c r="K300" s="10">
        <v>344</v>
      </c>
      <c r="L300" s="10">
        <v>3</v>
      </c>
      <c r="M300" s="10">
        <v>1304</v>
      </c>
      <c r="N300" s="10">
        <v>35</v>
      </c>
      <c r="O300" s="10">
        <v>2.6139999999999999</v>
      </c>
      <c r="P300" s="10">
        <v>0.86460000000000004</v>
      </c>
      <c r="Q300" s="10">
        <v>2.254</v>
      </c>
      <c r="R300" s="10">
        <v>501963.2</v>
      </c>
      <c r="S300" s="10">
        <v>2834</v>
      </c>
    </row>
    <row r="301" spans="1:19" x14ac:dyDescent="0.2">
      <c r="A301" s="10" t="s">
        <v>376</v>
      </c>
      <c r="B301" s="10" t="s">
        <v>240</v>
      </c>
      <c r="C301" s="10" t="s">
        <v>241</v>
      </c>
      <c r="D301" s="10" t="s">
        <v>83</v>
      </c>
      <c r="E301" s="10" t="s">
        <v>242</v>
      </c>
      <c r="F301" s="10">
        <v>354.25</v>
      </c>
      <c r="G301" s="10">
        <v>354.25</v>
      </c>
      <c r="H301" s="10">
        <v>1970</v>
      </c>
      <c r="I301" s="10">
        <v>349</v>
      </c>
      <c r="J301" s="10">
        <v>1621</v>
      </c>
      <c r="K301" s="10">
        <v>336</v>
      </c>
      <c r="L301" s="10">
        <v>13</v>
      </c>
      <c r="M301" s="10">
        <v>1505</v>
      </c>
      <c r="N301" s="10">
        <v>116</v>
      </c>
      <c r="O301" s="10">
        <v>7.1559999999999997</v>
      </c>
      <c r="P301" s="10">
        <v>3.7250000000000001</v>
      </c>
      <c r="Q301" s="10">
        <v>6.548</v>
      </c>
      <c r="R301" s="10">
        <v>501963.2</v>
      </c>
      <c r="S301" s="10">
        <v>2834</v>
      </c>
    </row>
    <row r="302" spans="1:19" x14ac:dyDescent="0.2">
      <c r="A302" s="10" t="s">
        <v>377</v>
      </c>
      <c r="B302" s="10" t="s">
        <v>240</v>
      </c>
      <c r="C302" s="10" t="s">
        <v>241</v>
      </c>
      <c r="D302" s="10" t="s">
        <v>83</v>
      </c>
      <c r="E302" s="10" t="s">
        <v>242</v>
      </c>
      <c r="F302" s="10">
        <v>354.25</v>
      </c>
      <c r="G302" s="10">
        <v>354.25</v>
      </c>
      <c r="H302" s="10">
        <v>1849</v>
      </c>
      <c r="I302" s="10">
        <v>395</v>
      </c>
      <c r="J302" s="10">
        <v>1454</v>
      </c>
      <c r="K302" s="10">
        <v>376</v>
      </c>
      <c r="L302" s="10">
        <v>19</v>
      </c>
      <c r="M302" s="10">
        <v>1419</v>
      </c>
      <c r="N302" s="10">
        <v>35</v>
      </c>
      <c r="O302" s="10">
        <v>2.407</v>
      </c>
      <c r="P302" s="10">
        <v>4.8099999999999996</v>
      </c>
      <c r="Q302" s="10">
        <v>2.92</v>
      </c>
      <c r="R302" s="10">
        <v>501963.2</v>
      </c>
      <c r="S302" s="10">
        <v>2834</v>
      </c>
    </row>
    <row r="303" spans="1:19" x14ac:dyDescent="0.2">
      <c r="A303" s="10" t="s">
        <v>378</v>
      </c>
      <c r="B303" s="10" t="s">
        <v>240</v>
      </c>
      <c r="C303" s="10" t="s">
        <v>241</v>
      </c>
      <c r="D303" s="10" t="s">
        <v>83</v>
      </c>
      <c r="E303" s="10" t="s">
        <v>242</v>
      </c>
      <c r="F303" s="10">
        <v>354.25</v>
      </c>
      <c r="G303" s="10">
        <v>354.25</v>
      </c>
      <c r="H303" s="10">
        <v>2546</v>
      </c>
      <c r="I303" s="10">
        <v>984</v>
      </c>
      <c r="J303" s="10">
        <v>1562</v>
      </c>
      <c r="K303" s="10">
        <v>931</v>
      </c>
      <c r="L303" s="10">
        <v>53</v>
      </c>
      <c r="M303" s="10">
        <v>1515</v>
      </c>
      <c r="N303" s="10">
        <v>47</v>
      </c>
      <c r="O303" s="10">
        <v>3.0089999999999999</v>
      </c>
      <c r="P303" s="10">
        <v>5.3860000000000001</v>
      </c>
      <c r="Q303" s="10">
        <v>3.9279999999999999</v>
      </c>
      <c r="R303" s="10">
        <v>501963.2</v>
      </c>
      <c r="S303" s="10">
        <v>2834</v>
      </c>
    </row>
    <row r="304" spans="1:19" s="28" customFormat="1" ht="15" x14ac:dyDescent="0.2"/>
    <row r="306" spans="1:19" x14ac:dyDescent="0.2">
      <c r="A306" s="10" t="s">
        <v>379</v>
      </c>
      <c r="B306" s="10" t="s">
        <v>240</v>
      </c>
      <c r="C306" s="10" t="s">
        <v>241</v>
      </c>
      <c r="D306" s="10" t="s">
        <v>83</v>
      </c>
      <c r="E306" s="10" t="s">
        <v>242</v>
      </c>
      <c r="F306" s="10">
        <v>354.25</v>
      </c>
      <c r="G306" s="10">
        <v>354.25</v>
      </c>
      <c r="H306" s="10">
        <v>1375</v>
      </c>
      <c r="I306" s="10">
        <v>176</v>
      </c>
      <c r="J306" s="10">
        <v>1199</v>
      </c>
      <c r="K306" s="10">
        <v>171</v>
      </c>
      <c r="L306" s="10">
        <v>5</v>
      </c>
      <c r="M306" s="10">
        <v>1170</v>
      </c>
      <c r="N306" s="10">
        <v>29</v>
      </c>
      <c r="O306" s="10">
        <v>2.419</v>
      </c>
      <c r="P306" s="10">
        <v>2.8410000000000002</v>
      </c>
      <c r="Q306" s="10">
        <v>2.4729999999999999</v>
      </c>
      <c r="R306" s="10">
        <v>501963.2</v>
      </c>
      <c r="S306" s="10">
        <v>2834</v>
      </c>
    </row>
    <row r="307" spans="1:19" x14ac:dyDescent="0.2">
      <c r="A307" s="10" t="s">
        <v>380</v>
      </c>
      <c r="B307" s="10" t="s">
        <v>240</v>
      </c>
      <c r="C307" s="10" t="s">
        <v>241</v>
      </c>
      <c r="D307" s="10" t="s">
        <v>83</v>
      </c>
      <c r="E307" s="10" t="s">
        <v>242</v>
      </c>
      <c r="F307" s="10">
        <v>354.25</v>
      </c>
      <c r="G307" s="10">
        <v>354.25</v>
      </c>
      <c r="H307" s="10">
        <v>1812</v>
      </c>
      <c r="I307" s="10">
        <v>182</v>
      </c>
      <c r="J307" s="10">
        <v>1630</v>
      </c>
      <c r="K307" s="10">
        <v>173</v>
      </c>
      <c r="L307" s="10">
        <v>9</v>
      </c>
      <c r="M307" s="10">
        <v>1597</v>
      </c>
      <c r="N307" s="10">
        <v>33</v>
      </c>
      <c r="O307" s="10">
        <v>2.0249999999999999</v>
      </c>
      <c r="P307" s="10">
        <v>4.9450000000000003</v>
      </c>
      <c r="Q307" s="10">
        <v>2.3180000000000001</v>
      </c>
      <c r="R307" s="10">
        <v>501963.2</v>
      </c>
      <c r="S307" s="10">
        <v>2834</v>
      </c>
    </row>
    <row r="308" spans="1:19" x14ac:dyDescent="0.2">
      <c r="A308" s="10" t="s">
        <v>381</v>
      </c>
      <c r="B308" s="10" t="s">
        <v>240</v>
      </c>
      <c r="C308" s="10" t="s">
        <v>241</v>
      </c>
      <c r="D308" s="10" t="s">
        <v>83</v>
      </c>
      <c r="E308" s="10" t="s">
        <v>242</v>
      </c>
      <c r="F308" s="10">
        <v>354.25</v>
      </c>
      <c r="G308" s="10">
        <v>354.25</v>
      </c>
      <c r="H308" s="10">
        <v>1441</v>
      </c>
      <c r="I308" s="10">
        <v>205</v>
      </c>
      <c r="J308" s="10">
        <v>1236</v>
      </c>
      <c r="K308" s="10">
        <v>200</v>
      </c>
      <c r="L308" s="10">
        <v>5</v>
      </c>
      <c r="M308" s="10">
        <v>1219</v>
      </c>
      <c r="N308" s="10">
        <v>17</v>
      </c>
      <c r="O308" s="10">
        <v>1.375</v>
      </c>
      <c r="P308" s="10">
        <v>2.4390000000000001</v>
      </c>
      <c r="Q308" s="10">
        <v>1.5269999999999999</v>
      </c>
      <c r="R308" s="10">
        <v>501963.2</v>
      </c>
      <c r="S308" s="10">
        <v>2834</v>
      </c>
    </row>
    <row r="309" spans="1:19" x14ac:dyDescent="0.2">
      <c r="A309" s="10" t="s">
        <v>382</v>
      </c>
      <c r="B309" s="10" t="s">
        <v>240</v>
      </c>
      <c r="C309" s="10" t="s">
        <v>241</v>
      </c>
      <c r="D309" s="10" t="s">
        <v>83</v>
      </c>
      <c r="E309" s="10" t="s">
        <v>242</v>
      </c>
      <c r="F309" s="10">
        <v>354.25</v>
      </c>
      <c r="G309" s="10">
        <v>354.25</v>
      </c>
      <c r="H309" s="10">
        <v>992</v>
      </c>
      <c r="I309" s="10">
        <v>289</v>
      </c>
      <c r="J309" s="10">
        <v>703</v>
      </c>
      <c r="K309" s="10">
        <v>280</v>
      </c>
      <c r="L309" s="10">
        <v>9</v>
      </c>
      <c r="M309" s="10">
        <v>690</v>
      </c>
      <c r="N309" s="10">
        <v>13</v>
      </c>
      <c r="O309" s="10">
        <v>1.849</v>
      </c>
      <c r="P309" s="10">
        <v>3.1139999999999999</v>
      </c>
      <c r="Q309" s="10">
        <v>2.218</v>
      </c>
      <c r="R309" s="10">
        <v>501963.2</v>
      </c>
      <c r="S309" s="10">
        <v>2834</v>
      </c>
    </row>
    <row r="310" spans="1:19" s="28" customFormat="1" ht="15" x14ac:dyDescent="0.2"/>
    <row r="312" spans="1:19" x14ac:dyDescent="0.2">
      <c r="A312" s="10" t="s">
        <v>383</v>
      </c>
      <c r="B312" s="10" t="s">
        <v>240</v>
      </c>
      <c r="C312" s="10" t="s">
        <v>241</v>
      </c>
      <c r="D312" s="10" t="s">
        <v>83</v>
      </c>
      <c r="E312" s="10" t="s">
        <v>242</v>
      </c>
      <c r="F312" s="10">
        <v>354.25</v>
      </c>
      <c r="G312" s="10">
        <v>354.25</v>
      </c>
      <c r="H312" s="10">
        <v>1692</v>
      </c>
      <c r="I312" s="10">
        <v>256</v>
      </c>
      <c r="J312" s="10">
        <v>1436</v>
      </c>
      <c r="K312" s="10">
        <v>230</v>
      </c>
      <c r="L312" s="10">
        <v>26</v>
      </c>
      <c r="M312" s="10">
        <v>1175</v>
      </c>
      <c r="N312" s="10">
        <v>261</v>
      </c>
      <c r="O312" s="10">
        <v>18.18</v>
      </c>
      <c r="P312" s="10">
        <v>10.16</v>
      </c>
      <c r="Q312" s="10">
        <v>16.96</v>
      </c>
      <c r="R312" s="10">
        <v>501963.2</v>
      </c>
      <c r="S312" s="10">
        <v>2834</v>
      </c>
    </row>
    <row r="313" spans="1:19" x14ac:dyDescent="0.2">
      <c r="A313" s="10" t="s">
        <v>384</v>
      </c>
      <c r="B313" s="10" t="s">
        <v>240</v>
      </c>
      <c r="C313" s="10" t="s">
        <v>241</v>
      </c>
      <c r="D313" s="10" t="s">
        <v>83</v>
      </c>
      <c r="E313" s="10" t="s">
        <v>242</v>
      </c>
      <c r="F313" s="10">
        <v>354.25</v>
      </c>
      <c r="G313" s="10">
        <v>354.25</v>
      </c>
      <c r="H313" s="10">
        <v>2431</v>
      </c>
      <c r="I313" s="10">
        <v>922</v>
      </c>
      <c r="J313" s="10">
        <v>1509</v>
      </c>
      <c r="K313" s="10">
        <v>813</v>
      </c>
      <c r="L313" s="10">
        <v>109</v>
      </c>
      <c r="M313" s="10">
        <v>1111</v>
      </c>
      <c r="N313" s="10">
        <v>398</v>
      </c>
      <c r="O313" s="10">
        <v>26.38</v>
      </c>
      <c r="P313" s="10">
        <v>11.82</v>
      </c>
      <c r="Q313" s="10">
        <v>20.86</v>
      </c>
      <c r="R313" s="10">
        <v>501963.2</v>
      </c>
      <c r="S313" s="10">
        <v>2834</v>
      </c>
    </row>
    <row r="314" spans="1:19" x14ac:dyDescent="0.2">
      <c r="A314" s="10" t="s">
        <v>385</v>
      </c>
      <c r="B314" s="10" t="s">
        <v>240</v>
      </c>
      <c r="C314" s="10" t="s">
        <v>241</v>
      </c>
      <c r="D314" s="10" t="s">
        <v>83</v>
      </c>
      <c r="E314" s="10" t="s">
        <v>242</v>
      </c>
      <c r="F314" s="10">
        <v>354.25</v>
      </c>
      <c r="G314" s="10">
        <v>354.25</v>
      </c>
      <c r="H314" s="10">
        <v>1528</v>
      </c>
      <c r="I314" s="10">
        <v>613</v>
      </c>
      <c r="J314" s="10">
        <v>915</v>
      </c>
      <c r="K314" s="10">
        <v>549</v>
      </c>
      <c r="L314" s="10">
        <v>64</v>
      </c>
      <c r="M314" s="10">
        <v>787</v>
      </c>
      <c r="N314" s="10">
        <v>128</v>
      </c>
      <c r="O314" s="10">
        <v>13.99</v>
      </c>
      <c r="P314" s="10">
        <v>10.44</v>
      </c>
      <c r="Q314" s="10">
        <v>12.57</v>
      </c>
      <c r="R314" s="10">
        <v>501963.2</v>
      </c>
      <c r="S314" s="10">
        <v>2834</v>
      </c>
    </row>
    <row r="315" spans="1:19" x14ac:dyDescent="0.2">
      <c r="A315" s="10" t="s">
        <v>386</v>
      </c>
      <c r="B315" s="10" t="s">
        <v>240</v>
      </c>
      <c r="C315" s="10" t="s">
        <v>241</v>
      </c>
      <c r="D315" s="10" t="s">
        <v>83</v>
      </c>
      <c r="E315" s="10" t="s">
        <v>242</v>
      </c>
      <c r="F315" s="10">
        <v>354.25</v>
      </c>
      <c r="G315" s="10">
        <v>354.25</v>
      </c>
      <c r="H315" s="10">
        <v>1151</v>
      </c>
      <c r="I315" s="10">
        <v>181</v>
      </c>
      <c r="J315" s="10">
        <v>970</v>
      </c>
      <c r="K315" s="10">
        <v>174</v>
      </c>
      <c r="L315" s="10">
        <v>7</v>
      </c>
      <c r="M315" s="10">
        <v>812</v>
      </c>
      <c r="N315" s="10">
        <v>158</v>
      </c>
      <c r="O315" s="10">
        <v>16.29</v>
      </c>
      <c r="P315" s="10">
        <v>3.867</v>
      </c>
      <c r="Q315" s="10">
        <v>14.34</v>
      </c>
      <c r="R315" s="10">
        <v>501963.2</v>
      </c>
      <c r="S315" s="10">
        <v>2834</v>
      </c>
    </row>
    <row r="316" spans="1:19" s="28" customFormat="1" ht="15" x14ac:dyDescent="0.2"/>
    <row r="318" spans="1:19" x14ac:dyDescent="0.2">
      <c r="A318" s="10" t="s">
        <v>387</v>
      </c>
      <c r="B318" s="10" t="s">
        <v>240</v>
      </c>
      <c r="C318" s="10" t="s">
        <v>241</v>
      </c>
      <c r="D318" s="10" t="s">
        <v>83</v>
      </c>
      <c r="E318" s="10" t="s">
        <v>242</v>
      </c>
      <c r="F318" s="10">
        <v>354.25</v>
      </c>
      <c r="G318" s="10">
        <v>354.25</v>
      </c>
      <c r="H318" s="10">
        <v>1605</v>
      </c>
      <c r="I318" s="10">
        <v>468</v>
      </c>
      <c r="J318" s="10">
        <v>1137</v>
      </c>
      <c r="K318" s="10">
        <v>462</v>
      </c>
      <c r="L318" s="10">
        <v>6</v>
      </c>
      <c r="M318" s="10">
        <v>1118</v>
      </c>
      <c r="N318" s="10">
        <v>19</v>
      </c>
      <c r="O318" s="10">
        <v>1.671</v>
      </c>
      <c r="P318" s="10">
        <v>1.282</v>
      </c>
      <c r="Q318" s="10">
        <v>1.5580000000000001</v>
      </c>
      <c r="R318" s="10">
        <v>501963.2</v>
      </c>
      <c r="S318" s="10">
        <v>2834</v>
      </c>
    </row>
    <row r="319" spans="1:19" x14ac:dyDescent="0.2">
      <c r="A319" s="10" t="s">
        <v>388</v>
      </c>
      <c r="B319" s="10" t="s">
        <v>240</v>
      </c>
      <c r="C319" s="10" t="s">
        <v>241</v>
      </c>
      <c r="D319" s="10" t="s">
        <v>83</v>
      </c>
      <c r="E319" s="10" t="s">
        <v>242</v>
      </c>
      <c r="F319" s="10">
        <v>354.25</v>
      </c>
      <c r="G319" s="10">
        <v>354.25</v>
      </c>
      <c r="H319" s="10">
        <v>1561</v>
      </c>
      <c r="I319" s="10">
        <v>421</v>
      </c>
      <c r="J319" s="10">
        <v>1140</v>
      </c>
      <c r="K319" s="10">
        <v>418</v>
      </c>
      <c r="L319" s="10">
        <v>3</v>
      </c>
      <c r="M319" s="10">
        <v>1126</v>
      </c>
      <c r="N319" s="10">
        <v>14</v>
      </c>
      <c r="O319" s="10">
        <v>1.228</v>
      </c>
      <c r="P319" s="10">
        <v>0.71260000000000001</v>
      </c>
      <c r="Q319" s="10">
        <v>1.089</v>
      </c>
      <c r="R319" s="10">
        <v>501963.2</v>
      </c>
      <c r="S319" s="10">
        <v>2834</v>
      </c>
    </row>
    <row r="320" spans="1:19" x14ac:dyDescent="0.2">
      <c r="A320" s="10" t="s">
        <v>389</v>
      </c>
      <c r="B320" s="10" t="s">
        <v>240</v>
      </c>
      <c r="C320" s="10" t="s">
        <v>241</v>
      </c>
      <c r="D320" s="10" t="s">
        <v>83</v>
      </c>
      <c r="E320" s="10" t="s">
        <v>242</v>
      </c>
      <c r="F320" s="10">
        <v>354.25</v>
      </c>
      <c r="G320" s="10">
        <v>354.25</v>
      </c>
      <c r="H320" s="10">
        <v>1402</v>
      </c>
      <c r="I320" s="10">
        <v>651</v>
      </c>
      <c r="J320" s="10">
        <v>751</v>
      </c>
      <c r="K320" s="10">
        <v>645</v>
      </c>
      <c r="L320" s="10">
        <v>6</v>
      </c>
      <c r="M320" s="10">
        <v>744</v>
      </c>
      <c r="N320" s="10">
        <v>7</v>
      </c>
      <c r="O320" s="10">
        <v>0.93210000000000004</v>
      </c>
      <c r="P320" s="10">
        <v>0.92169999999999996</v>
      </c>
      <c r="Q320" s="10">
        <v>0.92720000000000002</v>
      </c>
      <c r="R320" s="10">
        <v>501963.2</v>
      </c>
      <c r="S320" s="10">
        <v>2834</v>
      </c>
    </row>
    <row r="321" spans="1:19" x14ac:dyDescent="0.2">
      <c r="A321" s="10" t="s">
        <v>390</v>
      </c>
      <c r="B321" s="10" t="s">
        <v>240</v>
      </c>
      <c r="C321" s="10" t="s">
        <v>241</v>
      </c>
      <c r="D321" s="10" t="s">
        <v>83</v>
      </c>
      <c r="E321" s="10" t="s">
        <v>242</v>
      </c>
      <c r="F321" s="10">
        <v>354.25</v>
      </c>
      <c r="G321" s="10">
        <v>354.25</v>
      </c>
      <c r="H321" s="10">
        <v>1721</v>
      </c>
      <c r="I321" s="10">
        <v>756</v>
      </c>
      <c r="J321" s="10">
        <v>965</v>
      </c>
      <c r="K321" s="10">
        <v>755</v>
      </c>
      <c r="L321" s="10">
        <v>1</v>
      </c>
      <c r="M321" s="10">
        <v>965</v>
      </c>
      <c r="O321" s="10" t="s">
        <v>268</v>
      </c>
      <c r="P321" s="10">
        <v>0.1323</v>
      </c>
      <c r="Q321" s="10">
        <v>5.8099999999999999E-2</v>
      </c>
      <c r="R321" s="10">
        <v>501963.2</v>
      </c>
      <c r="S321" s="10">
        <v>2834</v>
      </c>
    </row>
    <row r="322" spans="1:19" s="28" customFormat="1" ht="15" x14ac:dyDescent="0.2"/>
    <row r="325" spans="1:19" x14ac:dyDescent="0.2">
      <c r="G325" s="10" t="s">
        <v>294</v>
      </c>
    </row>
    <row r="326" spans="1:19" x14ac:dyDescent="0.2">
      <c r="H326" s="10">
        <v>4285</v>
      </c>
      <c r="I326" s="10">
        <v>1236</v>
      </c>
      <c r="J326" s="10">
        <v>3049</v>
      </c>
      <c r="K326" s="10">
        <v>1184</v>
      </c>
      <c r="L326" s="10">
        <v>52</v>
      </c>
      <c r="M326" s="10">
        <v>2939</v>
      </c>
      <c r="N326" s="10">
        <v>110</v>
      </c>
      <c r="O326" s="10">
        <v>3.6077402427025258</v>
      </c>
      <c r="P326" s="10">
        <v>4.2071197411003238</v>
      </c>
    </row>
    <row r="327" spans="1:19" x14ac:dyDescent="0.2">
      <c r="H327" s="10">
        <v>6220</v>
      </c>
      <c r="I327" s="10">
        <v>1283</v>
      </c>
      <c r="J327" s="10">
        <v>4937</v>
      </c>
      <c r="K327" s="10">
        <v>1163</v>
      </c>
      <c r="L327" s="10">
        <v>120</v>
      </c>
      <c r="M327" s="10">
        <v>4364</v>
      </c>
      <c r="N327" s="10">
        <v>573</v>
      </c>
      <c r="O327" s="10">
        <v>11.60623860644116</v>
      </c>
      <c r="P327" s="10">
        <v>9.3530787217459075</v>
      </c>
    </row>
    <row r="328" spans="1:19" x14ac:dyDescent="0.2">
      <c r="H328" s="10">
        <v>8051</v>
      </c>
      <c r="I328" s="10">
        <v>2075</v>
      </c>
      <c r="J328" s="10">
        <v>5976</v>
      </c>
      <c r="K328" s="10">
        <v>1987</v>
      </c>
      <c r="L328" s="10">
        <v>88</v>
      </c>
      <c r="M328" s="10">
        <v>5743</v>
      </c>
      <c r="N328" s="10">
        <v>233</v>
      </c>
      <c r="O328" s="10">
        <v>3.8989290495314592</v>
      </c>
      <c r="P328" s="10">
        <v>4.2409638554216862</v>
      </c>
    </row>
    <row r="329" spans="1:19" x14ac:dyDescent="0.2">
      <c r="H329" s="10">
        <v>5620</v>
      </c>
      <c r="I329" s="10">
        <v>852</v>
      </c>
      <c r="J329" s="10">
        <v>4768</v>
      </c>
      <c r="K329" s="10">
        <v>824</v>
      </c>
      <c r="L329" s="10">
        <v>28</v>
      </c>
      <c r="M329" s="10">
        <v>4676</v>
      </c>
      <c r="N329" s="10">
        <v>92</v>
      </c>
      <c r="O329" s="10">
        <v>1.9295302013422819</v>
      </c>
      <c r="P329" s="10">
        <v>3.286384976525822</v>
      </c>
    </row>
    <row r="330" spans="1:19" x14ac:dyDescent="0.2">
      <c r="H330" s="10">
        <v>6802</v>
      </c>
      <c r="I330" s="10">
        <v>1972</v>
      </c>
      <c r="J330" s="10">
        <v>4830</v>
      </c>
      <c r="K330" s="10">
        <v>1766</v>
      </c>
      <c r="L330" s="10">
        <v>206</v>
      </c>
      <c r="M330" s="10">
        <v>3885</v>
      </c>
      <c r="N330" s="10">
        <v>945</v>
      </c>
      <c r="O330" s="10">
        <v>19.565217391304348</v>
      </c>
      <c r="P330" s="10">
        <v>10.446247464503044</v>
      </c>
    </row>
    <row r="331" spans="1:19" x14ac:dyDescent="0.2">
      <c r="H331" s="10">
        <v>6289</v>
      </c>
      <c r="I331" s="10">
        <v>2296</v>
      </c>
      <c r="J331" s="10">
        <v>3993</v>
      </c>
      <c r="K331" s="10">
        <v>2280</v>
      </c>
      <c r="L331" s="10">
        <v>16</v>
      </c>
      <c r="M331" s="10">
        <v>3953</v>
      </c>
      <c r="N331" s="10">
        <v>40</v>
      </c>
      <c r="O331" s="10">
        <v>1.0017530678687703</v>
      </c>
      <c r="P331" s="10">
        <v>0.69686411149825789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34BD3-B411-4B25-9288-D97FA470323D}">
  <dimension ref="A1:P836"/>
  <sheetViews>
    <sheetView workbookViewId="0">
      <selection activeCell="J19" sqref="J19"/>
    </sheetView>
  </sheetViews>
  <sheetFormatPr baseColWidth="10" defaultColWidth="9" defaultRowHeight="16" x14ac:dyDescent="0.2"/>
  <cols>
    <col min="1" max="1" width="38" style="10" bestFit="1" customWidth="1"/>
    <col min="2" max="3" width="21" style="10" bestFit="1" customWidth="1"/>
    <col min="4" max="4" width="9" style="10"/>
    <col min="5" max="5" width="8.6640625" style="10" bestFit="1" customWidth="1"/>
    <col min="6" max="6" width="13.1640625" style="10" bestFit="1" customWidth="1"/>
    <col min="7" max="7" width="13" style="10" bestFit="1" customWidth="1"/>
    <col min="8" max="8" width="13.5" style="10" bestFit="1" customWidth="1"/>
    <col min="9" max="9" width="10" style="10" bestFit="1" customWidth="1"/>
    <col min="10" max="10" width="10.1640625" style="10" bestFit="1" customWidth="1"/>
    <col min="11" max="11" width="12.83203125" style="10" bestFit="1" customWidth="1"/>
    <col min="12" max="16384" width="9" style="10"/>
  </cols>
  <sheetData>
    <row r="1" spans="1:14" ht="15.75" customHeight="1" x14ac:dyDescent="0.2">
      <c r="A1" s="12" t="s">
        <v>599</v>
      </c>
      <c r="B1" s="40" t="s">
        <v>391</v>
      </c>
      <c r="C1" s="40"/>
      <c r="D1" s="40"/>
      <c r="E1" s="40"/>
      <c r="F1" s="40"/>
      <c r="G1" s="40"/>
      <c r="H1" s="40"/>
      <c r="I1" s="40"/>
      <c r="J1" s="32"/>
      <c r="K1" s="32"/>
      <c r="L1" s="32"/>
      <c r="M1" s="32"/>
      <c r="N1" s="32"/>
    </row>
    <row r="2" spans="1:14" x14ac:dyDescent="0.2">
      <c r="B2" s="40"/>
      <c r="C2" s="40"/>
      <c r="D2" s="40"/>
      <c r="E2" s="40"/>
      <c r="F2" s="40"/>
      <c r="G2" s="40"/>
      <c r="H2" s="40"/>
      <c r="I2" s="40"/>
    </row>
    <row r="3" spans="1:14" x14ac:dyDescent="0.2">
      <c r="A3" s="10" t="s">
        <v>392</v>
      </c>
      <c r="B3" s="40"/>
      <c r="C3" s="40"/>
      <c r="D3" s="40"/>
      <c r="E3" s="40"/>
      <c r="F3" s="40"/>
      <c r="G3" s="40"/>
      <c r="H3" s="40"/>
      <c r="I3" s="40"/>
    </row>
    <row r="4" spans="1:14" x14ac:dyDescent="0.2">
      <c r="A4" s="10" t="s">
        <v>195</v>
      </c>
    </row>
    <row r="6" spans="1:14" x14ac:dyDescent="0.2">
      <c r="A6" s="10" t="s">
        <v>201</v>
      </c>
    </row>
    <row r="8" spans="1:14" x14ac:dyDescent="0.2">
      <c r="A8" s="10" t="s">
        <v>74</v>
      </c>
    </row>
    <row r="9" spans="1:14" x14ac:dyDescent="0.2">
      <c r="A9" s="10" t="s">
        <v>76</v>
      </c>
    </row>
    <row r="11" spans="1:14" x14ac:dyDescent="0.2">
      <c r="A11" s="10" t="s">
        <v>202</v>
      </c>
    </row>
    <row r="13" spans="1:14" x14ac:dyDescent="0.2">
      <c r="A13" s="10" t="s">
        <v>203</v>
      </c>
    </row>
    <row r="14" spans="1:14" x14ac:dyDescent="0.2">
      <c r="A14" s="10" t="s">
        <v>204</v>
      </c>
    </row>
    <row r="16" spans="1:14" x14ac:dyDescent="0.2">
      <c r="A16" s="10" t="s">
        <v>205</v>
      </c>
    </row>
    <row r="17" spans="1:1" x14ac:dyDescent="0.2">
      <c r="A17" s="10" t="s">
        <v>206</v>
      </c>
    </row>
    <row r="18" spans="1:1" x14ac:dyDescent="0.2">
      <c r="A18" s="10" t="s">
        <v>393</v>
      </c>
    </row>
    <row r="19" spans="1:1" x14ac:dyDescent="0.2">
      <c r="A19" s="10" t="s">
        <v>208</v>
      </c>
    </row>
    <row r="20" spans="1:1" x14ac:dyDescent="0.2">
      <c r="A20" s="10" t="s">
        <v>209</v>
      </c>
    </row>
    <row r="21" spans="1:1" x14ac:dyDescent="0.2">
      <c r="A21" s="10" t="s">
        <v>394</v>
      </c>
    </row>
    <row r="22" spans="1:1" x14ac:dyDescent="0.2">
      <c r="A22" s="10" t="s">
        <v>395</v>
      </c>
    </row>
    <row r="23" spans="1:1" x14ac:dyDescent="0.2">
      <c r="A23" s="10" t="s">
        <v>212</v>
      </c>
    </row>
    <row r="24" spans="1:1" x14ac:dyDescent="0.2">
      <c r="A24" s="10" t="s">
        <v>213</v>
      </c>
    </row>
    <row r="25" spans="1:1" x14ac:dyDescent="0.2">
      <c r="A25" s="10" t="s">
        <v>214</v>
      </c>
    </row>
    <row r="26" spans="1:1" x14ac:dyDescent="0.2">
      <c r="A26" s="10" t="s">
        <v>215</v>
      </c>
    </row>
    <row r="28" spans="1:1" x14ac:dyDescent="0.2">
      <c r="A28" s="10" t="s">
        <v>216</v>
      </c>
    </row>
    <row r="29" spans="1:1" x14ac:dyDescent="0.2">
      <c r="A29" s="10" t="s">
        <v>217</v>
      </c>
    </row>
    <row r="30" spans="1:1" x14ac:dyDescent="0.2">
      <c r="A30" s="10" t="s">
        <v>218</v>
      </c>
    </row>
    <row r="31" spans="1:1" x14ac:dyDescent="0.2">
      <c r="A31" s="10" t="s">
        <v>219</v>
      </c>
    </row>
    <row r="32" spans="1:1" x14ac:dyDescent="0.2">
      <c r="A32" s="10" t="s">
        <v>220</v>
      </c>
    </row>
    <row r="33" spans="1:1" x14ac:dyDescent="0.2">
      <c r="A33" s="10" t="s">
        <v>221</v>
      </c>
    </row>
    <row r="34" spans="1:1" x14ac:dyDescent="0.2">
      <c r="A34" s="10" t="s">
        <v>81</v>
      </c>
    </row>
    <row r="35" spans="1:1" x14ac:dyDescent="0.2">
      <c r="A35" s="10" t="s">
        <v>222</v>
      </c>
    </row>
    <row r="36" spans="1:1" x14ac:dyDescent="0.2">
      <c r="A36" s="10" t="s">
        <v>223</v>
      </c>
    </row>
    <row r="39" spans="1:1" x14ac:dyDescent="0.2">
      <c r="A39" s="10" t="s">
        <v>396</v>
      </c>
    </row>
    <row r="40" spans="1:1" x14ac:dyDescent="0.2">
      <c r="A40" s="10" t="s">
        <v>55</v>
      </c>
    </row>
    <row r="41" spans="1:1" x14ac:dyDescent="0.2">
      <c r="A41" s="10" t="s">
        <v>56</v>
      </c>
    </row>
    <row r="42" spans="1:1" x14ac:dyDescent="0.2">
      <c r="A42" s="10" t="s">
        <v>57</v>
      </c>
    </row>
    <row r="44" spans="1:1" x14ac:dyDescent="0.2">
      <c r="A44" s="10" t="s">
        <v>397</v>
      </c>
    </row>
    <row r="45" spans="1:1" x14ac:dyDescent="0.2">
      <c r="A45" s="10" t="s">
        <v>55</v>
      </c>
    </row>
    <row r="46" spans="1:1" x14ac:dyDescent="0.2">
      <c r="A46" s="10" t="s">
        <v>56</v>
      </c>
    </row>
    <row r="47" spans="1:1" x14ac:dyDescent="0.2">
      <c r="A47" s="10" t="s">
        <v>57</v>
      </c>
    </row>
    <row r="49" spans="1:1" x14ac:dyDescent="0.2">
      <c r="A49" s="10" t="s">
        <v>398</v>
      </c>
    </row>
    <row r="50" spans="1:1" x14ac:dyDescent="0.2">
      <c r="A50" s="10" t="s">
        <v>55</v>
      </c>
    </row>
    <row r="51" spans="1:1" x14ac:dyDescent="0.2">
      <c r="A51" s="10" t="s">
        <v>56</v>
      </c>
    </row>
    <row r="52" spans="1:1" x14ac:dyDescent="0.2">
      <c r="A52" s="10" t="s">
        <v>57</v>
      </c>
    </row>
    <row r="55" spans="1:1" x14ac:dyDescent="0.2">
      <c r="A55" s="10" t="s">
        <v>399</v>
      </c>
    </row>
    <row r="57" spans="1:1" x14ac:dyDescent="0.2">
      <c r="A57" s="10" t="s">
        <v>400</v>
      </c>
    </row>
    <row r="58" spans="1:1" x14ac:dyDescent="0.2">
      <c r="A58" s="10" t="s">
        <v>64</v>
      </c>
    </row>
    <row r="59" spans="1:1" x14ac:dyDescent="0.2">
      <c r="A59" s="10" t="s">
        <v>66</v>
      </c>
    </row>
    <row r="60" spans="1:1" x14ac:dyDescent="0.2">
      <c r="A60" s="10" t="s">
        <v>401</v>
      </c>
    </row>
    <row r="61" spans="1:1" x14ac:dyDescent="0.2">
      <c r="A61" s="10" t="s">
        <v>68</v>
      </c>
    </row>
    <row r="62" spans="1:1" x14ac:dyDescent="0.2">
      <c r="A62" s="10" t="s">
        <v>69</v>
      </c>
    </row>
    <row r="63" spans="1:1" x14ac:dyDescent="0.2">
      <c r="A63" s="10" t="s">
        <v>402</v>
      </c>
    </row>
    <row r="64" spans="1:1" x14ac:dyDescent="0.2">
      <c r="A64" s="10" t="s">
        <v>71</v>
      </c>
    </row>
    <row r="67" spans="1:1" x14ac:dyDescent="0.2">
      <c r="A67" s="10" t="s">
        <v>403</v>
      </c>
    </row>
    <row r="68" spans="1:1" x14ac:dyDescent="0.2">
      <c r="A68" s="10" t="s">
        <v>404</v>
      </c>
    </row>
    <row r="69" spans="1:1" x14ac:dyDescent="0.2">
      <c r="A69" s="10" t="s">
        <v>405</v>
      </c>
    </row>
    <row r="70" spans="1:1" x14ac:dyDescent="0.2">
      <c r="A70" s="10" t="s">
        <v>81</v>
      </c>
    </row>
    <row r="72" spans="1:1" x14ac:dyDescent="0.2">
      <c r="A72" s="10" t="s">
        <v>406</v>
      </c>
    </row>
    <row r="73" spans="1:1" x14ac:dyDescent="0.2">
      <c r="A73" s="10" t="s">
        <v>407</v>
      </c>
    </row>
    <row r="74" spans="1:1" x14ac:dyDescent="0.2">
      <c r="A74" s="10" t="s">
        <v>408</v>
      </c>
    </row>
    <row r="75" spans="1:1" x14ac:dyDescent="0.2">
      <c r="A75" s="10" t="s">
        <v>409</v>
      </c>
    </row>
    <row r="76" spans="1:1" x14ac:dyDescent="0.2">
      <c r="A76" s="10" t="s">
        <v>410</v>
      </c>
    </row>
    <row r="77" spans="1:1" x14ac:dyDescent="0.2">
      <c r="A77" s="10" t="s">
        <v>411</v>
      </c>
    </row>
    <row r="78" spans="1:1" x14ac:dyDescent="0.2">
      <c r="A78" s="10" t="s">
        <v>412</v>
      </c>
    </row>
    <row r="79" spans="1:1" x14ac:dyDescent="0.2">
      <c r="A79" s="10" t="s">
        <v>413</v>
      </c>
    </row>
    <row r="80" spans="1:1" x14ac:dyDescent="0.2">
      <c r="A80" s="10" t="s">
        <v>414</v>
      </c>
    </row>
    <row r="81" spans="1:16" x14ac:dyDescent="0.2">
      <c r="A81" s="10" t="s">
        <v>415</v>
      </c>
    </row>
    <row r="82" spans="1:16" x14ac:dyDescent="0.2">
      <c r="A82" s="10" t="s">
        <v>416</v>
      </c>
    </row>
    <row r="85" spans="1:16" x14ac:dyDescent="0.2">
      <c r="A85" s="10" t="s">
        <v>72</v>
      </c>
    </row>
    <row r="86" spans="1:16" x14ac:dyDescent="0.2">
      <c r="A86" s="10" t="s">
        <v>73</v>
      </c>
    </row>
    <row r="88" spans="1:16" x14ac:dyDescent="0.2">
      <c r="A88" s="10" t="s">
        <v>228</v>
      </c>
    </row>
    <row r="89" spans="1:16" x14ac:dyDescent="0.2">
      <c r="A89" s="10" t="s">
        <v>61</v>
      </c>
    </row>
    <row r="90" spans="1:16" x14ac:dyDescent="0.2">
      <c r="A90" s="10" t="s">
        <v>62</v>
      </c>
    </row>
    <row r="92" spans="1:16" s="12" customFormat="1" x14ac:dyDescent="0.2">
      <c r="A92" s="12" t="s">
        <v>83</v>
      </c>
      <c r="B92" s="12" t="s">
        <v>84</v>
      </c>
      <c r="C92" s="12" t="s">
        <v>85</v>
      </c>
      <c r="D92" s="12" t="s">
        <v>86</v>
      </c>
      <c r="E92" s="12" t="s">
        <v>87</v>
      </c>
      <c r="F92" s="12" t="s">
        <v>417</v>
      </c>
      <c r="G92" s="12" t="s">
        <v>418</v>
      </c>
      <c r="H92" s="12" t="s">
        <v>145</v>
      </c>
      <c r="I92" s="12" t="s">
        <v>419</v>
      </c>
      <c r="J92" s="12" t="s">
        <v>420</v>
      </c>
      <c r="K92" s="12" t="s">
        <v>421</v>
      </c>
      <c r="M92" s="12" t="s">
        <v>419</v>
      </c>
      <c r="N92" s="12" t="s">
        <v>420</v>
      </c>
      <c r="P92" s="12" t="s">
        <v>422</v>
      </c>
    </row>
    <row r="93" spans="1:16" x14ac:dyDescent="0.2">
      <c r="A93" s="13" t="s">
        <v>423</v>
      </c>
      <c r="B93" s="13" t="s">
        <v>240</v>
      </c>
      <c r="C93" s="13"/>
      <c r="D93" s="13" t="s">
        <v>83</v>
      </c>
      <c r="E93" s="13" t="s">
        <v>242</v>
      </c>
      <c r="F93" s="13">
        <v>354.25</v>
      </c>
      <c r="G93" s="13">
        <v>354.25</v>
      </c>
      <c r="H93" s="13">
        <v>663</v>
      </c>
      <c r="I93" s="13">
        <v>663</v>
      </c>
      <c r="J93" s="13">
        <v>501963</v>
      </c>
      <c r="K93" s="13">
        <v>2834</v>
      </c>
      <c r="M93" s="10">
        <f>SUM(I93,I97,I101,I105,I109,I113)</f>
        <v>3998</v>
      </c>
      <c r="N93" s="10">
        <f>SUM(J94,J98,J102,J106,J110,J114)</f>
        <v>4392.6299999999992</v>
      </c>
      <c r="P93" s="10">
        <f>N93/M93</f>
        <v>1.0987068534267133</v>
      </c>
    </row>
    <row r="94" spans="1:16" x14ac:dyDescent="0.2">
      <c r="A94" s="13" t="s">
        <v>423</v>
      </c>
      <c r="B94" s="13" t="s">
        <v>424</v>
      </c>
      <c r="C94" s="13" t="s">
        <v>424</v>
      </c>
      <c r="D94" s="13" t="s">
        <v>83</v>
      </c>
      <c r="E94" s="13" t="s">
        <v>95</v>
      </c>
      <c r="F94" s="13">
        <v>221.65</v>
      </c>
      <c r="G94" s="13">
        <v>260.41000000000003</v>
      </c>
      <c r="H94" s="13">
        <v>6</v>
      </c>
      <c r="I94" s="13">
        <v>6</v>
      </c>
      <c r="J94" s="13">
        <v>866.94</v>
      </c>
      <c r="K94" s="13">
        <v>1194.2</v>
      </c>
    </row>
    <row r="95" spans="1:16" x14ac:dyDescent="0.2">
      <c r="A95" s="13" t="s">
        <v>423</v>
      </c>
      <c r="B95" s="13" t="s">
        <v>94</v>
      </c>
      <c r="C95" s="13" t="s">
        <v>94</v>
      </c>
      <c r="D95" s="13" t="s">
        <v>83</v>
      </c>
      <c r="E95" s="13" t="s">
        <v>95</v>
      </c>
      <c r="F95" s="13">
        <v>302</v>
      </c>
      <c r="G95" s="13">
        <v>386.16</v>
      </c>
      <c r="H95" s="13">
        <v>663</v>
      </c>
      <c r="I95" s="13">
        <v>663</v>
      </c>
      <c r="J95" s="13">
        <v>26631.8</v>
      </c>
      <c r="K95" s="13">
        <v>15475.5</v>
      </c>
    </row>
    <row r="96" spans="1:16" x14ac:dyDescent="0.2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</row>
    <row r="97" spans="1:11" x14ac:dyDescent="0.2">
      <c r="A97" s="13" t="s">
        <v>425</v>
      </c>
      <c r="B97" s="13" t="s">
        <v>240</v>
      </c>
      <c r="C97" s="13"/>
      <c r="D97" s="13" t="s">
        <v>83</v>
      </c>
      <c r="E97" s="13" t="s">
        <v>242</v>
      </c>
      <c r="F97" s="13">
        <v>354.25</v>
      </c>
      <c r="G97" s="13">
        <v>354.25</v>
      </c>
      <c r="H97" s="13">
        <v>354</v>
      </c>
      <c r="I97" s="13">
        <v>354</v>
      </c>
      <c r="J97" s="13">
        <v>501963</v>
      </c>
      <c r="K97" s="13">
        <v>2834</v>
      </c>
    </row>
    <row r="98" spans="1:11" x14ac:dyDescent="0.2">
      <c r="A98" s="13" t="s">
        <v>425</v>
      </c>
      <c r="B98" s="13" t="s">
        <v>424</v>
      </c>
      <c r="C98" s="13" t="s">
        <v>424</v>
      </c>
      <c r="D98" s="13" t="s">
        <v>83</v>
      </c>
      <c r="E98" s="13" t="s">
        <v>95</v>
      </c>
      <c r="F98" s="13">
        <v>246.98</v>
      </c>
      <c r="G98" s="13">
        <v>246.17</v>
      </c>
      <c r="H98" s="13">
        <v>1</v>
      </c>
      <c r="I98" s="13">
        <v>1</v>
      </c>
      <c r="J98" s="13">
        <v>591.21</v>
      </c>
      <c r="K98" s="13">
        <v>885.62</v>
      </c>
    </row>
    <row r="99" spans="1:11" x14ac:dyDescent="0.2">
      <c r="A99" s="13" t="s">
        <v>425</v>
      </c>
      <c r="B99" s="13" t="s">
        <v>94</v>
      </c>
      <c r="C99" s="13" t="s">
        <v>94</v>
      </c>
      <c r="D99" s="13" t="s">
        <v>83</v>
      </c>
      <c r="E99" s="13" t="s">
        <v>95</v>
      </c>
      <c r="F99" s="13">
        <v>347.78</v>
      </c>
      <c r="G99" s="13">
        <v>199.13</v>
      </c>
      <c r="H99" s="13">
        <v>354</v>
      </c>
      <c r="I99" s="13">
        <v>354</v>
      </c>
      <c r="J99" s="13">
        <v>15823.9</v>
      </c>
      <c r="K99" s="13">
        <v>8632.2000000000007</v>
      </c>
    </row>
    <row r="100" spans="1:11" x14ac:dyDescent="0.2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</row>
    <row r="101" spans="1:11" x14ac:dyDescent="0.2">
      <c r="A101" s="13" t="s">
        <v>426</v>
      </c>
      <c r="B101" s="13" t="s">
        <v>240</v>
      </c>
      <c r="C101" s="13"/>
      <c r="D101" s="13" t="s">
        <v>83</v>
      </c>
      <c r="E101" s="13" t="s">
        <v>242</v>
      </c>
      <c r="F101" s="13">
        <v>354.25</v>
      </c>
      <c r="G101" s="13">
        <v>354.25</v>
      </c>
      <c r="H101" s="13">
        <v>303</v>
      </c>
      <c r="I101" s="13">
        <v>303</v>
      </c>
      <c r="J101" s="13">
        <v>501963</v>
      </c>
      <c r="K101" s="13">
        <v>2834</v>
      </c>
    </row>
    <row r="102" spans="1:11" x14ac:dyDescent="0.2">
      <c r="A102" s="13" t="s">
        <v>426</v>
      </c>
      <c r="B102" s="13" t="s">
        <v>424</v>
      </c>
      <c r="C102" s="13" t="s">
        <v>424</v>
      </c>
      <c r="D102" s="13" t="s">
        <v>83</v>
      </c>
      <c r="E102" s="13" t="s">
        <v>95</v>
      </c>
      <c r="F102" s="13">
        <v>299.12</v>
      </c>
      <c r="G102" s="13">
        <v>398.76</v>
      </c>
      <c r="H102" s="13">
        <v>0</v>
      </c>
      <c r="I102" s="13">
        <v>0</v>
      </c>
      <c r="J102" s="13">
        <v>502.64</v>
      </c>
      <c r="K102" s="13">
        <v>906.37</v>
      </c>
    </row>
    <row r="103" spans="1:11" x14ac:dyDescent="0.2">
      <c r="A103" s="13" t="s">
        <v>426</v>
      </c>
      <c r="B103" s="13" t="s">
        <v>94</v>
      </c>
      <c r="C103" s="13" t="s">
        <v>94</v>
      </c>
      <c r="D103" s="13" t="s">
        <v>83</v>
      </c>
      <c r="E103" s="13" t="s">
        <v>95</v>
      </c>
      <c r="F103" s="13">
        <v>276.64</v>
      </c>
      <c r="G103" s="13">
        <v>428.16</v>
      </c>
      <c r="H103" s="13">
        <v>303</v>
      </c>
      <c r="I103" s="13">
        <v>303</v>
      </c>
      <c r="J103" s="13">
        <v>13405.5</v>
      </c>
      <c r="K103" s="13">
        <v>7366.3</v>
      </c>
    </row>
    <row r="104" spans="1:11" x14ac:dyDescent="0.2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</row>
    <row r="105" spans="1:11" x14ac:dyDescent="0.2">
      <c r="A105" s="13" t="s">
        <v>427</v>
      </c>
      <c r="B105" s="13" t="s">
        <v>240</v>
      </c>
      <c r="C105" s="13"/>
      <c r="D105" s="13" t="s">
        <v>83</v>
      </c>
      <c r="E105" s="13" t="s">
        <v>242</v>
      </c>
      <c r="F105" s="13">
        <v>354.25</v>
      </c>
      <c r="G105" s="13">
        <v>354.25</v>
      </c>
      <c r="H105" s="13">
        <v>1034</v>
      </c>
      <c r="I105" s="13">
        <v>1034</v>
      </c>
      <c r="J105" s="13">
        <v>501963</v>
      </c>
      <c r="K105" s="13">
        <v>2834</v>
      </c>
    </row>
    <row r="106" spans="1:11" x14ac:dyDescent="0.2">
      <c r="A106" s="13" t="s">
        <v>427</v>
      </c>
      <c r="B106" s="13" t="s">
        <v>424</v>
      </c>
      <c r="C106" s="13" t="s">
        <v>424</v>
      </c>
      <c r="D106" s="13" t="s">
        <v>83</v>
      </c>
      <c r="E106" s="13" t="s">
        <v>95</v>
      </c>
      <c r="F106" s="13">
        <v>280.01</v>
      </c>
      <c r="G106" s="13">
        <v>433.43</v>
      </c>
      <c r="H106" s="13">
        <v>7</v>
      </c>
      <c r="I106" s="13">
        <v>7</v>
      </c>
      <c r="J106" s="13">
        <v>617.53</v>
      </c>
      <c r="K106" s="13">
        <v>1112.5999999999999</v>
      </c>
    </row>
    <row r="107" spans="1:11" x14ac:dyDescent="0.2">
      <c r="A107" s="13" t="s">
        <v>427</v>
      </c>
      <c r="B107" s="13" t="s">
        <v>94</v>
      </c>
      <c r="C107" s="13" t="s">
        <v>94</v>
      </c>
      <c r="D107" s="13" t="s">
        <v>83</v>
      </c>
      <c r="E107" s="13" t="s">
        <v>95</v>
      </c>
      <c r="F107" s="13">
        <v>357.04</v>
      </c>
      <c r="G107" s="13">
        <v>413.78</v>
      </c>
      <c r="H107" s="13">
        <v>1034</v>
      </c>
      <c r="I107" s="13">
        <v>1034</v>
      </c>
      <c r="J107" s="13">
        <v>39014.1</v>
      </c>
      <c r="K107" s="13">
        <v>23343.3</v>
      </c>
    </row>
    <row r="108" spans="1:11" x14ac:dyDescent="0.2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</row>
    <row r="109" spans="1:11" x14ac:dyDescent="0.2">
      <c r="A109" s="13" t="s">
        <v>428</v>
      </c>
      <c r="B109" s="13" t="s">
        <v>240</v>
      </c>
      <c r="C109" s="13"/>
      <c r="D109" s="13" t="s">
        <v>83</v>
      </c>
      <c r="E109" s="13" t="s">
        <v>242</v>
      </c>
      <c r="F109" s="13">
        <v>354.25</v>
      </c>
      <c r="G109" s="13">
        <v>354.25</v>
      </c>
      <c r="H109" s="13">
        <v>1015</v>
      </c>
      <c r="I109" s="13">
        <v>1015</v>
      </c>
      <c r="J109" s="13">
        <v>501963</v>
      </c>
      <c r="K109" s="13">
        <v>2834</v>
      </c>
    </row>
    <row r="110" spans="1:11" x14ac:dyDescent="0.2">
      <c r="A110" s="13" t="s">
        <v>428</v>
      </c>
      <c r="B110" s="13" t="s">
        <v>424</v>
      </c>
      <c r="C110" s="13" t="s">
        <v>424</v>
      </c>
      <c r="D110" s="13" t="s">
        <v>83</v>
      </c>
      <c r="E110" s="13" t="s">
        <v>95</v>
      </c>
      <c r="F110" s="13">
        <v>284.42</v>
      </c>
      <c r="G110" s="13">
        <v>364.34</v>
      </c>
      <c r="H110" s="13">
        <v>7</v>
      </c>
      <c r="I110" s="13">
        <v>7</v>
      </c>
      <c r="J110" s="13">
        <v>575.41</v>
      </c>
      <c r="K110" s="13">
        <v>1201.0999999999999</v>
      </c>
    </row>
    <row r="111" spans="1:11" x14ac:dyDescent="0.2">
      <c r="A111" s="13" t="s">
        <v>428</v>
      </c>
      <c r="B111" s="13" t="s">
        <v>94</v>
      </c>
      <c r="C111" s="13" t="s">
        <v>94</v>
      </c>
      <c r="D111" s="13" t="s">
        <v>83</v>
      </c>
      <c r="E111" s="13" t="s">
        <v>95</v>
      </c>
      <c r="F111" s="13">
        <v>414.97</v>
      </c>
      <c r="G111" s="13">
        <v>355.58</v>
      </c>
      <c r="H111" s="13">
        <v>1015</v>
      </c>
      <c r="I111" s="13">
        <v>1015</v>
      </c>
      <c r="J111" s="13">
        <v>39105</v>
      </c>
      <c r="K111" s="13">
        <v>23309.200000000001</v>
      </c>
    </row>
    <row r="112" spans="1:11" x14ac:dyDescent="0.2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</row>
    <row r="113" spans="1:16" x14ac:dyDescent="0.2">
      <c r="A113" s="13" t="s">
        <v>429</v>
      </c>
      <c r="B113" s="13" t="s">
        <v>240</v>
      </c>
      <c r="C113" s="13"/>
      <c r="D113" s="13" t="s">
        <v>83</v>
      </c>
      <c r="E113" s="13" t="s">
        <v>242</v>
      </c>
      <c r="F113" s="13">
        <v>354.25</v>
      </c>
      <c r="G113" s="13">
        <v>354.25</v>
      </c>
      <c r="H113" s="13">
        <v>629</v>
      </c>
      <c r="I113" s="13">
        <v>629</v>
      </c>
      <c r="J113" s="13">
        <v>501963</v>
      </c>
      <c r="K113" s="13">
        <v>2834</v>
      </c>
    </row>
    <row r="114" spans="1:16" x14ac:dyDescent="0.2">
      <c r="A114" s="13" t="s">
        <v>429</v>
      </c>
      <c r="B114" s="13" t="s">
        <v>424</v>
      </c>
      <c r="C114" s="13" t="s">
        <v>424</v>
      </c>
      <c r="D114" s="13" t="s">
        <v>83</v>
      </c>
      <c r="E114" s="13" t="s">
        <v>95</v>
      </c>
      <c r="F114" s="13">
        <v>421.59</v>
      </c>
      <c r="G114" s="13">
        <v>505.54</v>
      </c>
      <c r="H114" s="13">
        <v>22</v>
      </c>
      <c r="I114" s="13">
        <v>22</v>
      </c>
      <c r="J114" s="13">
        <v>1238.9000000000001</v>
      </c>
      <c r="K114" s="13">
        <v>1930.4</v>
      </c>
    </row>
    <row r="115" spans="1:16" x14ac:dyDescent="0.2">
      <c r="A115" s="13" t="s">
        <v>429</v>
      </c>
      <c r="B115" s="13" t="s">
        <v>94</v>
      </c>
      <c r="C115" s="13" t="s">
        <v>94</v>
      </c>
      <c r="D115" s="13" t="s">
        <v>83</v>
      </c>
      <c r="E115" s="13" t="s">
        <v>95</v>
      </c>
      <c r="F115" s="13">
        <v>450.18</v>
      </c>
      <c r="G115" s="13">
        <v>358.53</v>
      </c>
      <c r="H115" s="13">
        <v>629</v>
      </c>
      <c r="I115" s="13">
        <v>629</v>
      </c>
      <c r="J115" s="13">
        <v>25862.400000000001</v>
      </c>
      <c r="K115" s="13">
        <v>14985.9</v>
      </c>
    </row>
    <row r="117" spans="1:16" x14ac:dyDescent="0.2">
      <c r="A117" s="10" t="s">
        <v>430</v>
      </c>
      <c r="B117" s="10" t="s">
        <v>240</v>
      </c>
      <c r="D117" s="10" t="s">
        <v>83</v>
      </c>
      <c r="E117" s="10" t="s">
        <v>242</v>
      </c>
      <c r="F117" s="10">
        <v>354.25</v>
      </c>
      <c r="G117" s="10">
        <v>354.25</v>
      </c>
      <c r="H117" s="10">
        <v>1020</v>
      </c>
      <c r="I117" s="10">
        <v>1020</v>
      </c>
      <c r="J117" s="10">
        <v>501963</v>
      </c>
      <c r="K117" s="10">
        <v>2834</v>
      </c>
      <c r="M117" s="10">
        <f>SUM(I117,I121,I125,I129,I133,I137)</f>
        <v>6077</v>
      </c>
      <c r="N117" s="10">
        <f>SUM(J118,J122,J126,J130,J134,J138)</f>
        <v>1487.34</v>
      </c>
      <c r="P117" s="10">
        <f>N117/M117</f>
        <v>0.24474905380944545</v>
      </c>
    </row>
    <row r="118" spans="1:16" x14ac:dyDescent="0.2">
      <c r="A118" s="10" t="s">
        <v>430</v>
      </c>
      <c r="B118" s="10" t="s">
        <v>424</v>
      </c>
      <c r="C118" s="10" t="s">
        <v>424</v>
      </c>
      <c r="D118" s="10" t="s">
        <v>83</v>
      </c>
      <c r="E118" s="10" t="s">
        <v>95</v>
      </c>
      <c r="F118" s="10">
        <v>381.87</v>
      </c>
      <c r="G118" s="10">
        <v>314.38</v>
      </c>
      <c r="H118" s="10">
        <v>2</v>
      </c>
      <c r="I118" s="10">
        <v>2</v>
      </c>
      <c r="J118" s="10">
        <v>107.23</v>
      </c>
      <c r="K118" s="10">
        <v>204.8</v>
      </c>
    </row>
    <row r="119" spans="1:16" x14ac:dyDescent="0.2">
      <c r="A119" s="10" t="s">
        <v>430</v>
      </c>
      <c r="B119" s="10" t="s">
        <v>94</v>
      </c>
      <c r="C119" s="10" t="s">
        <v>94</v>
      </c>
      <c r="D119" s="10" t="s">
        <v>83</v>
      </c>
      <c r="E119" s="10" t="s">
        <v>95</v>
      </c>
      <c r="F119" s="10">
        <v>433.55</v>
      </c>
      <c r="G119" s="10">
        <v>432.33</v>
      </c>
      <c r="H119" s="10">
        <v>1020</v>
      </c>
      <c r="I119" s="10">
        <v>1020</v>
      </c>
      <c r="J119" s="10">
        <v>35784.9</v>
      </c>
      <c r="K119" s="10">
        <v>22428.1</v>
      </c>
    </row>
    <row r="121" spans="1:16" x14ac:dyDescent="0.2">
      <c r="A121" s="10" t="s">
        <v>431</v>
      </c>
      <c r="B121" s="10" t="s">
        <v>240</v>
      </c>
      <c r="D121" s="10" t="s">
        <v>83</v>
      </c>
      <c r="E121" s="10" t="s">
        <v>242</v>
      </c>
      <c r="F121" s="10">
        <v>354.25</v>
      </c>
      <c r="G121" s="10">
        <v>354.25</v>
      </c>
      <c r="H121" s="10">
        <v>1321</v>
      </c>
      <c r="I121" s="10">
        <v>1321</v>
      </c>
      <c r="J121" s="10">
        <v>501963</v>
      </c>
      <c r="K121" s="10">
        <v>2834</v>
      </c>
    </row>
    <row r="122" spans="1:16" x14ac:dyDescent="0.2">
      <c r="A122" s="10" t="s">
        <v>431</v>
      </c>
      <c r="B122" s="10" t="s">
        <v>424</v>
      </c>
      <c r="C122" s="10" t="s">
        <v>424</v>
      </c>
      <c r="D122" s="10" t="s">
        <v>83</v>
      </c>
      <c r="E122" s="10" t="s">
        <v>95</v>
      </c>
      <c r="F122" s="10">
        <v>362.6</v>
      </c>
      <c r="G122" s="10">
        <v>279.88</v>
      </c>
      <c r="H122" s="10">
        <v>3</v>
      </c>
      <c r="I122" s="10">
        <v>3</v>
      </c>
      <c r="J122" s="10">
        <v>244.14</v>
      </c>
      <c r="K122" s="10">
        <v>556.28</v>
      </c>
    </row>
    <row r="123" spans="1:16" x14ac:dyDescent="0.2">
      <c r="A123" s="10" t="s">
        <v>431</v>
      </c>
      <c r="B123" s="10" t="s">
        <v>94</v>
      </c>
      <c r="C123" s="10" t="s">
        <v>94</v>
      </c>
      <c r="D123" s="10" t="s">
        <v>83</v>
      </c>
      <c r="E123" s="10" t="s">
        <v>95</v>
      </c>
      <c r="F123" s="10">
        <v>368.25</v>
      </c>
      <c r="G123" s="10">
        <v>310.02</v>
      </c>
      <c r="H123" s="10">
        <v>1321</v>
      </c>
      <c r="I123" s="10">
        <v>1321</v>
      </c>
      <c r="J123" s="10">
        <v>46923.1</v>
      </c>
      <c r="K123" s="10">
        <v>29024.799999999999</v>
      </c>
    </row>
    <row r="125" spans="1:16" x14ac:dyDescent="0.2">
      <c r="A125" s="10" t="s">
        <v>432</v>
      </c>
      <c r="B125" s="10" t="s">
        <v>240</v>
      </c>
      <c r="D125" s="10" t="s">
        <v>83</v>
      </c>
      <c r="E125" s="10" t="s">
        <v>242</v>
      </c>
      <c r="F125" s="10">
        <v>354.25</v>
      </c>
      <c r="G125" s="10">
        <v>354.25</v>
      </c>
      <c r="H125" s="10">
        <v>1653</v>
      </c>
      <c r="I125" s="10">
        <v>1653</v>
      </c>
      <c r="J125" s="10">
        <v>501963</v>
      </c>
      <c r="K125" s="10">
        <v>2834</v>
      </c>
    </row>
    <row r="126" spans="1:16" x14ac:dyDescent="0.2">
      <c r="A126" s="10" t="s">
        <v>432</v>
      </c>
      <c r="B126" s="10" t="s">
        <v>424</v>
      </c>
      <c r="C126" s="10" t="s">
        <v>424</v>
      </c>
      <c r="D126" s="10" t="s">
        <v>83</v>
      </c>
      <c r="E126" s="10" t="s">
        <v>95</v>
      </c>
      <c r="F126" s="10">
        <v>391.29</v>
      </c>
      <c r="G126" s="10">
        <v>342.3</v>
      </c>
      <c r="H126" s="10">
        <v>11</v>
      </c>
      <c r="I126" s="10">
        <v>11</v>
      </c>
      <c r="J126" s="10">
        <v>415.04</v>
      </c>
      <c r="K126" s="10">
        <v>839.95</v>
      </c>
    </row>
    <row r="127" spans="1:16" x14ac:dyDescent="0.2">
      <c r="A127" s="10" t="s">
        <v>432</v>
      </c>
      <c r="B127" s="10" t="s">
        <v>94</v>
      </c>
      <c r="C127" s="10" t="s">
        <v>94</v>
      </c>
      <c r="D127" s="10" t="s">
        <v>83</v>
      </c>
      <c r="E127" s="10" t="s">
        <v>95</v>
      </c>
      <c r="F127" s="10">
        <v>352.01</v>
      </c>
      <c r="G127" s="10">
        <v>332.08</v>
      </c>
      <c r="H127" s="10">
        <v>1653</v>
      </c>
      <c r="I127" s="10">
        <v>1653</v>
      </c>
      <c r="J127" s="10">
        <v>54850.5</v>
      </c>
      <c r="K127" s="10">
        <v>35318.300000000003</v>
      </c>
    </row>
    <row r="129" spans="1:16" x14ac:dyDescent="0.2">
      <c r="A129" s="10" t="s">
        <v>433</v>
      </c>
      <c r="B129" s="10" t="s">
        <v>240</v>
      </c>
      <c r="D129" s="10" t="s">
        <v>83</v>
      </c>
      <c r="E129" s="10" t="s">
        <v>242</v>
      </c>
      <c r="F129" s="10">
        <v>354.25</v>
      </c>
      <c r="G129" s="10">
        <v>354.25</v>
      </c>
      <c r="H129" s="10">
        <v>1498</v>
      </c>
      <c r="I129" s="10">
        <v>1498</v>
      </c>
      <c r="J129" s="10">
        <v>501963</v>
      </c>
      <c r="K129" s="10">
        <v>2834</v>
      </c>
    </row>
    <row r="130" spans="1:16" x14ac:dyDescent="0.2">
      <c r="A130" s="10" t="s">
        <v>433</v>
      </c>
      <c r="B130" s="10" t="s">
        <v>424</v>
      </c>
      <c r="C130" s="10" t="s">
        <v>424</v>
      </c>
      <c r="D130" s="10" t="s">
        <v>83</v>
      </c>
      <c r="E130" s="10" t="s">
        <v>95</v>
      </c>
      <c r="F130" s="10">
        <v>374.33</v>
      </c>
      <c r="G130" s="10">
        <v>419.31</v>
      </c>
      <c r="H130" s="10">
        <v>5</v>
      </c>
      <c r="I130" s="10">
        <v>5</v>
      </c>
      <c r="J130" s="10">
        <v>233.13</v>
      </c>
      <c r="K130" s="10">
        <v>512</v>
      </c>
    </row>
    <row r="131" spans="1:16" x14ac:dyDescent="0.2">
      <c r="A131" s="10" t="s">
        <v>433</v>
      </c>
      <c r="B131" s="10" t="s">
        <v>94</v>
      </c>
      <c r="C131" s="10" t="s">
        <v>94</v>
      </c>
      <c r="D131" s="10" t="s">
        <v>83</v>
      </c>
      <c r="E131" s="10" t="s">
        <v>95</v>
      </c>
      <c r="F131" s="10">
        <v>368.39</v>
      </c>
      <c r="G131" s="10">
        <v>403.1</v>
      </c>
      <c r="H131" s="10">
        <v>1498</v>
      </c>
      <c r="I131" s="10">
        <v>1498</v>
      </c>
      <c r="J131" s="10">
        <v>51154</v>
      </c>
      <c r="K131" s="10">
        <v>32296</v>
      </c>
    </row>
    <row r="133" spans="1:16" x14ac:dyDescent="0.2">
      <c r="A133" s="10" t="s">
        <v>434</v>
      </c>
      <c r="B133" s="10" t="s">
        <v>240</v>
      </c>
      <c r="D133" s="10" t="s">
        <v>83</v>
      </c>
      <c r="E133" s="10" t="s">
        <v>242</v>
      </c>
      <c r="F133" s="10">
        <v>354.25</v>
      </c>
      <c r="G133" s="10">
        <v>354.25</v>
      </c>
      <c r="H133" s="10">
        <v>248</v>
      </c>
      <c r="I133" s="10">
        <v>248</v>
      </c>
      <c r="J133" s="10">
        <v>501963</v>
      </c>
      <c r="K133" s="10">
        <v>2834</v>
      </c>
    </row>
    <row r="134" spans="1:16" x14ac:dyDescent="0.2">
      <c r="A134" s="10" t="s">
        <v>434</v>
      </c>
      <c r="B134" s="10" t="s">
        <v>424</v>
      </c>
      <c r="C134" s="10" t="s">
        <v>424</v>
      </c>
      <c r="D134" s="10" t="s">
        <v>83</v>
      </c>
      <c r="E134" s="10" t="s">
        <v>95</v>
      </c>
      <c r="F134" s="10">
        <v>529.69000000000005</v>
      </c>
      <c r="G134" s="10">
        <v>429.23</v>
      </c>
      <c r="H134" s="10">
        <v>1</v>
      </c>
      <c r="I134" s="10">
        <v>1</v>
      </c>
      <c r="J134" s="10">
        <v>157.97</v>
      </c>
      <c r="K134" s="10">
        <v>315.5</v>
      </c>
    </row>
    <row r="135" spans="1:16" x14ac:dyDescent="0.2">
      <c r="A135" s="10" t="s">
        <v>434</v>
      </c>
      <c r="B135" s="10" t="s">
        <v>94</v>
      </c>
      <c r="C135" s="10" t="s">
        <v>94</v>
      </c>
      <c r="D135" s="10" t="s">
        <v>83</v>
      </c>
      <c r="E135" s="10" t="s">
        <v>95</v>
      </c>
      <c r="F135" s="10">
        <v>512.86</v>
      </c>
      <c r="G135" s="10">
        <v>503.97</v>
      </c>
      <c r="H135" s="10">
        <v>248</v>
      </c>
      <c r="I135" s="10">
        <v>248</v>
      </c>
      <c r="J135" s="10">
        <v>10057.4</v>
      </c>
      <c r="K135" s="10">
        <v>5848</v>
      </c>
    </row>
    <row r="137" spans="1:16" x14ac:dyDescent="0.2">
      <c r="A137" s="10" t="s">
        <v>435</v>
      </c>
      <c r="B137" s="10" t="s">
        <v>240</v>
      </c>
      <c r="D137" s="10" t="s">
        <v>83</v>
      </c>
      <c r="E137" s="10" t="s">
        <v>242</v>
      </c>
      <c r="F137" s="10">
        <v>354.25</v>
      </c>
      <c r="G137" s="10">
        <v>354.25</v>
      </c>
      <c r="H137" s="10">
        <v>337</v>
      </c>
      <c r="I137" s="10">
        <v>337</v>
      </c>
      <c r="J137" s="10">
        <v>501963</v>
      </c>
      <c r="K137" s="10">
        <v>2834</v>
      </c>
    </row>
    <row r="138" spans="1:16" x14ac:dyDescent="0.2">
      <c r="A138" s="10" t="s">
        <v>435</v>
      </c>
      <c r="B138" s="10" t="s">
        <v>424</v>
      </c>
      <c r="C138" s="10" t="s">
        <v>424</v>
      </c>
      <c r="D138" s="10" t="s">
        <v>83</v>
      </c>
      <c r="E138" s="10" t="s">
        <v>95</v>
      </c>
      <c r="F138" s="10">
        <v>367.34</v>
      </c>
      <c r="G138" s="10">
        <v>315.2</v>
      </c>
      <c r="H138" s="10">
        <v>0</v>
      </c>
      <c r="I138" s="10">
        <v>0</v>
      </c>
      <c r="J138" s="10">
        <v>329.83</v>
      </c>
      <c r="K138" s="10">
        <v>534.14</v>
      </c>
    </row>
    <row r="139" spans="1:16" x14ac:dyDescent="0.2">
      <c r="A139" s="10" t="s">
        <v>435</v>
      </c>
      <c r="B139" s="10" t="s">
        <v>94</v>
      </c>
      <c r="C139" s="10" t="s">
        <v>94</v>
      </c>
      <c r="D139" s="10" t="s">
        <v>83</v>
      </c>
      <c r="E139" s="10" t="s">
        <v>95</v>
      </c>
      <c r="F139" s="10">
        <v>312.58999999999997</v>
      </c>
      <c r="G139" s="10">
        <v>437.87</v>
      </c>
      <c r="H139" s="10">
        <v>337</v>
      </c>
      <c r="I139" s="10">
        <v>337</v>
      </c>
      <c r="J139" s="10">
        <v>13913.2</v>
      </c>
      <c r="K139" s="10">
        <v>8099.8</v>
      </c>
    </row>
    <row r="141" spans="1:16" x14ac:dyDescent="0.2">
      <c r="A141" s="13" t="s">
        <v>436</v>
      </c>
      <c r="B141" s="13" t="s">
        <v>240</v>
      </c>
      <c r="C141" s="13"/>
      <c r="D141" s="13" t="s">
        <v>83</v>
      </c>
      <c r="E141" s="13" t="s">
        <v>242</v>
      </c>
      <c r="F141" s="13">
        <v>354.25</v>
      </c>
      <c r="G141" s="13">
        <v>354.25</v>
      </c>
      <c r="H141" s="13">
        <v>547</v>
      </c>
      <c r="I141" s="13">
        <v>547</v>
      </c>
      <c r="J141" s="13">
        <v>501963</v>
      </c>
      <c r="K141" s="13">
        <v>2834</v>
      </c>
      <c r="M141" s="10">
        <f>SUM(I141,I145,I149,I153,I157,I161)</f>
        <v>4432</v>
      </c>
      <c r="N141" s="10">
        <f>SUM(J142,J146,J150,J154,J158,J162)</f>
        <v>11043.349999999999</v>
      </c>
      <c r="P141" s="10">
        <f>N141/M141</f>
        <v>2.4917305956678697</v>
      </c>
    </row>
    <row r="142" spans="1:16" x14ac:dyDescent="0.2">
      <c r="A142" s="13" t="s">
        <v>436</v>
      </c>
      <c r="B142" s="13" t="s">
        <v>424</v>
      </c>
      <c r="C142" s="13" t="s">
        <v>424</v>
      </c>
      <c r="D142" s="13" t="s">
        <v>83</v>
      </c>
      <c r="E142" s="13" t="s">
        <v>95</v>
      </c>
      <c r="F142" s="13">
        <v>407.61</v>
      </c>
      <c r="G142" s="13">
        <v>317.72000000000003</v>
      </c>
      <c r="H142" s="13">
        <v>6</v>
      </c>
      <c r="I142" s="13">
        <v>6</v>
      </c>
      <c r="J142" s="13">
        <v>2047</v>
      </c>
      <c r="K142" s="13">
        <v>3476</v>
      </c>
    </row>
    <row r="143" spans="1:16" x14ac:dyDescent="0.2">
      <c r="A143" s="13" t="s">
        <v>436</v>
      </c>
      <c r="B143" s="13" t="s">
        <v>94</v>
      </c>
      <c r="C143" s="13" t="s">
        <v>94</v>
      </c>
      <c r="D143" s="13" t="s">
        <v>83</v>
      </c>
      <c r="E143" s="13" t="s">
        <v>95</v>
      </c>
      <c r="F143" s="13">
        <v>391.5</v>
      </c>
      <c r="G143" s="13">
        <v>298.08999999999997</v>
      </c>
      <c r="H143" s="13">
        <v>547</v>
      </c>
      <c r="I143" s="13">
        <v>547</v>
      </c>
      <c r="J143" s="13">
        <v>21670.7</v>
      </c>
      <c r="K143" s="13">
        <v>12782</v>
      </c>
    </row>
    <row r="144" spans="1:16" x14ac:dyDescent="0.2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</row>
    <row r="145" spans="1:11" x14ac:dyDescent="0.2">
      <c r="A145" s="13" t="s">
        <v>437</v>
      </c>
      <c r="B145" s="13" t="s">
        <v>240</v>
      </c>
      <c r="C145" s="13"/>
      <c r="D145" s="13" t="s">
        <v>83</v>
      </c>
      <c r="E145" s="13" t="s">
        <v>242</v>
      </c>
      <c r="F145" s="13">
        <v>354.25</v>
      </c>
      <c r="G145" s="13">
        <v>354.25</v>
      </c>
      <c r="H145" s="13">
        <v>518</v>
      </c>
      <c r="I145" s="13">
        <v>518</v>
      </c>
      <c r="J145" s="13">
        <v>501963</v>
      </c>
      <c r="K145" s="13">
        <v>2834</v>
      </c>
    </row>
    <row r="146" spans="1:11" x14ac:dyDescent="0.2">
      <c r="A146" s="13" t="s">
        <v>437</v>
      </c>
      <c r="B146" s="13" t="s">
        <v>424</v>
      </c>
      <c r="C146" s="13" t="s">
        <v>424</v>
      </c>
      <c r="D146" s="13" t="s">
        <v>83</v>
      </c>
      <c r="E146" s="13" t="s">
        <v>95</v>
      </c>
      <c r="F146" s="13">
        <v>378.44</v>
      </c>
      <c r="G146" s="13">
        <v>265.87</v>
      </c>
      <c r="H146" s="13">
        <v>6</v>
      </c>
      <c r="I146" s="13">
        <v>6</v>
      </c>
      <c r="J146" s="13">
        <v>2137.4</v>
      </c>
      <c r="K146" s="13">
        <v>3577.1</v>
      </c>
    </row>
    <row r="147" spans="1:11" x14ac:dyDescent="0.2">
      <c r="A147" s="13" t="s">
        <v>437</v>
      </c>
      <c r="B147" s="13" t="s">
        <v>94</v>
      </c>
      <c r="C147" s="13" t="s">
        <v>94</v>
      </c>
      <c r="D147" s="13" t="s">
        <v>83</v>
      </c>
      <c r="E147" s="13" t="s">
        <v>95</v>
      </c>
      <c r="F147" s="13">
        <v>491.34</v>
      </c>
      <c r="G147" s="13">
        <v>261.27999999999997</v>
      </c>
      <c r="H147" s="13">
        <v>518</v>
      </c>
      <c r="I147" s="13">
        <v>518</v>
      </c>
      <c r="J147" s="13">
        <v>20427.2</v>
      </c>
      <c r="K147" s="13">
        <v>12020.9</v>
      </c>
    </row>
    <row r="148" spans="1:11" x14ac:dyDescent="0.2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</row>
    <row r="149" spans="1:11" x14ac:dyDescent="0.2">
      <c r="A149" s="13" t="s">
        <v>438</v>
      </c>
      <c r="B149" s="13" t="s">
        <v>240</v>
      </c>
      <c r="C149" s="13"/>
      <c r="D149" s="13" t="s">
        <v>83</v>
      </c>
      <c r="E149" s="13" t="s">
        <v>242</v>
      </c>
      <c r="F149" s="13">
        <v>354.25</v>
      </c>
      <c r="G149" s="13">
        <v>354.25</v>
      </c>
      <c r="H149" s="13">
        <v>1142</v>
      </c>
      <c r="I149" s="13">
        <v>1142</v>
      </c>
      <c r="J149" s="13">
        <v>501963</v>
      </c>
      <c r="K149" s="13">
        <v>2834</v>
      </c>
    </row>
    <row r="150" spans="1:11" x14ac:dyDescent="0.2">
      <c r="A150" s="13" t="s">
        <v>438</v>
      </c>
      <c r="B150" s="13" t="s">
        <v>424</v>
      </c>
      <c r="C150" s="13" t="s">
        <v>424</v>
      </c>
      <c r="D150" s="13" t="s">
        <v>83</v>
      </c>
      <c r="E150" s="13" t="s">
        <v>95</v>
      </c>
      <c r="F150" s="13">
        <v>360.2</v>
      </c>
      <c r="G150" s="13">
        <v>467.85</v>
      </c>
      <c r="H150" s="13">
        <v>20</v>
      </c>
      <c r="I150" s="13">
        <v>20</v>
      </c>
      <c r="J150" s="13">
        <v>1725.7</v>
      </c>
      <c r="K150" s="13">
        <v>3005.6</v>
      </c>
    </row>
    <row r="151" spans="1:11" x14ac:dyDescent="0.2">
      <c r="A151" s="13" t="s">
        <v>438</v>
      </c>
      <c r="B151" s="13" t="s">
        <v>94</v>
      </c>
      <c r="C151" s="13" t="s">
        <v>94</v>
      </c>
      <c r="D151" s="13" t="s">
        <v>83</v>
      </c>
      <c r="E151" s="13" t="s">
        <v>95</v>
      </c>
      <c r="F151" s="13">
        <v>395.01</v>
      </c>
      <c r="G151" s="13">
        <v>461.59</v>
      </c>
      <c r="H151" s="13">
        <v>1142</v>
      </c>
      <c r="I151" s="13">
        <v>1142</v>
      </c>
      <c r="J151" s="13">
        <v>38552.400000000001</v>
      </c>
      <c r="K151" s="13">
        <v>25241.1</v>
      </c>
    </row>
    <row r="152" spans="1:11" x14ac:dyDescent="0.2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</row>
    <row r="153" spans="1:11" x14ac:dyDescent="0.2">
      <c r="A153" s="13" t="s">
        <v>439</v>
      </c>
      <c r="B153" s="13" t="s">
        <v>240</v>
      </c>
      <c r="C153" s="13"/>
      <c r="D153" s="13" t="s">
        <v>83</v>
      </c>
      <c r="E153" s="13" t="s">
        <v>242</v>
      </c>
      <c r="F153" s="13">
        <v>354.25</v>
      </c>
      <c r="G153" s="13">
        <v>354.25</v>
      </c>
      <c r="H153" s="13">
        <v>403</v>
      </c>
      <c r="I153" s="13">
        <v>403</v>
      </c>
      <c r="J153" s="13">
        <v>501963</v>
      </c>
      <c r="K153" s="13">
        <v>2834</v>
      </c>
    </row>
    <row r="154" spans="1:11" x14ac:dyDescent="0.2">
      <c r="A154" s="13" t="s">
        <v>439</v>
      </c>
      <c r="B154" s="13" t="s">
        <v>424</v>
      </c>
      <c r="C154" s="13" t="s">
        <v>424</v>
      </c>
      <c r="D154" s="13" t="s">
        <v>83</v>
      </c>
      <c r="E154" s="13" t="s">
        <v>95</v>
      </c>
      <c r="F154" s="13">
        <v>432.92</v>
      </c>
      <c r="G154" s="13">
        <v>233.32</v>
      </c>
      <c r="H154" s="13">
        <v>2</v>
      </c>
      <c r="I154" s="13">
        <v>2</v>
      </c>
      <c r="J154" s="13">
        <v>1165.2</v>
      </c>
      <c r="K154" s="13">
        <v>2081.1999999999998</v>
      </c>
    </row>
    <row r="155" spans="1:11" x14ac:dyDescent="0.2">
      <c r="A155" s="13" t="s">
        <v>439</v>
      </c>
      <c r="B155" s="13" t="s">
        <v>94</v>
      </c>
      <c r="C155" s="13" t="s">
        <v>94</v>
      </c>
      <c r="D155" s="13" t="s">
        <v>83</v>
      </c>
      <c r="E155" s="13" t="s">
        <v>95</v>
      </c>
      <c r="F155" s="13">
        <v>420.47</v>
      </c>
      <c r="G155" s="13">
        <v>228.15</v>
      </c>
      <c r="H155" s="13">
        <v>403</v>
      </c>
      <c r="I155" s="13">
        <v>403</v>
      </c>
      <c r="J155" s="13">
        <v>13866.1</v>
      </c>
      <c r="K155" s="13">
        <v>8956.7999999999993</v>
      </c>
    </row>
    <row r="156" spans="1:11" x14ac:dyDescent="0.2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</row>
    <row r="157" spans="1:11" x14ac:dyDescent="0.2">
      <c r="A157" s="13" t="s">
        <v>440</v>
      </c>
      <c r="B157" s="13" t="s">
        <v>240</v>
      </c>
      <c r="C157" s="13"/>
      <c r="D157" s="13" t="s">
        <v>83</v>
      </c>
      <c r="E157" s="13" t="s">
        <v>242</v>
      </c>
      <c r="F157" s="13">
        <v>354.25</v>
      </c>
      <c r="G157" s="13">
        <v>354.25</v>
      </c>
      <c r="H157" s="13">
        <v>1158</v>
      </c>
      <c r="I157" s="13">
        <v>1158</v>
      </c>
      <c r="J157" s="13">
        <v>501963</v>
      </c>
      <c r="K157" s="13">
        <v>2834</v>
      </c>
    </row>
    <row r="158" spans="1:11" x14ac:dyDescent="0.2">
      <c r="A158" s="13" t="s">
        <v>440</v>
      </c>
      <c r="B158" s="13" t="s">
        <v>424</v>
      </c>
      <c r="C158" s="13" t="s">
        <v>424</v>
      </c>
      <c r="D158" s="13" t="s">
        <v>83</v>
      </c>
      <c r="E158" s="13" t="s">
        <v>95</v>
      </c>
      <c r="F158" s="13">
        <v>340.65</v>
      </c>
      <c r="G158" s="13">
        <v>348.25</v>
      </c>
      <c r="H158" s="13">
        <v>19</v>
      </c>
      <c r="I158" s="13">
        <v>19</v>
      </c>
      <c r="J158" s="13">
        <v>2970.9</v>
      </c>
      <c r="K158" s="13">
        <v>4736.7</v>
      </c>
    </row>
    <row r="159" spans="1:11" x14ac:dyDescent="0.2">
      <c r="A159" s="13" t="s">
        <v>440</v>
      </c>
      <c r="B159" s="13" t="s">
        <v>94</v>
      </c>
      <c r="C159" s="13" t="s">
        <v>94</v>
      </c>
      <c r="D159" s="13" t="s">
        <v>83</v>
      </c>
      <c r="E159" s="13" t="s">
        <v>95</v>
      </c>
      <c r="F159" s="13">
        <v>286.26</v>
      </c>
      <c r="G159" s="13">
        <v>408.35</v>
      </c>
      <c r="H159" s="13">
        <v>1158</v>
      </c>
      <c r="I159" s="13">
        <v>1158</v>
      </c>
      <c r="J159" s="13">
        <v>42233</v>
      </c>
      <c r="K159" s="13">
        <v>25919.599999999999</v>
      </c>
    </row>
    <row r="160" spans="1:11" x14ac:dyDescent="0.2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</row>
    <row r="161" spans="1:16" x14ac:dyDescent="0.2">
      <c r="A161" s="13" t="s">
        <v>441</v>
      </c>
      <c r="B161" s="13" t="s">
        <v>240</v>
      </c>
      <c r="C161" s="13"/>
      <c r="D161" s="13" t="s">
        <v>83</v>
      </c>
      <c r="E161" s="13" t="s">
        <v>242</v>
      </c>
      <c r="F161" s="13">
        <v>354.25</v>
      </c>
      <c r="G161" s="13">
        <v>354.25</v>
      </c>
      <c r="H161" s="13">
        <v>664</v>
      </c>
      <c r="I161" s="13">
        <v>664</v>
      </c>
      <c r="J161" s="13">
        <v>501963</v>
      </c>
      <c r="K161" s="13">
        <v>2834</v>
      </c>
    </row>
    <row r="162" spans="1:16" x14ac:dyDescent="0.2">
      <c r="A162" s="13" t="s">
        <v>441</v>
      </c>
      <c r="B162" s="13" t="s">
        <v>424</v>
      </c>
      <c r="C162" s="13" t="s">
        <v>424</v>
      </c>
      <c r="D162" s="13" t="s">
        <v>83</v>
      </c>
      <c r="E162" s="13" t="s">
        <v>95</v>
      </c>
      <c r="F162" s="13">
        <v>299.91000000000003</v>
      </c>
      <c r="G162" s="13">
        <v>361.84</v>
      </c>
      <c r="H162" s="13">
        <v>6</v>
      </c>
      <c r="I162" s="13">
        <v>6</v>
      </c>
      <c r="J162" s="13">
        <v>997.15</v>
      </c>
      <c r="K162" s="13">
        <v>1872.2</v>
      </c>
    </row>
    <row r="163" spans="1:16" x14ac:dyDescent="0.2">
      <c r="A163" s="13" t="s">
        <v>441</v>
      </c>
      <c r="B163" s="13" t="s">
        <v>94</v>
      </c>
      <c r="C163" s="13" t="s">
        <v>94</v>
      </c>
      <c r="D163" s="13" t="s">
        <v>83</v>
      </c>
      <c r="E163" s="13" t="s">
        <v>95</v>
      </c>
      <c r="F163" s="13">
        <v>322.07</v>
      </c>
      <c r="G163" s="13">
        <v>329.08</v>
      </c>
      <c r="H163" s="13">
        <v>664</v>
      </c>
      <c r="I163" s="13">
        <v>664</v>
      </c>
      <c r="J163" s="13">
        <v>26408</v>
      </c>
      <c r="K163" s="13">
        <v>15445.4</v>
      </c>
    </row>
    <row r="165" spans="1:16" x14ac:dyDescent="0.2">
      <c r="A165" s="10" t="s">
        <v>442</v>
      </c>
      <c r="B165" s="10" t="s">
        <v>240</v>
      </c>
      <c r="D165" s="10" t="s">
        <v>83</v>
      </c>
      <c r="E165" s="10" t="s">
        <v>242</v>
      </c>
      <c r="F165" s="10">
        <v>354.25</v>
      </c>
      <c r="G165" s="10">
        <v>354.25</v>
      </c>
      <c r="H165" s="10">
        <v>437</v>
      </c>
      <c r="I165" s="10">
        <v>437</v>
      </c>
      <c r="J165" s="10">
        <v>501963</v>
      </c>
      <c r="K165" s="10">
        <v>2834</v>
      </c>
      <c r="M165" s="10">
        <f>SUM(I165,I169,I172,I175,I178,I181)</f>
        <v>4613</v>
      </c>
      <c r="N165" s="10">
        <f>SUM(J166,J182)</f>
        <v>18.668700000000001</v>
      </c>
      <c r="P165" s="10">
        <f>N165/M165</f>
        <v>4.0469759375677435E-3</v>
      </c>
    </row>
    <row r="166" spans="1:16" x14ac:dyDescent="0.2">
      <c r="A166" s="10" t="s">
        <v>442</v>
      </c>
      <c r="B166" s="10" t="s">
        <v>424</v>
      </c>
      <c r="C166" s="10" t="s">
        <v>424</v>
      </c>
      <c r="D166" s="10" t="s">
        <v>83</v>
      </c>
      <c r="E166" s="10" t="s">
        <v>242</v>
      </c>
      <c r="F166" s="10">
        <v>451.46</v>
      </c>
      <c r="G166" s="10">
        <v>265.33999999999997</v>
      </c>
      <c r="H166" s="10">
        <v>0</v>
      </c>
      <c r="I166" s="10">
        <v>0</v>
      </c>
      <c r="J166" s="10">
        <v>0.47870000000000001</v>
      </c>
      <c r="K166" s="10">
        <v>2.7679999999999998</v>
      </c>
    </row>
    <row r="167" spans="1:16" x14ac:dyDescent="0.2">
      <c r="A167" s="10" t="s">
        <v>442</v>
      </c>
      <c r="B167" s="10" t="s">
        <v>94</v>
      </c>
      <c r="C167" s="10" t="s">
        <v>94</v>
      </c>
      <c r="D167" s="10" t="s">
        <v>83</v>
      </c>
      <c r="E167" s="10" t="s">
        <v>95</v>
      </c>
      <c r="F167" s="10">
        <v>392.12</v>
      </c>
      <c r="G167" s="10">
        <v>340.92</v>
      </c>
      <c r="H167" s="10">
        <v>437</v>
      </c>
      <c r="I167" s="10">
        <v>437</v>
      </c>
      <c r="J167" s="10">
        <v>20868.5</v>
      </c>
      <c r="K167" s="10">
        <v>11175.1</v>
      </c>
    </row>
    <row r="169" spans="1:16" x14ac:dyDescent="0.2">
      <c r="A169" s="10" t="s">
        <v>443</v>
      </c>
      <c r="B169" s="10" t="s">
        <v>240</v>
      </c>
      <c r="D169" s="10" t="s">
        <v>83</v>
      </c>
      <c r="E169" s="10" t="s">
        <v>242</v>
      </c>
      <c r="F169" s="10">
        <v>354.25</v>
      </c>
      <c r="G169" s="10">
        <v>354.25</v>
      </c>
      <c r="H169" s="10">
        <v>1017</v>
      </c>
      <c r="I169" s="10">
        <v>1017</v>
      </c>
      <c r="J169" s="10">
        <v>501963</v>
      </c>
      <c r="K169" s="10">
        <v>2834</v>
      </c>
    </row>
    <row r="170" spans="1:16" x14ac:dyDescent="0.2">
      <c r="A170" s="10" t="s">
        <v>443</v>
      </c>
      <c r="B170" s="10" t="s">
        <v>94</v>
      </c>
      <c r="C170" s="10" t="s">
        <v>94</v>
      </c>
      <c r="D170" s="10" t="s">
        <v>83</v>
      </c>
      <c r="E170" s="10" t="s">
        <v>95</v>
      </c>
      <c r="F170" s="10">
        <v>346.62</v>
      </c>
      <c r="G170" s="10">
        <v>329.03</v>
      </c>
      <c r="H170" s="10">
        <v>1017</v>
      </c>
      <c r="I170" s="10">
        <v>1017</v>
      </c>
      <c r="J170" s="10">
        <v>43588.1</v>
      </c>
      <c r="K170" s="10">
        <v>24447</v>
      </c>
    </row>
    <row r="172" spans="1:16" x14ac:dyDescent="0.2">
      <c r="A172" s="10" t="s">
        <v>444</v>
      </c>
      <c r="B172" s="10" t="s">
        <v>240</v>
      </c>
      <c r="D172" s="10" t="s">
        <v>83</v>
      </c>
      <c r="E172" s="10" t="s">
        <v>242</v>
      </c>
      <c r="F172" s="10">
        <v>354.25</v>
      </c>
      <c r="G172" s="10">
        <v>354.25</v>
      </c>
      <c r="H172" s="10">
        <v>835</v>
      </c>
      <c r="I172" s="10">
        <v>835</v>
      </c>
      <c r="J172" s="10">
        <v>501963</v>
      </c>
      <c r="K172" s="10">
        <v>2834</v>
      </c>
    </row>
    <row r="173" spans="1:16" x14ac:dyDescent="0.2">
      <c r="A173" s="10" t="s">
        <v>444</v>
      </c>
      <c r="B173" s="10" t="s">
        <v>94</v>
      </c>
      <c r="C173" s="10" t="s">
        <v>94</v>
      </c>
      <c r="D173" s="10" t="s">
        <v>83</v>
      </c>
      <c r="E173" s="10" t="s">
        <v>95</v>
      </c>
      <c r="F173" s="10">
        <v>318.89999999999998</v>
      </c>
      <c r="G173" s="10">
        <v>366.49</v>
      </c>
      <c r="H173" s="10">
        <v>835</v>
      </c>
      <c r="I173" s="10">
        <v>835</v>
      </c>
      <c r="J173" s="10">
        <v>37237.699999999997</v>
      </c>
      <c r="K173" s="10">
        <v>20479</v>
      </c>
    </row>
    <row r="175" spans="1:16" x14ac:dyDescent="0.2">
      <c r="A175" s="10" t="s">
        <v>445</v>
      </c>
      <c r="B175" s="10" t="s">
        <v>240</v>
      </c>
      <c r="D175" s="10" t="s">
        <v>83</v>
      </c>
      <c r="E175" s="10" t="s">
        <v>242</v>
      </c>
      <c r="F175" s="10">
        <v>354.25</v>
      </c>
      <c r="G175" s="10">
        <v>354.25</v>
      </c>
      <c r="H175" s="10">
        <v>699</v>
      </c>
      <c r="I175" s="10">
        <v>699</v>
      </c>
      <c r="J175" s="10">
        <v>501963</v>
      </c>
      <c r="K175" s="10">
        <v>2834</v>
      </c>
    </row>
    <row r="176" spans="1:16" x14ac:dyDescent="0.2">
      <c r="A176" s="10" t="s">
        <v>445</v>
      </c>
      <c r="B176" s="10" t="s">
        <v>94</v>
      </c>
      <c r="C176" s="10" t="s">
        <v>94</v>
      </c>
      <c r="D176" s="10" t="s">
        <v>83</v>
      </c>
      <c r="E176" s="10" t="s">
        <v>95</v>
      </c>
      <c r="F176" s="10">
        <v>348.78</v>
      </c>
      <c r="G176" s="10">
        <v>344.68</v>
      </c>
      <c r="H176" s="10">
        <v>699</v>
      </c>
      <c r="I176" s="10">
        <v>699</v>
      </c>
      <c r="J176" s="10">
        <v>31258.799999999999</v>
      </c>
      <c r="K176" s="10">
        <v>17129</v>
      </c>
    </row>
    <row r="178" spans="1:16" x14ac:dyDescent="0.2">
      <c r="A178" s="10" t="s">
        <v>446</v>
      </c>
      <c r="B178" s="10" t="s">
        <v>240</v>
      </c>
      <c r="D178" s="10" t="s">
        <v>83</v>
      </c>
      <c r="E178" s="10" t="s">
        <v>242</v>
      </c>
      <c r="F178" s="10">
        <v>354.25</v>
      </c>
      <c r="G178" s="10">
        <v>354.25</v>
      </c>
      <c r="H178" s="10">
        <v>709</v>
      </c>
      <c r="I178" s="10">
        <v>709</v>
      </c>
      <c r="J178" s="10">
        <v>501963</v>
      </c>
      <c r="K178" s="10">
        <v>2834</v>
      </c>
    </row>
    <row r="179" spans="1:16" x14ac:dyDescent="0.2">
      <c r="A179" s="10" t="s">
        <v>446</v>
      </c>
      <c r="B179" s="10" t="s">
        <v>94</v>
      </c>
      <c r="C179" s="10" t="s">
        <v>94</v>
      </c>
      <c r="D179" s="10" t="s">
        <v>83</v>
      </c>
      <c r="E179" s="10" t="s">
        <v>95</v>
      </c>
      <c r="F179" s="10">
        <v>342.23</v>
      </c>
      <c r="G179" s="10">
        <v>343.02</v>
      </c>
      <c r="H179" s="10">
        <v>709</v>
      </c>
      <c r="I179" s="10">
        <v>709</v>
      </c>
      <c r="J179" s="10">
        <v>32801.599999999999</v>
      </c>
      <c r="K179" s="10">
        <v>17677.7</v>
      </c>
    </row>
    <row r="181" spans="1:16" x14ac:dyDescent="0.2">
      <c r="A181" s="10" t="s">
        <v>447</v>
      </c>
      <c r="B181" s="10" t="s">
        <v>240</v>
      </c>
      <c r="D181" s="10" t="s">
        <v>83</v>
      </c>
      <c r="E181" s="10" t="s">
        <v>242</v>
      </c>
      <c r="F181" s="10">
        <v>354.25</v>
      </c>
      <c r="G181" s="10">
        <v>354.25</v>
      </c>
      <c r="H181" s="10">
        <v>916</v>
      </c>
      <c r="I181" s="10">
        <v>916</v>
      </c>
      <c r="J181" s="10">
        <v>501963</v>
      </c>
      <c r="K181" s="10">
        <v>2834</v>
      </c>
    </row>
    <row r="182" spans="1:16" x14ac:dyDescent="0.2">
      <c r="A182" s="10" t="s">
        <v>447</v>
      </c>
      <c r="B182" s="10" t="s">
        <v>424</v>
      </c>
      <c r="C182" s="10" t="s">
        <v>424</v>
      </c>
      <c r="D182" s="10" t="s">
        <v>83</v>
      </c>
      <c r="E182" s="10" t="s">
        <v>95</v>
      </c>
      <c r="F182" s="10">
        <v>471.23</v>
      </c>
      <c r="G182" s="10">
        <v>238.77</v>
      </c>
      <c r="H182" s="10">
        <v>1</v>
      </c>
      <c r="I182" s="10">
        <v>1</v>
      </c>
      <c r="J182" s="10">
        <v>18.190000000000001</v>
      </c>
      <c r="K182" s="10">
        <v>27.68</v>
      </c>
    </row>
    <row r="183" spans="1:16" x14ac:dyDescent="0.2">
      <c r="A183" s="10" t="s">
        <v>447</v>
      </c>
      <c r="B183" s="10" t="s">
        <v>94</v>
      </c>
      <c r="C183" s="10" t="s">
        <v>94</v>
      </c>
      <c r="D183" s="10" t="s">
        <v>83</v>
      </c>
      <c r="E183" s="10" t="s">
        <v>95</v>
      </c>
      <c r="F183" s="10">
        <v>406.14</v>
      </c>
      <c r="G183" s="10">
        <v>342.62</v>
      </c>
      <c r="H183" s="10">
        <v>916</v>
      </c>
      <c r="I183" s="10">
        <v>916</v>
      </c>
      <c r="J183" s="10">
        <v>43704.800000000003</v>
      </c>
      <c r="K183" s="10">
        <v>23161.7</v>
      </c>
    </row>
    <row r="185" spans="1:16" x14ac:dyDescent="0.2">
      <c r="A185" s="13" t="s">
        <v>448</v>
      </c>
      <c r="B185" s="13" t="s">
        <v>240</v>
      </c>
      <c r="C185" s="13"/>
      <c r="D185" s="13" t="s">
        <v>83</v>
      </c>
      <c r="E185" s="13" t="s">
        <v>242</v>
      </c>
      <c r="F185" s="13">
        <v>354.25</v>
      </c>
      <c r="G185" s="13">
        <v>354.25</v>
      </c>
      <c r="H185" s="13">
        <v>742</v>
      </c>
      <c r="I185" s="13">
        <v>742</v>
      </c>
      <c r="J185" s="13">
        <v>501963</v>
      </c>
      <c r="K185" s="13">
        <v>2834</v>
      </c>
      <c r="M185" s="10">
        <f>SUM(I185,I189,I193,I197,I201,I205)</f>
        <v>5408</v>
      </c>
      <c r="N185" s="10">
        <f>SUM(J186,J190,J194,J198,J202,J206)</f>
        <v>1080.92</v>
      </c>
      <c r="P185" s="10">
        <f>N185/M185</f>
        <v>0.19987426035502959</v>
      </c>
    </row>
    <row r="186" spans="1:16" x14ac:dyDescent="0.2">
      <c r="A186" s="13" t="s">
        <v>448</v>
      </c>
      <c r="B186" s="13" t="s">
        <v>424</v>
      </c>
      <c r="C186" s="13" t="s">
        <v>424</v>
      </c>
      <c r="D186" s="13" t="s">
        <v>83</v>
      </c>
      <c r="E186" s="13" t="s">
        <v>95</v>
      </c>
      <c r="F186" s="13">
        <v>283.47000000000003</v>
      </c>
      <c r="G186" s="13">
        <v>170.13</v>
      </c>
      <c r="H186" s="13">
        <v>0</v>
      </c>
      <c r="I186" s="13">
        <v>0</v>
      </c>
      <c r="J186" s="13">
        <v>117.76</v>
      </c>
      <c r="K186" s="13">
        <v>164.67</v>
      </c>
    </row>
    <row r="187" spans="1:16" x14ac:dyDescent="0.2">
      <c r="A187" s="13" t="s">
        <v>448</v>
      </c>
      <c r="B187" s="13" t="s">
        <v>94</v>
      </c>
      <c r="C187" s="13" t="s">
        <v>94</v>
      </c>
      <c r="D187" s="13" t="s">
        <v>83</v>
      </c>
      <c r="E187" s="13" t="s">
        <v>95</v>
      </c>
      <c r="F187" s="13">
        <v>464.08</v>
      </c>
      <c r="G187" s="13">
        <v>397.19</v>
      </c>
      <c r="H187" s="13">
        <v>742</v>
      </c>
      <c r="I187" s="13">
        <v>742</v>
      </c>
      <c r="J187" s="13">
        <v>26988.6</v>
      </c>
      <c r="K187" s="13">
        <v>16622.5</v>
      </c>
    </row>
    <row r="188" spans="1:16" x14ac:dyDescent="0.2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</row>
    <row r="189" spans="1:16" x14ac:dyDescent="0.2">
      <c r="A189" s="13" t="s">
        <v>449</v>
      </c>
      <c r="B189" s="13" t="s">
        <v>240</v>
      </c>
      <c r="C189" s="13"/>
      <c r="D189" s="13" t="s">
        <v>83</v>
      </c>
      <c r="E189" s="13" t="s">
        <v>242</v>
      </c>
      <c r="F189" s="13">
        <v>354.25</v>
      </c>
      <c r="G189" s="13">
        <v>354.25</v>
      </c>
      <c r="H189" s="13">
        <v>464</v>
      </c>
      <c r="I189" s="13">
        <v>464</v>
      </c>
      <c r="J189" s="13">
        <v>501963</v>
      </c>
      <c r="K189" s="13">
        <v>2834</v>
      </c>
    </row>
    <row r="190" spans="1:16" x14ac:dyDescent="0.2">
      <c r="A190" s="13" t="s">
        <v>449</v>
      </c>
      <c r="B190" s="13" t="s">
        <v>424</v>
      </c>
      <c r="C190" s="13" t="s">
        <v>424</v>
      </c>
      <c r="D190" s="13" t="s">
        <v>83</v>
      </c>
      <c r="E190" s="13" t="s">
        <v>95</v>
      </c>
      <c r="F190" s="13">
        <v>420.64</v>
      </c>
      <c r="G190" s="13">
        <v>403.93</v>
      </c>
      <c r="H190" s="13">
        <v>0</v>
      </c>
      <c r="I190" s="13">
        <v>0</v>
      </c>
      <c r="J190" s="13">
        <v>202.02</v>
      </c>
      <c r="K190" s="13">
        <v>444.19</v>
      </c>
    </row>
    <row r="191" spans="1:16" x14ac:dyDescent="0.2">
      <c r="A191" s="13" t="s">
        <v>449</v>
      </c>
      <c r="B191" s="13" t="s">
        <v>94</v>
      </c>
      <c r="C191" s="13" t="s">
        <v>94</v>
      </c>
      <c r="D191" s="13" t="s">
        <v>83</v>
      </c>
      <c r="E191" s="13" t="s">
        <v>95</v>
      </c>
      <c r="F191" s="13">
        <v>425.66</v>
      </c>
      <c r="G191" s="13">
        <v>405.7</v>
      </c>
      <c r="H191" s="13">
        <v>464</v>
      </c>
      <c r="I191" s="13">
        <v>464</v>
      </c>
      <c r="J191" s="13">
        <v>17624.900000000001</v>
      </c>
      <c r="K191" s="13">
        <v>10613.1</v>
      </c>
    </row>
    <row r="192" spans="1:16" x14ac:dyDescent="0.2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</row>
    <row r="193" spans="1:11" x14ac:dyDescent="0.2">
      <c r="A193" s="13" t="s">
        <v>450</v>
      </c>
      <c r="B193" s="13" t="s">
        <v>240</v>
      </c>
      <c r="C193" s="13"/>
      <c r="D193" s="13" t="s">
        <v>83</v>
      </c>
      <c r="E193" s="13" t="s">
        <v>242</v>
      </c>
      <c r="F193" s="13">
        <v>354.25</v>
      </c>
      <c r="G193" s="13">
        <v>354.25</v>
      </c>
      <c r="H193" s="13">
        <v>1348</v>
      </c>
      <c r="I193" s="13">
        <v>1348</v>
      </c>
      <c r="J193" s="13">
        <v>501963</v>
      </c>
      <c r="K193" s="13">
        <v>2834</v>
      </c>
    </row>
    <row r="194" spans="1:11" x14ac:dyDescent="0.2">
      <c r="A194" s="13" t="s">
        <v>450</v>
      </c>
      <c r="B194" s="13" t="s">
        <v>424</v>
      </c>
      <c r="C194" s="13" t="s">
        <v>424</v>
      </c>
      <c r="D194" s="13" t="s">
        <v>83</v>
      </c>
      <c r="E194" s="13" t="s">
        <v>95</v>
      </c>
      <c r="F194" s="13">
        <v>309.32</v>
      </c>
      <c r="G194" s="13">
        <v>337.15</v>
      </c>
      <c r="H194" s="13">
        <v>3</v>
      </c>
      <c r="I194" s="13">
        <v>3</v>
      </c>
      <c r="J194" s="13">
        <v>202.49</v>
      </c>
      <c r="K194" s="13">
        <v>415.13</v>
      </c>
    </row>
    <row r="195" spans="1:11" x14ac:dyDescent="0.2">
      <c r="A195" s="13" t="s">
        <v>450</v>
      </c>
      <c r="B195" s="13" t="s">
        <v>94</v>
      </c>
      <c r="C195" s="13" t="s">
        <v>94</v>
      </c>
      <c r="D195" s="13" t="s">
        <v>83</v>
      </c>
      <c r="E195" s="13" t="s">
        <v>95</v>
      </c>
      <c r="F195" s="13">
        <v>315.39999999999998</v>
      </c>
      <c r="G195" s="13">
        <v>353.04</v>
      </c>
      <c r="H195" s="13">
        <v>1348</v>
      </c>
      <c r="I195" s="13">
        <v>1348</v>
      </c>
      <c r="J195" s="13">
        <v>48160.9</v>
      </c>
      <c r="K195" s="13">
        <v>29604</v>
      </c>
    </row>
    <row r="196" spans="1:11" x14ac:dyDescent="0.2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</row>
    <row r="197" spans="1:11" x14ac:dyDescent="0.2">
      <c r="A197" s="13" t="s">
        <v>451</v>
      </c>
      <c r="B197" s="13" t="s">
        <v>240</v>
      </c>
      <c r="C197" s="13"/>
      <c r="D197" s="13" t="s">
        <v>83</v>
      </c>
      <c r="E197" s="13" t="s">
        <v>242</v>
      </c>
      <c r="F197" s="13">
        <v>354.25</v>
      </c>
      <c r="G197" s="13">
        <v>354.25</v>
      </c>
      <c r="H197" s="13">
        <v>1183</v>
      </c>
      <c r="I197" s="13">
        <v>1183</v>
      </c>
      <c r="J197" s="13">
        <v>501963</v>
      </c>
      <c r="K197" s="13">
        <v>2834</v>
      </c>
    </row>
    <row r="198" spans="1:11" x14ac:dyDescent="0.2">
      <c r="A198" s="13" t="s">
        <v>451</v>
      </c>
      <c r="B198" s="13" t="s">
        <v>424</v>
      </c>
      <c r="C198" s="13" t="s">
        <v>424</v>
      </c>
      <c r="D198" s="13" t="s">
        <v>83</v>
      </c>
      <c r="E198" s="13" t="s">
        <v>95</v>
      </c>
      <c r="F198" s="13">
        <v>387.51</v>
      </c>
      <c r="G198" s="13">
        <v>208.52</v>
      </c>
      <c r="H198" s="13">
        <v>4</v>
      </c>
      <c r="I198" s="13">
        <v>4</v>
      </c>
      <c r="J198" s="13">
        <v>121.11</v>
      </c>
      <c r="K198" s="13">
        <v>253.23</v>
      </c>
    </row>
    <row r="199" spans="1:11" x14ac:dyDescent="0.2">
      <c r="A199" s="13" t="s">
        <v>451</v>
      </c>
      <c r="B199" s="13" t="s">
        <v>94</v>
      </c>
      <c r="C199" s="13" t="s">
        <v>94</v>
      </c>
      <c r="D199" s="13" t="s">
        <v>83</v>
      </c>
      <c r="E199" s="13" t="s">
        <v>95</v>
      </c>
      <c r="F199" s="13">
        <v>398.79</v>
      </c>
      <c r="G199" s="13">
        <v>325.7</v>
      </c>
      <c r="H199" s="13">
        <v>1183</v>
      </c>
      <c r="I199" s="13">
        <v>1183</v>
      </c>
      <c r="J199" s="13">
        <v>38773</v>
      </c>
      <c r="K199" s="13">
        <v>24982.6</v>
      </c>
    </row>
    <row r="200" spans="1:11" x14ac:dyDescent="0.2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</row>
    <row r="201" spans="1:11" x14ac:dyDescent="0.2">
      <c r="A201" s="13" t="s">
        <v>452</v>
      </c>
      <c r="B201" s="13" t="s">
        <v>240</v>
      </c>
      <c r="C201" s="13"/>
      <c r="D201" s="13" t="s">
        <v>83</v>
      </c>
      <c r="E201" s="13" t="s">
        <v>242</v>
      </c>
      <c r="F201" s="13">
        <v>354.25</v>
      </c>
      <c r="G201" s="13">
        <v>354.25</v>
      </c>
      <c r="H201" s="13">
        <v>1403</v>
      </c>
      <c r="I201" s="13">
        <v>1403</v>
      </c>
      <c r="J201" s="13">
        <v>501963</v>
      </c>
      <c r="K201" s="13">
        <v>2834</v>
      </c>
    </row>
    <row r="202" spans="1:11" x14ac:dyDescent="0.2">
      <c r="A202" s="13" t="s">
        <v>452</v>
      </c>
      <c r="B202" s="13" t="s">
        <v>424</v>
      </c>
      <c r="C202" s="13" t="s">
        <v>424</v>
      </c>
      <c r="D202" s="13" t="s">
        <v>83</v>
      </c>
      <c r="E202" s="13" t="s">
        <v>95</v>
      </c>
      <c r="F202" s="13">
        <v>332.73</v>
      </c>
      <c r="G202" s="13">
        <v>357.26</v>
      </c>
      <c r="H202" s="13">
        <v>7</v>
      </c>
      <c r="I202" s="13">
        <v>7</v>
      </c>
      <c r="J202" s="13">
        <v>344.67</v>
      </c>
      <c r="K202" s="13">
        <v>614.4</v>
      </c>
    </row>
    <row r="203" spans="1:11" x14ac:dyDescent="0.2">
      <c r="A203" s="13" t="s">
        <v>452</v>
      </c>
      <c r="B203" s="13" t="s">
        <v>94</v>
      </c>
      <c r="C203" s="13" t="s">
        <v>94</v>
      </c>
      <c r="D203" s="13" t="s">
        <v>83</v>
      </c>
      <c r="E203" s="13" t="s">
        <v>95</v>
      </c>
      <c r="F203" s="13">
        <v>373.64</v>
      </c>
      <c r="G203" s="13">
        <v>382.3</v>
      </c>
      <c r="H203" s="13">
        <v>1403</v>
      </c>
      <c r="I203" s="13">
        <v>1403</v>
      </c>
      <c r="J203" s="13">
        <v>51073.4</v>
      </c>
      <c r="K203" s="13">
        <v>30977.200000000001</v>
      </c>
    </row>
    <row r="204" spans="1:11" x14ac:dyDescent="0.2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</row>
    <row r="205" spans="1:11" x14ac:dyDescent="0.2">
      <c r="A205" s="13" t="s">
        <v>453</v>
      </c>
      <c r="B205" s="13" t="s">
        <v>240</v>
      </c>
      <c r="C205" s="13"/>
      <c r="D205" s="13" t="s">
        <v>83</v>
      </c>
      <c r="E205" s="13" t="s">
        <v>242</v>
      </c>
      <c r="F205" s="13">
        <v>354.25</v>
      </c>
      <c r="G205" s="13">
        <v>354.25</v>
      </c>
      <c r="H205" s="13">
        <v>268</v>
      </c>
      <c r="I205" s="13">
        <v>268</v>
      </c>
      <c r="J205" s="13">
        <v>501963</v>
      </c>
      <c r="K205" s="13">
        <v>2834</v>
      </c>
    </row>
    <row r="206" spans="1:11" x14ac:dyDescent="0.2">
      <c r="A206" s="13" t="s">
        <v>453</v>
      </c>
      <c r="B206" s="13" t="s">
        <v>424</v>
      </c>
      <c r="C206" s="13" t="s">
        <v>424</v>
      </c>
      <c r="D206" s="13" t="s">
        <v>83</v>
      </c>
      <c r="E206" s="13" t="s">
        <v>95</v>
      </c>
      <c r="F206" s="13">
        <v>563.87</v>
      </c>
      <c r="G206" s="13">
        <v>157.9</v>
      </c>
      <c r="H206" s="13">
        <v>0</v>
      </c>
      <c r="I206" s="13">
        <v>0</v>
      </c>
      <c r="J206" s="13">
        <v>92.87</v>
      </c>
      <c r="K206" s="13">
        <v>178.51</v>
      </c>
    </row>
    <row r="207" spans="1:11" x14ac:dyDescent="0.2">
      <c r="A207" s="13" t="s">
        <v>453</v>
      </c>
      <c r="B207" s="13" t="s">
        <v>94</v>
      </c>
      <c r="C207" s="13" t="s">
        <v>94</v>
      </c>
      <c r="D207" s="13" t="s">
        <v>83</v>
      </c>
      <c r="E207" s="13" t="s">
        <v>95</v>
      </c>
      <c r="F207" s="13">
        <v>380.82</v>
      </c>
      <c r="G207" s="13">
        <v>292.86</v>
      </c>
      <c r="H207" s="13">
        <v>268</v>
      </c>
      <c r="I207" s="13">
        <v>268</v>
      </c>
      <c r="J207" s="13">
        <v>10197.799999999999</v>
      </c>
      <c r="K207" s="13">
        <v>6162</v>
      </c>
    </row>
    <row r="209" spans="1:16" x14ac:dyDescent="0.2">
      <c r="A209" s="10" t="s">
        <v>454</v>
      </c>
      <c r="B209" s="10" t="s">
        <v>240</v>
      </c>
      <c r="D209" s="10" t="s">
        <v>83</v>
      </c>
      <c r="E209" s="10" t="s">
        <v>242</v>
      </c>
      <c r="F209" s="10">
        <v>354.25</v>
      </c>
      <c r="G209" s="10">
        <v>354.25</v>
      </c>
      <c r="H209" s="10">
        <v>954</v>
      </c>
      <c r="I209" s="10">
        <v>954</v>
      </c>
      <c r="J209" s="10">
        <v>501963</v>
      </c>
      <c r="K209" s="10">
        <v>2834</v>
      </c>
      <c r="M209" s="10">
        <f>SUM(I209,I213,I217,I221,I225,I229)</f>
        <v>8689</v>
      </c>
      <c r="N209" s="10">
        <f>SUM(J210,J214,J218,J222,J226,J230)</f>
        <v>4518.09</v>
      </c>
      <c r="P209" s="10">
        <f>N209/M209</f>
        <v>0.51997813327195308</v>
      </c>
    </row>
    <row r="210" spans="1:16" x14ac:dyDescent="0.2">
      <c r="A210" s="10" t="s">
        <v>454</v>
      </c>
      <c r="B210" s="10" t="s">
        <v>424</v>
      </c>
      <c r="C210" s="10" t="s">
        <v>424</v>
      </c>
      <c r="D210" s="10" t="s">
        <v>83</v>
      </c>
      <c r="E210" s="10" t="s">
        <v>95</v>
      </c>
      <c r="F210" s="10">
        <v>385.33</v>
      </c>
      <c r="G210" s="10">
        <v>359.75</v>
      </c>
      <c r="H210" s="10">
        <v>5</v>
      </c>
      <c r="I210" s="10">
        <v>5</v>
      </c>
      <c r="J210" s="10">
        <v>271.43</v>
      </c>
      <c r="K210" s="10">
        <v>344.56</v>
      </c>
    </row>
    <row r="211" spans="1:16" x14ac:dyDescent="0.2">
      <c r="A211" s="10" t="s">
        <v>454</v>
      </c>
      <c r="B211" s="10" t="s">
        <v>94</v>
      </c>
      <c r="C211" s="10" t="s">
        <v>94</v>
      </c>
      <c r="D211" s="10" t="s">
        <v>83</v>
      </c>
      <c r="E211" s="10" t="s">
        <v>95</v>
      </c>
      <c r="F211" s="10">
        <v>406.12</v>
      </c>
      <c r="G211" s="10">
        <v>361.94</v>
      </c>
      <c r="H211" s="10">
        <v>954</v>
      </c>
      <c r="I211" s="10">
        <v>954</v>
      </c>
      <c r="J211" s="10">
        <v>37505.199999999997</v>
      </c>
      <c r="K211" s="10">
        <v>22105.9</v>
      </c>
    </row>
    <row r="213" spans="1:16" x14ac:dyDescent="0.2">
      <c r="A213" s="10" t="s">
        <v>455</v>
      </c>
      <c r="B213" s="10" t="s">
        <v>240</v>
      </c>
      <c r="D213" s="10" t="s">
        <v>83</v>
      </c>
      <c r="E213" s="10" t="s">
        <v>242</v>
      </c>
      <c r="F213" s="10">
        <v>354.25</v>
      </c>
      <c r="G213" s="10">
        <v>354.25</v>
      </c>
      <c r="H213" s="10">
        <v>1573</v>
      </c>
      <c r="I213" s="10">
        <v>1573</v>
      </c>
      <c r="J213" s="10">
        <v>501963</v>
      </c>
      <c r="K213" s="10">
        <v>2834</v>
      </c>
    </row>
    <row r="214" spans="1:16" x14ac:dyDescent="0.2">
      <c r="A214" s="10" t="s">
        <v>455</v>
      </c>
      <c r="B214" s="10" t="s">
        <v>424</v>
      </c>
      <c r="C214" s="10" t="s">
        <v>424</v>
      </c>
      <c r="D214" s="10" t="s">
        <v>83</v>
      </c>
      <c r="E214" s="10" t="s">
        <v>95</v>
      </c>
      <c r="F214" s="10">
        <v>317.38</v>
      </c>
      <c r="G214" s="10">
        <v>300.88</v>
      </c>
      <c r="H214" s="10">
        <v>11</v>
      </c>
      <c r="I214" s="10">
        <v>11</v>
      </c>
      <c r="J214" s="10">
        <v>861.68</v>
      </c>
      <c r="K214" s="10">
        <v>1469.6</v>
      </c>
    </row>
    <row r="215" spans="1:16" x14ac:dyDescent="0.2">
      <c r="A215" s="10" t="s">
        <v>455</v>
      </c>
      <c r="B215" s="10" t="s">
        <v>94</v>
      </c>
      <c r="C215" s="10" t="s">
        <v>94</v>
      </c>
      <c r="D215" s="10" t="s">
        <v>83</v>
      </c>
      <c r="E215" s="10" t="s">
        <v>95</v>
      </c>
      <c r="F215" s="10">
        <v>344.03</v>
      </c>
      <c r="G215" s="10">
        <v>410.44</v>
      </c>
      <c r="H215" s="10">
        <v>1573</v>
      </c>
      <c r="I215" s="10">
        <v>1573</v>
      </c>
      <c r="J215" s="10">
        <v>58585.5</v>
      </c>
      <c r="K215" s="10">
        <v>35168.1</v>
      </c>
    </row>
    <row r="217" spans="1:16" x14ac:dyDescent="0.2">
      <c r="A217" s="10" t="s">
        <v>456</v>
      </c>
      <c r="B217" s="10" t="s">
        <v>240</v>
      </c>
      <c r="D217" s="10" t="s">
        <v>83</v>
      </c>
      <c r="E217" s="10" t="s">
        <v>242</v>
      </c>
      <c r="F217" s="10">
        <v>354.25</v>
      </c>
      <c r="G217" s="10">
        <v>354.25</v>
      </c>
      <c r="H217" s="10">
        <v>1639</v>
      </c>
      <c r="I217" s="10">
        <v>1639</v>
      </c>
      <c r="J217" s="10">
        <v>501963</v>
      </c>
      <c r="K217" s="10">
        <v>2834</v>
      </c>
    </row>
    <row r="218" spans="1:16" x14ac:dyDescent="0.2">
      <c r="A218" s="10" t="s">
        <v>456</v>
      </c>
      <c r="B218" s="10" t="s">
        <v>424</v>
      </c>
      <c r="C218" s="10" t="s">
        <v>424</v>
      </c>
      <c r="D218" s="10" t="s">
        <v>83</v>
      </c>
      <c r="E218" s="10" t="s">
        <v>95</v>
      </c>
      <c r="F218" s="10">
        <v>353.44</v>
      </c>
      <c r="G218" s="10">
        <v>386.25</v>
      </c>
      <c r="H218" s="10">
        <v>14</v>
      </c>
      <c r="I218" s="10">
        <v>14</v>
      </c>
      <c r="J218" s="10">
        <v>1035</v>
      </c>
      <c r="K218" s="10">
        <v>1711.7</v>
      </c>
    </row>
    <row r="219" spans="1:16" x14ac:dyDescent="0.2">
      <c r="A219" s="10" t="s">
        <v>456</v>
      </c>
      <c r="B219" s="10" t="s">
        <v>94</v>
      </c>
      <c r="C219" s="10" t="s">
        <v>94</v>
      </c>
      <c r="D219" s="10" t="s">
        <v>83</v>
      </c>
      <c r="E219" s="10" t="s">
        <v>95</v>
      </c>
      <c r="F219" s="10">
        <v>312.43</v>
      </c>
      <c r="G219" s="10">
        <v>349.19</v>
      </c>
      <c r="H219" s="10">
        <v>1639</v>
      </c>
      <c r="I219" s="10">
        <v>1639</v>
      </c>
      <c r="J219" s="10">
        <v>61155.4</v>
      </c>
      <c r="K219" s="10">
        <v>36713.1</v>
      </c>
    </row>
    <row r="221" spans="1:16" x14ac:dyDescent="0.2">
      <c r="A221" s="10" t="s">
        <v>457</v>
      </c>
      <c r="B221" s="10" t="s">
        <v>240</v>
      </c>
      <c r="D221" s="10" t="s">
        <v>83</v>
      </c>
      <c r="E221" s="10" t="s">
        <v>242</v>
      </c>
      <c r="F221" s="10">
        <v>354.25</v>
      </c>
      <c r="G221" s="10">
        <v>354.25</v>
      </c>
      <c r="H221" s="10">
        <v>1355</v>
      </c>
      <c r="I221" s="10">
        <v>1355</v>
      </c>
      <c r="J221" s="10">
        <v>501963</v>
      </c>
      <c r="K221" s="10">
        <v>2834</v>
      </c>
    </row>
    <row r="222" spans="1:16" x14ac:dyDescent="0.2">
      <c r="A222" s="10" t="s">
        <v>457</v>
      </c>
      <c r="B222" s="10" t="s">
        <v>424</v>
      </c>
      <c r="C222" s="10" t="s">
        <v>424</v>
      </c>
      <c r="D222" s="10" t="s">
        <v>83</v>
      </c>
      <c r="E222" s="10" t="s">
        <v>95</v>
      </c>
      <c r="F222" s="10">
        <v>316.02999999999997</v>
      </c>
      <c r="G222" s="10">
        <v>297.27999999999997</v>
      </c>
      <c r="H222" s="10">
        <v>7</v>
      </c>
      <c r="I222" s="10">
        <v>7</v>
      </c>
      <c r="J222" s="10">
        <v>599.82000000000005</v>
      </c>
      <c r="K222" s="10">
        <v>795.67</v>
      </c>
    </row>
    <row r="223" spans="1:16" x14ac:dyDescent="0.2">
      <c r="A223" s="10" t="s">
        <v>457</v>
      </c>
      <c r="B223" s="10" t="s">
        <v>94</v>
      </c>
      <c r="C223" s="10" t="s">
        <v>94</v>
      </c>
      <c r="D223" s="10" t="s">
        <v>83</v>
      </c>
      <c r="E223" s="10" t="s">
        <v>95</v>
      </c>
      <c r="F223" s="10">
        <v>397.03</v>
      </c>
      <c r="G223" s="10">
        <v>365.28</v>
      </c>
      <c r="H223" s="10">
        <v>1355</v>
      </c>
      <c r="I223" s="10">
        <v>1355</v>
      </c>
      <c r="J223" s="10">
        <v>51760.7</v>
      </c>
      <c r="K223" s="10">
        <v>30697.8</v>
      </c>
    </row>
    <row r="225" spans="1:16" x14ac:dyDescent="0.2">
      <c r="A225" s="10" t="s">
        <v>458</v>
      </c>
      <c r="B225" s="10" t="s">
        <v>240</v>
      </c>
      <c r="D225" s="10" t="s">
        <v>83</v>
      </c>
      <c r="E225" s="10" t="s">
        <v>242</v>
      </c>
      <c r="F225" s="10">
        <v>354.25</v>
      </c>
      <c r="G225" s="10">
        <v>354.25</v>
      </c>
      <c r="H225" s="10">
        <v>1236</v>
      </c>
      <c r="I225" s="10">
        <v>1236</v>
      </c>
      <c r="J225" s="10">
        <v>501963</v>
      </c>
      <c r="K225" s="10">
        <v>2834</v>
      </c>
    </row>
    <row r="226" spans="1:16" x14ac:dyDescent="0.2">
      <c r="A226" s="10" t="s">
        <v>458</v>
      </c>
      <c r="B226" s="10" t="s">
        <v>424</v>
      </c>
      <c r="C226" s="10" t="s">
        <v>424</v>
      </c>
      <c r="D226" s="10" t="s">
        <v>83</v>
      </c>
      <c r="E226" s="10" t="s">
        <v>95</v>
      </c>
      <c r="F226" s="10">
        <v>298.29000000000002</v>
      </c>
      <c r="G226" s="10">
        <v>240.37</v>
      </c>
      <c r="H226" s="10">
        <v>10</v>
      </c>
      <c r="I226" s="10">
        <v>10</v>
      </c>
      <c r="J226" s="10">
        <v>981.35</v>
      </c>
      <c r="K226" s="10">
        <v>1663.3</v>
      </c>
    </row>
    <row r="227" spans="1:16" x14ac:dyDescent="0.2">
      <c r="A227" s="10" t="s">
        <v>458</v>
      </c>
      <c r="B227" s="10" t="s">
        <v>94</v>
      </c>
      <c r="C227" s="10" t="s">
        <v>94</v>
      </c>
      <c r="D227" s="10" t="s">
        <v>83</v>
      </c>
      <c r="E227" s="10" t="s">
        <v>95</v>
      </c>
      <c r="F227" s="10">
        <v>413.64</v>
      </c>
      <c r="G227" s="10">
        <v>331.06</v>
      </c>
      <c r="H227" s="10">
        <v>1236</v>
      </c>
      <c r="I227" s="10">
        <v>1236</v>
      </c>
      <c r="J227" s="10">
        <v>45229.4</v>
      </c>
      <c r="K227" s="10">
        <v>27316.9</v>
      </c>
    </row>
    <row r="229" spans="1:16" x14ac:dyDescent="0.2">
      <c r="A229" s="10" t="s">
        <v>459</v>
      </c>
      <c r="B229" s="10" t="s">
        <v>240</v>
      </c>
      <c r="D229" s="10" t="s">
        <v>83</v>
      </c>
      <c r="E229" s="10" t="s">
        <v>242</v>
      </c>
      <c r="F229" s="10">
        <v>354.25</v>
      </c>
      <c r="G229" s="10">
        <v>354.25</v>
      </c>
      <c r="H229" s="10">
        <v>1932</v>
      </c>
      <c r="I229" s="10">
        <v>1932</v>
      </c>
      <c r="J229" s="10">
        <v>501963</v>
      </c>
      <c r="K229" s="10">
        <v>2834</v>
      </c>
    </row>
    <row r="230" spans="1:16" x14ac:dyDescent="0.2">
      <c r="A230" s="10" t="s">
        <v>459</v>
      </c>
      <c r="B230" s="10" t="s">
        <v>424</v>
      </c>
      <c r="C230" s="10" t="s">
        <v>424</v>
      </c>
      <c r="D230" s="10" t="s">
        <v>83</v>
      </c>
      <c r="E230" s="10" t="s">
        <v>95</v>
      </c>
      <c r="F230" s="10">
        <v>411.1</v>
      </c>
      <c r="G230" s="10">
        <v>326.89</v>
      </c>
      <c r="H230" s="10">
        <v>8</v>
      </c>
      <c r="I230" s="10">
        <v>8</v>
      </c>
      <c r="J230" s="10">
        <v>768.81</v>
      </c>
      <c r="K230" s="10">
        <v>1483.4</v>
      </c>
    </row>
    <row r="231" spans="1:16" x14ac:dyDescent="0.2">
      <c r="A231" s="10" t="s">
        <v>459</v>
      </c>
      <c r="B231" s="10" t="s">
        <v>94</v>
      </c>
      <c r="C231" s="10" t="s">
        <v>94</v>
      </c>
      <c r="D231" s="10" t="s">
        <v>83</v>
      </c>
      <c r="E231" s="10" t="s">
        <v>95</v>
      </c>
      <c r="F231" s="10">
        <v>385.85</v>
      </c>
      <c r="G231" s="10">
        <v>357.74</v>
      </c>
      <c r="H231" s="10">
        <v>1932</v>
      </c>
      <c r="I231" s="10">
        <v>1932</v>
      </c>
      <c r="J231" s="10">
        <v>66213.100000000006</v>
      </c>
      <c r="K231" s="10">
        <v>41543.1</v>
      </c>
    </row>
    <row r="233" spans="1:16" x14ac:dyDescent="0.2">
      <c r="A233" s="13" t="s">
        <v>460</v>
      </c>
      <c r="B233" s="13" t="s">
        <v>240</v>
      </c>
      <c r="C233" s="13"/>
      <c r="D233" s="13" t="s">
        <v>83</v>
      </c>
      <c r="E233" s="13" t="s">
        <v>242</v>
      </c>
      <c r="F233" s="13">
        <v>354.25</v>
      </c>
      <c r="G233" s="13">
        <v>354.25</v>
      </c>
      <c r="H233" s="13">
        <v>1074</v>
      </c>
      <c r="I233" s="13">
        <v>1074</v>
      </c>
      <c r="J233" s="13">
        <v>501963</v>
      </c>
      <c r="K233" s="13">
        <v>2834</v>
      </c>
      <c r="M233" s="10">
        <f>SUM(I233,I237,I241,I245,I249,I253)</f>
        <v>7282</v>
      </c>
      <c r="N233" s="10">
        <f>SUM(J234,J238,J242,J246,J250,J254)</f>
        <v>2146.0699999999997</v>
      </c>
      <c r="P233" s="10">
        <f>N233/M233</f>
        <v>0.29470887118923367</v>
      </c>
    </row>
    <row r="234" spans="1:16" x14ac:dyDescent="0.2">
      <c r="A234" s="13" t="s">
        <v>460</v>
      </c>
      <c r="B234" s="13" t="s">
        <v>424</v>
      </c>
      <c r="C234" s="13" t="s">
        <v>424</v>
      </c>
      <c r="D234" s="13" t="s">
        <v>83</v>
      </c>
      <c r="E234" s="13" t="s">
        <v>95</v>
      </c>
      <c r="F234" s="13">
        <v>337.27</v>
      </c>
      <c r="G234" s="13">
        <v>317.77999999999997</v>
      </c>
      <c r="H234" s="13">
        <v>14</v>
      </c>
      <c r="I234" s="13">
        <v>14</v>
      </c>
      <c r="J234" s="13">
        <v>494.03</v>
      </c>
      <c r="K234" s="13">
        <v>862.09</v>
      </c>
    </row>
    <row r="235" spans="1:16" x14ac:dyDescent="0.2">
      <c r="A235" s="13" t="s">
        <v>460</v>
      </c>
      <c r="B235" s="13" t="s">
        <v>94</v>
      </c>
      <c r="C235" s="13" t="s">
        <v>94</v>
      </c>
      <c r="D235" s="13" t="s">
        <v>83</v>
      </c>
      <c r="E235" s="13" t="s">
        <v>95</v>
      </c>
      <c r="F235" s="13">
        <v>386.95</v>
      </c>
      <c r="G235" s="13">
        <v>363.82</v>
      </c>
      <c r="H235" s="13">
        <v>1074</v>
      </c>
      <c r="I235" s="13">
        <v>1074</v>
      </c>
      <c r="J235" s="13">
        <v>39951.300000000003</v>
      </c>
      <c r="K235" s="13">
        <v>23988.6</v>
      </c>
    </row>
    <row r="236" spans="1:16" x14ac:dyDescent="0.2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</row>
    <row r="237" spans="1:16" x14ac:dyDescent="0.2">
      <c r="A237" s="13" t="s">
        <v>461</v>
      </c>
      <c r="B237" s="13" t="s">
        <v>240</v>
      </c>
      <c r="C237" s="13"/>
      <c r="D237" s="13" t="s">
        <v>83</v>
      </c>
      <c r="E237" s="13" t="s">
        <v>242</v>
      </c>
      <c r="F237" s="13">
        <v>354.25</v>
      </c>
      <c r="G237" s="13">
        <v>354.25</v>
      </c>
      <c r="H237" s="13">
        <v>1290</v>
      </c>
      <c r="I237" s="13">
        <v>1290</v>
      </c>
      <c r="J237" s="13">
        <v>501963</v>
      </c>
      <c r="K237" s="13">
        <v>2834</v>
      </c>
    </row>
    <row r="238" spans="1:16" x14ac:dyDescent="0.2">
      <c r="A238" s="13" t="s">
        <v>461</v>
      </c>
      <c r="B238" s="13" t="s">
        <v>424</v>
      </c>
      <c r="C238" s="13" t="s">
        <v>424</v>
      </c>
      <c r="D238" s="13" t="s">
        <v>83</v>
      </c>
      <c r="E238" s="13" t="s">
        <v>95</v>
      </c>
      <c r="F238" s="13">
        <v>336.33</v>
      </c>
      <c r="G238" s="13">
        <v>320.77999999999997</v>
      </c>
      <c r="H238" s="13">
        <v>4</v>
      </c>
      <c r="I238" s="13">
        <v>4</v>
      </c>
      <c r="J238" s="13">
        <v>335.58</v>
      </c>
      <c r="K238" s="13">
        <v>528.6</v>
      </c>
    </row>
    <row r="239" spans="1:16" x14ac:dyDescent="0.2">
      <c r="A239" s="13" t="s">
        <v>461</v>
      </c>
      <c r="B239" s="13" t="s">
        <v>94</v>
      </c>
      <c r="C239" s="13" t="s">
        <v>94</v>
      </c>
      <c r="D239" s="13" t="s">
        <v>83</v>
      </c>
      <c r="E239" s="13" t="s">
        <v>95</v>
      </c>
      <c r="F239" s="13">
        <v>363.77</v>
      </c>
      <c r="G239" s="13">
        <v>381.27</v>
      </c>
      <c r="H239" s="13">
        <v>1290</v>
      </c>
      <c r="I239" s="13">
        <v>1290</v>
      </c>
      <c r="J239" s="13">
        <v>47437.2</v>
      </c>
      <c r="K239" s="13">
        <v>28906.1</v>
      </c>
    </row>
    <row r="240" spans="1:16" x14ac:dyDescent="0.2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</row>
    <row r="241" spans="1:11" x14ac:dyDescent="0.2">
      <c r="A241" s="13" t="s">
        <v>462</v>
      </c>
      <c r="B241" s="13" t="s">
        <v>240</v>
      </c>
      <c r="C241" s="13"/>
      <c r="D241" s="13" t="s">
        <v>83</v>
      </c>
      <c r="E241" s="13" t="s">
        <v>242</v>
      </c>
      <c r="F241" s="13">
        <v>354.25</v>
      </c>
      <c r="G241" s="13">
        <v>354.25</v>
      </c>
      <c r="H241" s="13">
        <v>667</v>
      </c>
      <c r="I241" s="13">
        <v>667</v>
      </c>
      <c r="J241" s="13">
        <v>501963</v>
      </c>
      <c r="K241" s="13">
        <v>2834</v>
      </c>
    </row>
    <row r="242" spans="1:11" x14ac:dyDescent="0.2">
      <c r="A242" s="13" t="s">
        <v>462</v>
      </c>
      <c r="B242" s="13" t="s">
        <v>424</v>
      </c>
      <c r="C242" s="13" t="s">
        <v>424</v>
      </c>
      <c r="D242" s="13" t="s">
        <v>83</v>
      </c>
      <c r="E242" s="13" t="s">
        <v>95</v>
      </c>
      <c r="F242" s="13">
        <v>212.04</v>
      </c>
      <c r="G242" s="13">
        <v>446.97</v>
      </c>
      <c r="H242" s="13">
        <v>12</v>
      </c>
      <c r="I242" s="13">
        <v>12</v>
      </c>
      <c r="J242" s="13">
        <v>469.14</v>
      </c>
      <c r="K242" s="13">
        <v>456.65</v>
      </c>
    </row>
    <row r="243" spans="1:11" x14ac:dyDescent="0.2">
      <c r="A243" s="13" t="s">
        <v>462</v>
      </c>
      <c r="B243" s="13" t="s">
        <v>94</v>
      </c>
      <c r="C243" s="13" t="s">
        <v>94</v>
      </c>
      <c r="D243" s="13" t="s">
        <v>83</v>
      </c>
      <c r="E243" s="13" t="s">
        <v>95</v>
      </c>
      <c r="F243" s="13">
        <v>405.28</v>
      </c>
      <c r="G243" s="13">
        <v>322.31</v>
      </c>
      <c r="H243" s="13">
        <v>667</v>
      </c>
      <c r="I243" s="13">
        <v>667</v>
      </c>
      <c r="J243" s="13">
        <v>24726.5</v>
      </c>
      <c r="K243" s="13">
        <v>15020.9</v>
      </c>
    </row>
    <row r="244" spans="1:11" x14ac:dyDescent="0.2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</row>
    <row r="245" spans="1:11" x14ac:dyDescent="0.2">
      <c r="A245" s="13" t="s">
        <v>463</v>
      </c>
      <c r="B245" s="13" t="s">
        <v>240</v>
      </c>
      <c r="C245" s="13"/>
      <c r="D245" s="13" t="s">
        <v>83</v>
      </c>
      <c r="E245" s="13" t="s">
        <v>242</v>
      </c>
      <c r="F245" s="13">
        <v>354.25</v>
      </c>
      <c r="G245" s="13">
        <v>354.25</v>
      </c>
      <c r="H245" s="13">
        <v>889</v>
      </c>
      <c r="I245" s="13">
        <v>889</v>
      </c>
      <c r="J245" s="13">
        <v>501963</v>
      </c>
      <c r="K245" s="13">
        <v>2834</v>
      </c>
    </row>
    <row r="246" spans="1:11" x14ac:dyDescent="0.2">
      <c r="A246" s="13" t="s">
        <v>463</v>
      </c>
      <c r="B246" s="13" t="s">
        <v>424</v>
      </c>
      <c r="C246" s="13" t="s">
        <v>424</v>
      </c>
      <c r="D246" s="13" t="s">
        <v>83</v>
      </c>
      <c r="E246" s="13" t="s">
        <v>95</v>
      </c>
      <c r="F246" s="13">
        <v>403.09</v>
      </c>
      <c r="G246" s="13">
        <v>373.84</v>
      </c>
      <c r="H246" s="13">
        <v>3</v>
      </c>
      <c r="I246" s="13">
        <v>3</v>
      </c>
      <c r="J246" s="13">
        <v>163.24</v>
      </c>
      <c r="K246" s="13">
        <v>368.08</v>
      </c>
    </row>
    <row r="247" spans="1:11" x14ac:dyDescent="0.2">
      <c r="A247" s="13" t="s">
        <v>463</v>
      </c>
      <c r="B247" s="13" t="s">
        <v>94</v>
      </c>
      <c r="C247" s="13" t="s">
        <v>94</v>
      </c>
      <c r="D247" s="13" t="s">
        <v>83</v>
      </c>
      <c r="E247" s="13" t="s">
        <v>95</v>
      </c>
      <c r="F247" s="13">
        <v>314.52</v>
      </c>
      <c r="G247" s="13">
        <v>425.91</v>
      </c>
      <c r="H247" s="13">
        <v>889</v>
      </c>
      <c r="I247" s="13">
        <v>889</v>
      </c>
      <c r="J247" s="13">
        <v>34319.699999999997</v>
      </c>
      <c r="K247" s="13">
        <v>20369.599999999999</v>
      </c>
    </row>
    <row r="248" spans="1:11" x14ac:dyDescent="0.2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</row>
    <row r="249" spans="1:11" x14ac:dyDescent="0.2">
      <c r="A249" s="13" t="s">
        <v>464</v>
      </c>
      <c r="B249" s="13" t="s">
        <v>240</v>
      </c>
      <c r="C249" s="13"/>
      <c r="D249" s="13" t="s">
        <v>83</v>
      </c>
      <c r="E249" s="13" t="s">
        <v>242</v>
      </c>
      <c r="F249" s="13">
        <v>354.25</v>
      </c>
      <c r="G249" s="13">
        <v>354.25</v>
      </c>
      <c r="H249" s="13">
        <v>1705</v>
      </c>
      <c r="I249" s="13">
        <v>1705</v>
      </c>
      <c r="J249" s="13">
        <v>501963</v>
      </c>
      <c r="K249" s="13">
        <v>2834</v>
      </c>
    </row>
    <row r="250" spans="1:11" x14ac:dyDescent="0.2">
      <c r="A250" s="13" t="s">
        <v>464</v>
      </c>
      <c r="B250" s="13" t="s">
        <v>424</v>
      </c>
      <c r="C250" s="13" t="s">
        <v>424</v>
      </c>
      <c r="D250" s="13" t="s">
        <v>83</v>
      </c>
      <c r="E250" s="13" t="s">
        <v>95</v>
      </c>
      <c r="F250" s="13">
        <v>255.34</v>
      </c>
      <c r="G250" s="13">
        <v>276.98</v>
      </c>
      <c r="H250" s="13">
        <v>3</v>
      </c>
      <c r="I250" s="13">
        <v>3</v>
      </c>
      <c r="J250" s="13">
        <v>301.58999999999997</v>
      </c>
      <c r="K250" s="13">
        <v>631</v>
      </c>
    </row>
    <row r="251" spans="1:11" x14ac:dyDescent="0.2">
      <c r="A251" s="13" t="s">
        <v>464</v>
      </c>
      <c r="B251" s="13" t="s">
        <v>94</v>
      </c>
      <c r="C251" s="13" t="s">
        <v>94</v>
      </c>
      <c r="D251" s="13" t="s">
        <v>83</v>
      </c>
      <c r="E251" s="13" t="s">
        <v>95</v>
      </c>
      <c r="F251" s="13">
        <v>362.75</v>
      </c>
      <c r="G251" s="13">
        <v>329.03</v>
      </c>
      <c r="H251" s="13">
        <v>1705</v>
      </c>
      <c r="I251" s="13">
        <v>1705</v>
      </c>
      <c r="J251" s="13">
        <v>60896.5</v>
      </c>
      <c r="K251" s="13">
        <v>37547.1</v>
      </c>
    </row>
    <row r="252" spans="1:11" x14ac:dyDescent="0.2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</row>
    <row r="253" spans="1:11" x14ac:dyDescent="0.2">
      <c r="A253" s="13" t="s">
        <v>465</v>
      </c>
      <c r="B253" s="13" t="s">
        <v>240</v>
      </c>
      <c r="C253" s="13"/>
      <c r="D253" s="13" t="s">
        <v>83</v>
      </c>
      <c r="E253" s="13" t="s">
        <v>242</v>
      </c>
      <c r="F253" s="13">
        <v>354.25</v>
      </c>
      <c r="G253" s="13">
        <v>354.25</v>
      </c>
      <c r="H253" s="13">
        <v>1657</v>
      </c>
      <c r="I253" s="13">
        <v>1657</v>
      </c>
      <c r="J253" s="13">
        <v>501963</v>
      </c>
      <c r="K253" s="13">
        <v>2834</v>
      </c>
    </row>
    <row r="254" spans="1:11" x14ac:dyDescent="0.2">
      <c r="A254" s="13" t="s">
        <v>465</v>
      </c>
      <c r="B254" s="13" t="s">
        <v>424</v>
      </c>
      <c r="C254" s="13" t="s">
        <v>424</v>
      </c>
      <c r="D254" s="13" t="s">
        <v>83</v>
      </c>
      <c r="E254" s="13" t="s">
        <v>95</v>
      </c>
      <c r="F254" s="13">
        <v>263.89999999999998</v>
      </c>
      <c r="G254" s="13">
        <v>353.42</v>
      </c>
      <c r="H254" s="13">
        <v>4</v>
      </c>
      <c r="I254" s="13">
        <v>4</v>
      </c>
      <c r="J254" s="13">
        <v>382.49</v>
      </c>
      <c r="K254" s="13">
        <v>745.86</v>
      </c>
    </row>
    <row r="255" spans="1:11" x14ac:dyDescent="0.2">
      <c r="A255" s="13" t="s">
        <v>465</v>
      </c>
      <c r="B255" s="13" t="s">
        <v>94</v>
      </c>
      <c r="C255" s="13" t="s">
        <v>94</v>
      </c>
      <c r="D255" s="13" t="s">
        <v>83</v>
      </c>
      <c r="E255" s="13" t="s">
        <v>95</v>
      </c>
      <c r="F255" s="13">
        <v>374.13</v>
      </c>
      <c r="G255" s="13">
        <v>361.22</v>
      </c>
      <c r="H255" s="13">
        <v>1657</v>
      </c>
      <c r="I255" s="13">
        <v>1657</v>
      </c>
      <c r="J255" s="13">
        <v>59357.3</v>
      </c>
      <c r="K255" s="13">
        <v>36360.6</v>
      </c>
    </row>
    <row r="258" spans="1:16" x14ac:dyDescent="0.2">
      <c r="A258" s="10" t="s">
        <v>466</v>
      </c>
      <c r="B258" s="10" t="s">
        <v>240</v>
      </c>
      <c r="D258" s="10" t="s">
        <v>83</v>
      </c>
      <c r="E258" s="10" t="s">
        <v>242</v>
      </c>
      <c r="F258" s="10">
        <v>354.25</v>
      </c>
      <c r="G258" s="10">
        <v>354.25</v>
      </c>
      <c r="H258" s="10">
        <v>1400</v>
      </c>
      <c r="I258" s="10">
        <v>1400</v>
      </c>
      <c r="J258" s="10">
        <v>501963</v>
      </c>
      <c r="K258" s="10">
        <v>2834</v>
      </c>
      <c r="M258" s="10">
        <f>SUM(I258,I262,I266,I270,I274)</f>
        <v>4112</v>
      </c>
      <c r="N258" s="10">
        <f>SUM(J259,J263,J267,J271,J275)</f>
        <v>1005.77</v>
      </c>
      <c r="P258" s="10">
        <f>N258/M258</f>
        <v>0.24459387159533075</v>
      </c>
    </row>
    <row r="259" spans="1:16" x14ac:dyDescent="0.2">
      <c r="A259" s="10" t="s">
        <v>466</v>
      </c>
      <c r="B259" s="10" t="s">
        <v>424</v>
      </c>
      <c r="C259" s="10" t="s">
        <v>424</v>
      </c>
      <c r="D259" s="10" t="s">
        <v>83</v>
      </c>
      <c r="E259" s="10" t="s">
        <v>95</v>
      </c>
      <c r="F259" s="10">
        <v>448.78</v>
      </c>
      <c r="G259" s="10">
        <v>293.44</v>
      </c>
      <c r="H259" s="10">
        <v>1</v>
      </c>
      <c r="I259" s="10">
        <v>1</v>
      </c>
      <c r="J259" s="10">
        <v>159.41</v>
      </c>
      <c r="K259" s="10">
        <v>166.05</v>
      </c>
    </row>
    <row r="260" spans="1:16" x14ac:dyDescent="0.2">
      <c r="A260" s="10" t="s">
        <v>466</v>
      </c>
      <c r="B260" s="10" t="s">
        <v>94</v>
      </c>
      <c r="C260" s="10" t="s">
        <v>94</v>
      </c>
      <c r="D260" s="10" t="s">
        <v>83</v>
      </c>
      <c r="E260" s="10" t="s">
        <v>95</v>
      </c>
      <c r="F260" s="10">
        <v>394.15</v>
      </c>
      <c r="G260" s="10">
        <v>336.63</v>
      </c>
      <c r="H260" s="10">
        <v>1400</v>
      </c>
      <c r="I260" s="10">
        <v>1400</v>
      </c>
      <c r="J260" s="10">
        <v>57207.1</v>
      </c>
      <c r="K260" s="10">
        <v>33009.800000000003</v>
      </c>
    </row>
    <row r="262" spans="1:16" x14ac:dyDescent="0.2">
      <c r="A262" s="10" t="s">
        <v>467</v>
      </c>
      <c r="B262" s="10" t="s">
        <v>240</v>
      </c>
      <c r="D262" s="10" t="s">
        <v>83</v>
      </c>
      <c r="E262" s="10" t="s">
        <v>242</v>
      </c>
      <c r="F262" s="10">
        <v>354.25</v>
      </c>
      <c r="G262" s="10">
        <v>354.25</v>
      </c>
      <c r="H262" s="10">
        <v>942</v>
      </c>
      <c r="I262" s="10">
        <v>942</v>
      </c>
      <c r="J262" s="10">
        <v>501963</v>
      </c>
      <c r="K262" s="10">
        <v>2834</v>
      </c>
    </row>
    <row r="263" spans="1:16" x14ac:dyDescent="0.2">
      <c r="A263" s="10" t="s">
        <v>467</v>
      </c>
      <c r="B263" s="10" t="s">
        <v>424</v>
      </c>
      <c r="C263" s="10" t="s">
        <v>424</v>
      </c>
      <c r="D263" s="10" t="s">
        <v>83</v>
      </c>
      <c r="E263" s="10" t="s">
        <v>95</v>
      </c>
      <c r="F263" s="10">
        <v>409.07</v>
      </c>
      <c r="G263" s="10">
        <v>384.78</v>
      </c>
      <c r="H263" s="10">
        <v>1</v>
      </c>
      <c r="I263" s="10">
        <v>1</v>
      </c>
      <c r="J263" s="10">
        <v>74.680000000000007</v>
      </c>
      <c r="K263" s="10">
        <v>159.13</v>
      </c>
    </row>
    <row r="264" spans="1:16" x14ac:dyDescent="0.2">
      <c r="A264" s="10" t="s">
        <v>467</v>
      </c>
      <c r="B264" s="10" t="s">
        <v>94</v>
      </c>
      <c r="C264" s="10" t="s">
        <v>94</v>
      </c>
      <c r="D264" s="10" t="s">
        <v>83</v>
      </c>
      <c r="E264" s="10" t="s">
        <v>95</v>
      </c>
      <c r="F264" s="10">
        <v>358.14</v>
      </c>
      <c r="G264" s="10">
        <v>232.56</v>
      </c>
      <c r="H264" s="10">
        <v>942</v>
      </c>
      <c r="I264" s="10">
        <v>942</v>
      </c>
      <c r="J264" s="10">
        <v>38395.199999999997</v>
      </c>
      <c r="K264" s="10">
        <v>22285.599999999999</v>
      </c>
    </row>
    <row r="266" spans="1:16" x14ac:dyDescent="0.2">
      <c r="A266" s="10" t="s">
        <v>468</v>
      </c>
      <c r="B266" s="10" t="s">
        <v>240</v>
      </c>
      <c r="D266" s="10" t="s">
        <v>83</v>
      </c>
      <c r="E266" s="10" t="s">
        <v>242</v>
      </c>
      <c r="F266" s="10">
        <v>354.25</v>
      </c>
      <c r="G266" s="10">
        <v>354.25</v>
      </c>
      <c r="H266" s="10">
        <v>327</v>
      </c>
      <c r="I266" s="10">
        <v>327</v>
      </c>
      <c r="J266" s="10">
        <v>501963</v>
      </c>
      <c r="K266" s="10">
        <v>2834</v>
      </c>
    </row>
    <row r="267" spans="1:16" x14ac:dyDescent="0.2">
      <c r="A267" s="10" t="s">
        <v>468</v>
      </c>
      <c r="B267" s="10" t="s">
        <v>424</v>
      </c>
      <c r="C267" s="10" t="s">
        <v>424</v>
      </c>
      <c r="D267" s="10" t="s">
        <v>83</v>
      </c>
      <c r="E267" s="10" t="s">
        <v>95</v>
      </c>
      <c r="F267" s="10">
        <v>415.23</v>
      </c>
      <c r="G267" s="10">
        <v>327.36</v>
      </c>
      <c r="H267" s="10">
        <v>0</v>
      </c>
      <c r="I267" s="10">
        <v>0</v>
      </c>
      <c r="J267" s="10">
        <v>208.24</v>
      </c>
      <c r="K267" s="10">
        <v>455.26</v>
      </c>
    </row>
    <row r="268" spans="1:16" x14ac:dyDescent="0.2">
      <c r="A268" s="10" t="s">
        <v>468</v>
      </c>
      <c r="B268" s="10" t="s">
        <v>94</v>
      </c>
      <c r="C268" s="10" t="s">
        <v>94</v>
      </c>
      <c r="D268" s="10" t="s">
        <v>83</v>
      </c>
      <c r="E268" s="10" t="s">
        <v>95</v>
      </c>
      <c r="F268" s="10">
        <v>545.54</v>
      </c>
      <c r="G268" s="10">
        <v>327.71</v>
      </c>
      <c r="H268" s="10">
        <v>327</v>
      </c>
      <c r="I268" s="10">
        <v>327</v>
      </c>
      <c r="J268" s="10">
        <v>15963.5</v>
      </c>
      <c r="K268" s="10">
        <v>8394.6</v>
      </c>
    </row>
    <row r="270" spans="1:16" x14ac:dyDescent="0.2">
      <c r="A270" s="10" t="s">
        <v>469</v>
      </c>
      <c r="B270" s="10" t="s">
        <v>240</v>
      </c>
      <c r="D270" s="10" t="s">
        <v>83</v>
      </c>
      <c r="E270" s="10" t="s">
        <v>242</v>
      </c>
      <c r="F270" s="10">
        <v>354.25</v>
      </c>
      <c r="G270" s="10">
        <v>354.25</v>
      </c>
      <c r="H270" s="10">
        <v>880</v>
      </c>
      <c r="I270" s="10">
        <v>880</v>
      </c>
      <c r="J270" s="10">
        <v>501963</v>
      </c>
      <c r="K270" s="10">
        <v>2834</v>
      </c>
    </row>
    <row r="271" spans="1:16" x14ac:dyDescent="0.2">
      <c r="A271" s="10" t="s">
        <v>469</v>
      </c>
      <c r="B271" s="10" t="s">
        <v>424</v>
      </c>
      <c r="C271" s="10" t="s">
        <v>424</v>
      </c>
      <c r="D271" s="10" t="s">
        <v>83</v>
      </c>
      <c r="E271" s="10" t="s">
        <v>95</v>
      </c>
      <c r="F271" s="10">
        <v>389.01</v>
      </c>
      <c r="G271" s="10">
        <v>298.19</v>
      </c>
      <c r="H271" s="10">
        <v>0</v>
      </c>
      <c r="I271" s="10">
        <v>0</v>
      </c>
      <c r="J271" s="10">
        <v>455.25</v>
      </c>
      <c r="K271" s="10">
        <v>920.21</v>
      </c>
    </row>
    <row r="272" spans="1:16" x14ac:dyDescent="0.2">
      <c r="A272" s="10" t="s">
        <v>469</v>
      </c>
      <c r="B272" s="10" t="s">
        <v>94</v>
      </c>
      <c r="C272" s="10" t="s">
        <v>94</v>
      </c>
      <c r="D272" s="10" t="s">
        <v>83</v>
      </c>
      <c r="E272" s="10" t="s">
        <v>95</v>
      </c>
      <c r="F272" s="10">
        <v>410.7</v>
      </c>
      <c r="G272" s="10">
        <v>314.87</v>
      </c>
      <c r="H272" s="10">
        <v>880</v>
      </c>
      <c r="I272" s="10">
        <v>880</v>
      </c>
      <c r="J272" s="10">
        <v>42158.2</v>
      </c>
      <c r="K272" s="10">
        <v>22368.9</v>
      </c>
    </row>
    <row r="274" spans="1:16" x14ac:dyDescent="0.2">
      <c r="A274" s="10" t="s">
        <v>470</v>
      </c>
      <c r="B274" s="10" t="s">
        <v>240</v>
      </c>
      <c r="D274" s="10" t="s">
        <v>83</v>
      </c>
      <c r="E274" s="10" t="s">
        <v>242</v>
      </c>
      <c r="F274" s="10">
        <v>354.25</v>
      </c>
      <c r="G274" s="10">
        <v>354.25</v>
      </c>
      <c r="H274" s="10">
        <v>563</v>
      </c>
      <c r="I274" s="10">
        <v>563</v>
      </c>
      <c r="J274" s="10">
        <v>501963</v>
      </c>
      <c r="K274" s="10">
        <v>2834</v>
      </c>
    </row>
    <row r="275" spans="1:16" x14ac:dyDescent="0.2">
      <c r="A275" s="10" t="s">
        <v>470</v>
      </c>
      <c r="B275" s="10" t="s">
        <v>424</v>
      </c>
      <c r="C275" s="10" t="s">
        <v>424</v>
      </c>
      <c r="D275" s="10" t="s">
        <v>83</v>
      </c>
      <c r="E275" s="10" t="s">
        <v>95</v>
      </c>
      <c r="F275" s="10">
        <v>251.02</v>
      </c>
      <c r="G275" s="10">
        <v>272.74</v>
      </c>
      <c r="H275" s="10">
        <v>0</v>
      </c>
      <c r="I275" s="10">
        <v>0</v>
      </c>
      <c r="J275" s="10">
        <v>108.19</v>
      </c>
      <c r="K275" s="10">
        <v>253.23</v>
      </c>
    </row>
    <row r="276" spans="1:16" x14ac:dyDescent="0.2">
      <c r="A276" s="10" t="s">
        <v>470</v>
      </c>
      <c r="B276" s="10" t="s">
        <v>94</v>
      </c>
      <c r="C276" s="10" t="s">
        <v>94</v>
      </c>
      <c r="D276" s="10" t="s">
        <v>83</v>
      </c>
      <c r="E276" s="10" t="s">
        <v>95</v>
      </c>
      <c r="F276" s="10">
        <v>376.32</v>
      </c>
      <c r="G276" s="10">
        <v>328.22</v>
      </c>
      <c r="H276" s="10">
        <v>563</v>
      </c>
      <c r="I276" s="10">
        <v>563</v>
      </c>
      <c r="J276" s="10">
        <v>24078.400000000001</v>
      </c>
      <c r="K276" s="10">
        <v>13963.7</v>
      </c>
    </row>
    <row r="278" spans="1:16" x14ac:dyDescent="0.2">
      <c r="A278" s="13" t="s">
        <v>471</v>
      </c>
      <c r="B278" s="13" t="s">
        <v>240</v>
      </c>
      <c r="C278" s="13"/>
      <c r="D278" s="13" t="s">
        <v>83</v>
      </c>
      <c r="E278" s="13" t="s">
        <v>242</v>
      </c>
      <c r="F278" s="13">
        <v>354.25</v>
      </c>
      <c r="G278" s="13">
        <v>354.25</v>
      </c>
      <c r="H278" s="13">
        <v>551</v>
      </c>
      <c r="I278" s="13">
        <v>551</v>
      </c>
      <c r="J278" s="13">
        <v>501963</v>
      </c>
      <c r="K278" s="13">
        <v>2834</v>
      </c>
      <c r="M278" s="10">
        <f>SUM(I278,I282,I286,I290,I294,I298)</f>
        <v>2982</v>
      </c>
      <c r="N278" s="10">
        <f>SUM(J279,J283,J287,J291,J295,J299)</f>
        <v>395.41199999999992</v>
      </c>
      <c r="P278" s="10">
        <f>N278/M278</f>
        <v>0.13259959758551304</v>
      </c>
    </row>
    <row r="279" spans="1:16" x14ac:dyDescent="0.2">
      <c r="A279" s="13" t="s">
        <v>471</v>
      </c>
      <c r="B279" s="13" t="s">
        <v>424</v>
      </c>
      <c r="C279" s="13" t="s">
        <v>424</v>
      </c>
      <c r="D279" s="13" t="s">
        <v>83</v>
      </c>
      <c r="E279" s="13" t="s">
        <v>95</v>
      </c>
      <c r="F279" s="13">
        <v>514.76</v>
      </c>
      <c r="G279" s="13">
        <v>307.2</v>
      </c>
      <c r="H279" s="13">
        <v>0</v>
      </c>
      <c r="I279" s="13">
        <v>0</v>
      </c>
      <c r="J279" s="13">
        <v>2.8719999999999999</v>
      </c>
      <c r="K279" s="13">
        <v>13.84</v>
      </c>
    </row>
    <row r="280" spans="1:16" x14ac:dyDescent="0.2">
      <c r="A280" s="13" t="s">
        <v>471</v>
      </c>
      <c r="B280" s="13" t="s">
        <v>94</v>
      </c>
      <c r="C280" s="13" t="s">
        <v>94</v>
      </c>
      <c r="D280" s="13" t="s">
        <v>83</v>
      </c>
      <c r="E280" s="13" t="s">
        <v>95</v>
      </c>
      <c r="F280" s="13">
        <v>336.68</v>
      </c>
      <c r="G280" s="13">
        <v>390.56</v>
      </c>
      <c r="H280" s="13">
        <v>551</v>
      </c>
      <c r="I280" s="13">
        <v>551</v>
      </c>
      <c r="J280" s="13">
        <v>26354</v>
      </c>
      <c r="K280" s="13">
        <v>13779.6</v>
      </c>
    </row>
    <row r="281" spans="1:16" x14ac:dyDescent="0.2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</row>
    <row r="282" spans="1:16" x14ac:dyDescent="0.2">
      <c r="A282" s="13" t="s">
        <v>472</v>
      </c>
      <c r="B282" s="13" t="s">
        <v>240</v>
      </c>
      <c r="C282" s="13"/>
      <c r="D282" s="13" t="s">
        <v>83</v>
      </c>
      <c r="E282" s="13" t="s">
        <v>242</v>
      </c>
      <c r="F282" s="13">
        <v>354.25</v>
      </c>
      <c r="G282" s="13">
        <v>354.25</v>
      </c>
      <c r="H282" s="13">
        <v>541</v>
      </c>
      <c r="I282" s="13">
        <v>541</v>
      </c>
      <c r="J282" s="13">
        <v>501963</v>
      </c>
      <c r="K282" s="13">
        <v>2834</v>
      </c>
    </row>
    <row r="283" spans="1:16" x14ac:dyDescent="0.2">
      <c r="A283" s="13" t="s">
        <v>472</v>
      </c>
      <c r="B283" s="13" t="s">
        <v>424</v>
      </c>
      <c r="C283" s="13" t="s">
        <v>424</v>
      </c>
      <c r="D283" s="13" t="s">
        <v>83</v>
      </c>
      <c r="E283" s="13" t="s">
        <v>95</v>
      </c>
      <c r="F283" s="13">
        <v>277.61</v>
      </c>
      <c r="G283" s="13">
        <v>310.87</v>
      </c>
      <c r="H283" s="13">
        <v>1</v>
      </c>
      <c r="I283" s="13">
        <v>1</v>
      </c>
      <c r="J283" s="13">
        <v>173.77</v>
      </c>
      <c r="K283" s="13">
        <v>254.61</v>
      </c>
    </row>
    <row r="284" spans="1:16" x14ac:dyDescent="0.2">
      <c r="A284" s="13" t="s">
        <v>472</v>
      </c>
      <c r="B284" s="13" t="s">
        <v>94</v>
      </c>
      <c r="C284" s="13" t="s">
        <v>94</v>
      </c>
      <c r="D284" s="13" t="s">
        <v>83</v>
      </c>
      <c r="E284" s="13" t="s">
        <v>95</v>
      </c>
      <c r="F284" s="13">
        <v>372.7</v>
      </c>
      <c r="G284" s="13">
        <v>324.99</v>
      </c>
      <c r="H284" s="13">
        <v>541</v>
      </c>
      <c r="I284" s="13">
        <v>541</v>
      </c>
      <c r="J284" s="13">
        <v>24622.1</v>
      </c>
      <c r="K284" s="13">
        <v>13261</v>
      </c>
    </row>
    <row r="285" spans="1:16" x14ac:dyDescent="0.2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</row>
    <row r="286" spans="1:16" x14ac:dyDescent="0.2">
      <c r="A286" s="13" t="s">
        <v>473</v>
      </c>
      <c r="B286" s="13" t="s">
        <v>240</v>
      </c>
      <c r="C286" s="13"/>
      <c r="D286" s="13" t="s">
        <v>83</v>
      </c>
      <c r="E286" s="13" t="s">
        <v>242</v>
      </c>
      <c r="F286" s="13">
        <v>354.25</v>
      </c>
      <c r="G286" s="13">
        <v>354.25</v>
      </c>
      <c r="H286" s="13">
        <v>158</v>
      </c>
      <c r="I286" s="13">
        <v>158</v>
      </c>
      <c r="J286" s="13">
        <v>501963</v>
      </c>
      <c r="K286" s="13">
        <v>2834</v>
      </c>
    </row>
    <row r="287" spans="1:16" x14ac:dyDescent="0.2">
      <c r="A287" s="13" t="s">
        <v>473</v>
      </c>
      <c r="B287" s="13" t="s">
        <v>424</v>
      </c>
      <c r="C287" s="13" t="s">
        <v>424</v>
      </c>
      <c r="D287" s="13" t="s">
        <v>83</v>
      </c>
      <c r="E287" s="13" t="s">
        <v>95</v>
      </c>
      <c r="F287" s="13">
        <v>358.43</v>
      </c>
      <c r="G287" s="13">
        <v>318.97000000000003</v>
      </c>
      <c r="H287" s="13">
        <v>0</v>
      </c>
      <c r="I287" s="13">
        <v>0</v>
      </c>
      <c r="J287" s="13">
        <v>87.6</v>
      </c>
      <c r="K287" s="13">
        <v>202.03</v>
      </c>
    </row>
    <row r="288" spans="1:16" x14ac:dyDescent="0.2">
      <c r="A288" s="13" t="s">
        <v>473</v>
      </c>
      <c r="B288" s="13" t="s">
        <v>94</v>
      </c>
      <c r="C288" s="13" t="s">
        <v>94</v>
      </c>
      <c r="D288" s="13" t="s">
        <v>83</v>
      </c>
      <c r="E288" s="13" t="s">
        <v>95</v>
      </c>
      <c r="F288" s="13">
        <v>313.55</v>
      </c>
      <c r="G288" s="13">
        <v>357.21</v>
      </c>
      <c r="H288" s="13">
        <v>158</v>
      </c>
      <c r="I288" s="13">
        <v>158</v>
      </c>
      <c r="J288" s="13">
        <v>7139.1</v>
      </c>
      <c r="K288" s="13">
        <v>3851.9</v>
      </c>
    </row>
    <row r="289" spans="1:16" x14ac:dyDescent="0.2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</row>
    <row r="290" spans="1:16" x14ac:dyDescent="0.2">
      <c r="A290" s="13" t="s">
        <v>474</v>
      </c>
      <c r="B290" s="13" t="s">
        <v>240</v>
      </c>
      <c r="C290" s="13"/>
      <c r="D290" s="13" t="s">
        <v>83</v>
      </c>
      <c r="E290" s="13" t="s">
        <v>242</v>
      </c>
      <c r="F290" s="13">
        <v>354.25</v>
      </c>
      <c r="G290" s="13">
        <v>354.25</v>
      </c>
      <c r="H290" s="13">
        <v>868</v>
      </c>
      <c r="I290" s="13">
        <v>868</v>
      </c>
      <c r="J290" s="13">
        <v>501963</v>
      </c>
      <c r="K290" s="13">
        <v>2834</v>
      </c>
    </row>
    <row r="291" spans="1:16" x14ac:dyDescent="0.2">
      <c r="A291" s="13" t="s">
        <v>474</v>
      </c>
      <c r="B291" s="13" t="s">
        <v>424</v>
      </c>
      <c r="C291" s="13" t="s">
        <v>424</v>
      </c>
      <c r="D291" s="13" t="s">
        <v>83</v>
      </c>
      <c r="E291" s="13" t="s">
        <v>95</v>
      </c>
      <c r="F291" s="13">
        <v>419.9</v>
      </c>
      <c r="G291" s="13">
        <v>273.70999999999998</v>
      </c>
      <c r="H291" s="13">
        <v>0</v>
      </c>
      <c r="I291" s="13">
        <v>0</v>
      </c>
      <c r="J291" s="13">
        <v>29.2</v>
      </c>
      <c r="K291" s="13">
        <v>71.959999999999994</v>
      </c>
    </row>
    <row r="292" spans="1:16" x14ac:dyDescent="0.2">
      <c r="A292" s="13" t="s">
        <v>474</v>
      </c>
      <c r="B292" s="13" t="s">
        <v>94</v>
      </c>
      <c r="C292" s="13" t="s">
        <v>94</v>
      </c>
      <c r="D292" s="13" t="s">
        <v>83</v>
      </c>
      <c r="E292" s="13" t="s">
        <v>95</v>
      </c>
      <c r="F292" s="13">
        <v>309.13</v>
      </c>
      <c r="G292" s="13">
        <v>403.26</v>
      </c>
      <c r="H292" s="13">
        <v>868</v>
      </c>
      <c r="I292" s="13">
        <v>868</v>
      </c>
      <c r="J292" s="13">
        <v>40778.5</v>
      </c>
      <c r="K292" s="13">
        <v>21343.200000000001</v>
      </c>
    </row>
    <row r="293" spans="1:16" x14ac:dyDescent="0.2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</row>
    <row r="294" spans="1:16" x14ac:dyDescent="0.2">
      <c r="A294" s="13" t="s">
        <v>475</v>
      </c>
      <c r="B294" s="13" t="s">
        <v>240</v>
      </c>
      <c r="C294" s="13"/>
      <c r="D294" s="13" t="s">
        <v>83</v>
      </c>
      <c r="E294" s="13" t="s">
        <v>242</v>
      </c>
      <c r="F294" s="13">
        <v>354.25</v>
      </c>
      <c r="G294" s="13">
        <v>354.25</v>
      </c>
      <c r="H294" s="13">
        <v>474</v>
      </c>
      <c r="I294" s="13">
        <v>474</v>
      </c>
      <c r="J294" s="13">
        <v>501963</v>
      </c>
      <c r="K294" s="13">
        <v>2834</v>
      </c>
    </row>
    <row r="295" spans="1:16" x14ac:dyDescent="0.2">
      <c r="A295" s="13" t="s">
        <v>475</v>
      </c>
      <c r="B295" s="13" t="s">
        <v>424</v>
      </c>
      <c r="C295" s="13" t="s">
        <v>424</v>
      </c>
      <c r="D295" s="13" t="s">
        <v>83</v>
      </c>
      <c r="E295" s="13" t="s">
        <v>95</v>
      </c>
      <c r="F295" s="13">
        <v>182.63</v>
      </c>
      <c r="G295" s="13">
        <v>186.21</v>
      </c>
      <c r="H295" s="13">
        <v>0</v>
      </c>
      <c r="I295" s="13">
        <v>0</v>
      </c>
      <c r="J295" s="13">
        <v>23.94</v>
      </c>
      <c r="K295" s="13">
        <v>53.97</v>
      </c>
    </row>
    <row r="296" spans="1:16" x14ac:dyDescent="0.2">
      <c r="A296" s="13" t="s">
        <v>475</v>
      </c>
      <c r="B296" s="13" t="s">
        <v>94</v>
      </c>
      <c r="C296" s="13" t="s">
        <v>94</v>
      </c>
      <c r="D296" s="13" t="s">
        <v>83</v>
      </c>
      <c r="E296" s="13" t="s">
        <v>95</v>
      </c>
      <c r="F296" s="13">
        <v>359.88</v>
      </c>
      <c r="G296" s="13">
        <v>353.28</v>
      </c>
      <c r="H296" s="13">
        <v>474</v>
      </c>
      <c r="I296" s="13">
        <v>474</v>
      </c>
      <c r="J296" s="13">
        <v>24238.7</v>
      </c>
      <c r="K296" s="13">
        <v>12395.3</v>
      </c>
    </row>
    <row r="297" spans="1:16" x14ac:dyDescent="0.2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</row>
    <row r="298" spans="1:16" x14ac:dyDescent="0.2">
      <c r="A298" s="13" t="s">
        <v>476</v>
      </c>
      <c r="B298" s="13" t="s">
        <v>240</v>
      </c>
      <c r="C298" s="13"/>
      <c r="D298" s="13" t="s">
        <v>83</v>
      </c>
      <c r="E298" s="13" t="s">
        <v>242</v>
      </c>
      <c r="F298" s="13">
        <v>354.25</v>
      </c>
      <c r="G298" s="13">
        <v>354.25</v>
      </c>
      <c r="H298" s="13">
        <v>390</v>
      </c>
      <c r="I298" s="13">
        <v>390</v>
      </c>
      <c r="J298" s="13">
        <v>501963</v>
      </c>
      <c r="K298" s="13">
        <v>2834</v>
      </c>
    </row>
    <row r="299" spans="1:16" x14ac:dyDescent="0.2">
      <c r="A299" s="13" t="s">
        <v>476</v>
      </c>
      <c r="B299" s="13" t="s">
        <v>424</v>
      </c>
      <c r="C299" s="13" t="s">
        <v>424</v>
      </c>
      <c r="D299" s="13" t="s">
        <v>83</v>
      </c>
      <c r="E299" s="13" t="s">
        <v>95</v>
      </c>
      <c r="F299" s="13">
        <v>379.48</v>
      </c>
      <c r="G299" s="13">
        <v>404.91</v>
      </c>
      <c r="H299" s="13">
        <v>0</v>
      </c>
      <c r="I299" s="13">
        <v>0</v>
      </c>
      <c r="J299" s="13">
        <v>78.03</v>
      </c>
      <c r="K299" s="13">
        <v>148.06</v>
      </c>
    </row>
    <row r="300" spans="1:16" x14ac:dyDescent="0.2">
      <c r="A300" s="13" t="s">
        <v>476</v>
      </c>
      <c r="B300" s="13" t="s">
        <v>94</v>
      </c>
      <c r="C300" s="13" t="s">
        <v>94</v>
      </c>
      <c r="D300" s="13" t="s">
        <v>83</v>
      </c>
      <c r="E300" s="13" t="s">
        <v>95</v>
      </c>
      <c r="F300" s="13">
        <v>366.01</v>
      </c>
      <c r="G300" s="13">
        <v>260.55</v>
      </c>
      <c r="H300" s="13">
        <v>390</v>
      </c>
      <c r="I300" s="13">
        <v>390</v>
      </c>
      <c r="J300" s="13">
        <v>18982.400000000001</v>
      </c>
      <c r="K300" s="13">
        <v>9824.7999999999993</v>
      </c>
    </row>
    <row r="302" spans="1:16" x14ac:dyDescent="0.2">
      <c r="A302" s="10" t="s">
        <v>477</v>
      </c>
      <c r="B302" s="10" t="s">
        <v>240</v>
      </c>
      <c r="D302" s="10" t="s">
        <v>83</v>
      </c>
      <c r="E302" s="10" t="s">
        <v>242</v>
      </c>
      <c r="F302" s="10">
        <v>354.25</v>
      </c>
      <c r="G302" s="10">
        <v>354.25</v>
      </c>
      <c r="H302" s="10">
        <v>536</v>
      </c>
      <c r="I302" s="10">
        <v>536</v>
      </c>
      <c r="J302" s="10">
        <v>501963</v>
      </c>
      <c r="K302" s="10">
        <v>2834</v>
      </c>
      <c r="M302" s="10">
        <f>SUM(I302,I306,I310,I314,I318)</f>
        <v>2962</v>
      </c>
      <c r="N302" s="10">
        <f>SUM(J303,J307,J311,J315,J319)</f>
        <v>660.13999999999987</v>
      </c>
      <c r="P302" s="10">
        <f>N302/M302</f>
        <v>0.22286968264686019</v>
      </c>
    </row>
    <row r="303" spans="1:16" x14ac:dyDescent="0.2">
      <c r="A303" s="10" t="s">
        <v>477</v>
      </c>
      <c r="B303" s="10" t="s">
        <v>424</v>
      </c>
      <c r="C303" s="10" t="s">
        <v>424</v>
      </c>
      <c r="D303" s="10" t="s">
        <v>83</v>
      </c>
      <c r="E303" s="10" t="s">
        <v>95</v>
      </c>
      <c r="F303" s="10">
        <v>330.28</v>
      </c>
      <c r="G303" s="10">
        <v>338.24</v>
      </c>
      <c r="H303" s="10">
        <v>2</v>
      </c>
      <c r="I303" s="10">
        <v>2</v>
      </c>
      <c r="J303" s="10">
        <v>329.83</v>
      </c>
      <c r="K303" s="10">
        <v>525.84</v>
      </c>
    </row>
    <row r="304" spans="1:16" x14ac:dyDescent="0.2">
      <c r="A304" s="10" t="s">
        <v>477</v>
      </c>
      <c r="B304" s="10" t="s">
        <v>94</v>
      </c>
      <c r="C304" s="10" t="s">
        <v>94</v>
      </c>
      <c r="D304" s="10" t="s">
        <v>83</v>
      </c>
      <c r="E304" s="10" t="s">
        <v>95</v>
      </c>
      <c r="F304" s="10">
        <v>389.67</v>
      </c>
      <c r="G304" s="10">
        <v>389.09</v>
      </c>
      <c r="H304" s="10">
        <v>536</v>
      </c>
      <c r="I304" s="10">
        <v>536</v>
      </c>
      <c r="J304" s="10">
        <v>21554.6</v>
      </c>
      <c r="K304" s="10">
        <v>12523.7</v>
      </c>
    </row>
    <row r="306" spans="1:11" x14ac:dyDescent="0.2">
      <c r="A306" s="10" t="s">
        <v>478</v>
      </c>
      <c r="B306" s="10" t="s">
        <v>240</v>
      </c>
      <c r="D306" s="10" t="s">
        <v>83</v>
      </c>
      <c r="E306" s="10" t="s">
        <v>242</v>
      </c>
      <c r="F306" s="10">
        <v>354.25</v>
      </c>
      <c r="G306" s="10">
        <v>354.25</v>
      </c>
      <c r="H306" s="10">
        <v>231</v>
      </c>
      <c r="I306" s="10">
        <v>231</v>
      </c>
      <c r="J306" s="10">
        <v>501963</v>
      </c>
      <c r="K306" s="10">
        <v>2834</v>
      </c>
    </row>
    <row r="307" spans="1:11" x14ac:dyDescent="0.2">
      <c r="A307" s="10" t="s">
        <v>478</v>
      </c>
      <c r="B307" s="10" t="s">
        <v>424</v>
      </c>
      <c r="C307" s="10" t="s">
        <v>424</v>
      </c>
      <c r="D307" s="10" t="s">
        <v>83</v>
      </c>
      <c r="E307" s="10" t="s">
        <v>95</v>
      </c>
      <c r="F307" s="10">
        <v>447.91</v>
      </c>
      <c r="G307" s="10">
        <v>198.77</v>
      </c>
      <c r="H307" s="10">
        <v>0</v>
      </c>
      <c r="I307" s="10">
        <v>0</v>
      </c>
      <c r="J307" s="10">
        <v>112.98</v>
      </c>
      <c r="K307" s="10">
        <v>175.74</v>
      </c>
    </row>
    <row r="308" spans="1:11" x14ac:dyDescent="0.2">
      <c r="A308" s="10" t="s">
        <v>478</v>
      </c>
      <c r="B308" s="10" t="s">
        <v>94</v>
      </c>
      <c r="C308" s="10" t="s">
        <v>94</v>
      </c>
      <c r="D308" s="10" t="s">
        <v>83</v>
      </c>
      <c r="E308" s="10" t="s">
        <v>95</v>
      </c>
      <c r="F308" s="10">
        <v>366.58</v>
      </c>
      <c r="G308" s="10">
        <v>159.62</v>
      </c>
      <c r="H308" s="10">
        <v>231</v>
      </c>
      <c r="I308" s="10">
        <v>231</v>
      </c>
      <c r="J308" s="10">
        <v>9707.2999999999993</v>
      </c>
      <c r="K308" s="10">
        <v>5496.9</v>
      </c>
    </row>
    <row r="310" spans="1:11" x14ac:dyDescent="0.2">
      <c r="A310" s="10" t="s">
        <v>479</v>
      </c>
      <c r="B310" s="10" t="s">
        <v>240</v>
      </c>
      <c r="D310" s="10" t="s">
        <v>83</v>
      </c>
      <c r="E310" s="10" t="s">
        <v>242</v>
      </c>
      <c r="F310" s="10">
        <v>354.25</v>
      </c>
      <c r="G310" s="10">
        <v>354.25</v>
      </c>
      <c r="H310" s="10">
        <v>836</v>
      </c>
      <c r="I310" s="10">
        <v>836</v>
      </c>
      <c r="J310" s="10">
        <v>501963</v>
      </c>
      <c r="K310" s="10">
        <v>2834</v>
      </c>
    </row>
    <row r="311" spans="1:11" x14ac:dyDescent="0.2">
      <c r="A311" s="10" t="s">
        <v>479</v>
      </c>
      <c r="B311" s="10" t="s">
        <v>424</v>
      </c>
      <c r="C311" s="10" t="s">
        <v>424</v>
      </c>
      <c r="D311" s="10" t="s">
        <v>83</v>
      </c>
      <c r="E311" s="10" t="s">
        <v>95</v>
      </c>
      <c r="F311" s="10">
        <v>277.89</v>
      </c>
      <c r="G311" s="10">
        <v>384.06</v>
      </c>
      <c r="H311" s="10">
        <v>2</v>
      </c>
      <c r="I311" s="10">
        <v>2</v>
      </c>
      <c r="J311" s="10">
        <v>132.6</v>
      </c>
      <c r="K311" s="10">
        <v>303.05</v>
      </c>
    </row>
    <row r="312" spans="1:11" x14ac:dyDescent="0.2">
      <c r="A312" s="10" t="s">
        <v>479</v>
      </c>
      <c r="B312" s="10" t="s">
        <v>94</v>
      </c>
      <c r="C312" s="10" t="s">
        <v>94</v>
      </c>
      <c r="D312" s="10" t="s">
        <v>83</v>
      </c>
      <c r="E312" s="10" t="s">
        <v>95</v>
      </c>
      <c r="F312" s="10">
        <v>336.1</v>
      </c>
      <c r="G312" s="10">
        <v>404.71</v>
      </c>
      <c r="H312" s="10">
        <v>836</v>
      </c>
      <c r="I312" s="10">
        <v>836</v>
      </c>
      <c r="J312" s="10">
        <v>35693.800000000003</v>
      </c>
      <c r="K312" s="10">
        <v>19950.599999999999</v>
      </c>
    </row>
    <row r="314" spans="1:11" x14ac:dyDescent="0.2">
      <c r="A314" s="10" t="s">
        <v>480</v>
      </c>
      <c r="B314" s="10" t="s">
        <v>240</v>
      </c>
      <c r="D314" s="10" t="s">
        <v>83</v>
      </c>
      <c r="E314" s="10" t="s">
        <v>242</v>
      </c>
      <c r="F314" s="10">
        <v>354.25</v>
      </c>
      <c r="G314" s="10">
        <v>354.25</v>
      </c>
      <c r="H314" s="10">
        <v>264</v>
      </c>
      <c r="I314" s="10">
        <v>264</v>
      </c>
      <c r="J314" s="10">
        <v>501963</v>
      </c>
      <c r="K314" s="10">
        <v>2834</v>
      </c>
    </row>
    <row r="315" spans="1:11" x14ac:dyDescent="0.2">
      <c r="A315" s="10" t="s">
        <v>480</v>
      </c>
      <c r="B315" s="10" t="s">
        <v>424</v>
      </c>
      <c r="C315" s="10" t="s">
        <v>424</v>
      </c>
      <c r="D315" s="10" t="s">
        <v>83</v>
      </c>
      <c r="E315" s="10" t="s">
        <v>95</v>
      </c>
      <c r="F315" s="10">
        <v>327.58</v>
      </c>
      <c r="G315" s="10">
        <v>267.60000000000002</v>
      </c>
      <c r="H315" s="10">
        <v>1</v>
      </c>
      <c r="I315" s="10">
        <v>1</v>
      </c>
      <c r="J315" s="10">
        <v>63.67</v>
      </c>
      <c r="K315" s="10">
        <v>116.24</v>
      </c>
    </row>
    <row r="316" spans="1:11" x14ac:dyDescent="0.2">
      <c r="A316" s="10" t="s">
        <v>480</v>
      </c>
      <c r="B316" s="10" t="s">
        <v>94</v>
      </c>
      <c r="C316" s="10" t="s">
        <v>94</v>
      </c>
      <c r="D316" s="10" t="s">
        <v>83</v>
      </c>
      <c r="E316" s="10" t="s">
        <v>95</v>
      </c>
      <c r="F316" s="10">
        <v>388.11</v>
      </c>
      <c r="G316" s="10">
        <v>418.73</v>
      </c>
      <c r="H316" s="10">
        <v>264</v>
      </c>
      <c r="I316" s="10">
        <v>264</v>
      </c>
      <c r="J316" s="10">
        <v>12757.2</v>
      </c>
      <c r="K316" s="10">
        <v>6659.4</v>
      </c>
    </row>
    <row r="318" spans="1:11" x14ac:dyDescent="0.2">
      <c r="A318" s="10" t="s">
        <v>481</v>
      </c>
      <c r="B318" s="10" t="s">
        <v>240</v>
      </c>
      <c r="D318" s="10" t="s">
        <v>83</v>
      </c>
      <c r="E318" s="10" t="s">
        <v>242</v>
      </c>
      <c r="F318" s="10">
        <v>354.25</v>
      </c>
      <c r="G318" s="10">
        <v>354.25</v>
      </c>
      <c r="H318" s="10">
        <v>1095</v>
      </c>
      <c r="I318" s="10">
        <v>1095</v>
      </c>
      <c r="J318" s="10">
        <v>501963</v>
      </c>
      <c r="K318" s="10">
        <v>2834</v>
      </c>
    </row>
    <row r="319" spans="1:11" x14ac:dyDescent="0.2">
      <c r="A319" s="10" t="s">
        <v>481</v>
      </c>
      <c r="B319" s="10" t="s">
        <v>424</v>
      </c>
      <c r="C319" s="10" t="s">
        <v>424</v>
      </c>
      <c r="D319" s="10" t="s">
        <v>83</v>
      </c>
      <c r="E319" s="10" t="s">
        <v>95</v>
      </c>
      <c r="F319" s="10">
        <v>356.59</v>
      </c>
      <c r="G319" s="10">
        <v>376.56</v>
      </c>
      <c r="H319" s="10">
        <v>0</v>
      </c>
      <c r="I319" s="10">
        <v>0</v>
      </c>
      <c r="J319" s="10">
        <v>21.06</v>
      </c>
      <c r="K319" s="10">
        <v>52.58</v>
      </c>
    </row>
    <row r="320" spans="1:11" x14ac:dyDescent="0.2">
      <c r="A320" s="10" t="s">
        <v>481</v>
      </c>
      <c r="B320" s="10" t="s">
        <v>94</v>
      </c>
      <c r="C320" s="10" t="s">
        <v>94</v>
      </c>
      <c r="D320" s="10" t="s">
        <v>83</v>
      </c>
      <c r="E320" s="10" t="s">
        <v>95</v>
      </c>
      <c r="F320" s="10">
        <v>384.94</v>
      </c>
      <c r="G320" s="10">
        <v>362.35</v>
      </c>
      <c r="H320" s="10">
        <v>1094</v>
      </c>
      <c r="I320" s="10">
        <v>1094</v>
      </c>
      <c r="J320" s="10">
        <v>40727.4</v>
      </c>
      <c r="K320" s="10">
        <v>24685.7</v>
      </c>
    </row>
    <row r="322" spans="1:16" x14ac:dyDescent="0.2">
      <c r="A322" s="13" t="s">
        <v>482</v>
      </c>
      <c r="B322" s="13" t="s">
        <v>240</v>
      </c>
      <c r="C322" s="13"/>
      <c r="D322" s="13" t="s">
        <v>83</v>
      </c>
      <c r="E322" s="13" t="s">
        <v>242</v>
      </c>
      <c r="F322" s="13">
        <v>354.25</v>
      </c>
      <c r="G322" s="13">
        <v>354.25</v>
      </c>
      <c r="H322" s="13">
        <v>1407</v>
      </c>
      <c r="I322" s="13">
        <v>1407</v>
      </c>
      <c r="J322" s="13">
        <v>501963</v>
      </c>
      <c r="K322" s="13">
        <v>2834</v>
      </c>
      <c r="M322" s="10">
        <f>SUM(I322,I326,I330,I334,I338,I342,I346)</f>
        <v>6319</v>
      </c>
      <c r="N322" s="10">
        <f>SUM(J323,J327,J331,J335,J339,J343,J347)</f>
        <v>6456.33</v>
      </c>
      <c r="P322" s="10">
        <f>N322/M322</f>
        <v>1.0217328691248615</v>
      </c>
    </row>
    <row r="323" spans="1:16" x14ac:dyDescent="0.2">
      <c r="A323" s="13" t="s">
        <v>482</v>
      </c>
      <c r="B323" s="13" t="s">
        <v>424</v>
      </c>
      <c r="C323" s="13" t="s">
        <v>424</v>
      </c>
      <c r="D323" s="13" t="s">
        <v>83</v>
      </c>
      <c r="E323" s="13" t="s">
        <v>95</v>
      </c>
      <c r="F323" s="13">
        <v>356.59</v>
      </c>
      <c r="G323" s="13">
        <v>442.3</v>
      </c>
      <c r="H323" s="13">
        <v>7</v>
      </c>
      <c r="I323" s="13">
        <v>7</v>
      </c>
      <c r="J323" s="13">
        <v>1184.3</v>
      </c>
      <c r="K323" s="13">
        <v>1562.3</v>
      </c>
    </row>
    <row r="324" spans="1:16" x14ac:dyDescent="0.2">
      <c r="A324" s="13" t="s">
        <v>482</v>
      </c>
      <c r="B324" s="13" t="s">
        <v>94</v>
      </c>
      <c r="C324" s="13" t="s">
        <v>94</v>
      </c>
      <c r="D324" s="13" t="s">
        <v>83</v>
      </c>
      <c r="E324" s="13" t="s">
        <v>95</v>
      </c>
      <c r="F324" s="13">
        <v>340.66</v>
      </c>
      <c r="G324" s="13">
        <v>381.29</v>
      </c>
      <c r="H324" s="13">
        <v>1407</v>
      </c>
      <c r="I324" s="13">
        <v>1407</v>
      </c>
      <c r="J324" s="13">
        <v>56538.5</v>
      </c>
      <c r="K324" s="13">
        <v>32585.599999999999</v>
      </c>
    </row>
    <row r="325" spans="1:16" x14ac:dyDescent="0.2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</row>
    <row r="326" spans="1:16" x14ac:dyDescent="0.2">
      <c r="A326" s="13" t="s">
        <v>483</v>
      </c>
      <c r="B326" s="13" t="s">
        <v>240</v>
      </c>
      <c r="C326" s="13"/>
      <c r="D326" s="13" t="s">
        <v>83</v>
      </c>
      <c r="E326" s="13" t="s">
        <v>242</v>
      </c>
      <c r="F326" s="13">
        <v>354.25</v>
      </c>
      <c r="G326" s="13">
        <v>354.25</v>
      </c>
      <c r="H326" s="13">
        <v>358</v>
      </c>
      <c r="I326" s="13">
        <v>358</v>
      </c>
      <c r="J326" s="13">
        <v>501963</v>
      </c>
      <c r="K326" s="13">
        <v>2834</v>
      </c>
    </row>
    <row r="327" spans="1:16" x14ac:dyDescent="0.2">
      <c r="A327" s="13" t="s">
        <v>483</v>
      </c>
      <c r="B327" s="13" t="s">
        <v>424</v>
      </c>
      <c r="C327" s="13" t="s">
        <v>424</v>
      </c>
      <c r="D327" s="13" t="s">
        <v>83</v>
      </c>
      <c r="E327" s="13" t="s">
        <v>95</v>
      </c>
      <c r="F327" s="13">
        <v>153.41999999999999</v>
      </c>
      <c r="G327" s="13">
        <v>381.41</v>
      </c>
      <c r="H327" s="13">
        <v>2</v>
      </c>
      <c r="I327" s="13">
        <v>2</v>
      </c>
      <c r="J327" s="13">
        <v>1166.0999999999999</v>
      </c>
      <c r="K327" s="13">
        <v>1237.0999999999999</v>
      </c>
    </row>
    <row r="328" spans="1:16" x14ac:dyDescent="0.2">
      <c r="A328" s="13" t="s">
        <v>483</v>
      </c>
      <c r="B328" s="13" t="s">
        <v>94</v>
      </c>
      <c r="C328" s="13" t="s">
        <v>94</v>
      </c>
      <c r="D328" s="13" t="s">
        <v>83</v>
      </c>
      <c r="E328" s="13" t="s">
        <v>95</v>
      </c>
      <c r="F328" s="13">
        <v>143.96</v>
      </c>
      <c r="G328" s="13">
        <v>329.84</v>
      </c>
      <c r="H328" s="13">
        <v>358</v>
      </c>
      <c r="I328" s="13">
        <v>358</v>
      </c>
      <c r="J328" s="13">
        <v>14517.3</v>
      </c>
      <c r="K328" s="13">
        <v>8407.4</v>
      </c>
    </row>
    <row r="329" spans="1:16" x14ac:dyDescent="0.2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</row>
    <row r="330" spans="1:16" x14ac:dyDescent="0.2">
      <c r="A330" s="13" t="s">
        <v>484</v>
      </c>
      <c r="B330" s="13" t="s">
        <v>240</v>
      </c>
      <c r="C330" s="13"/>
      <c r="D330" s="13" t="s">
        <v>83</v>
      </c>
      <c r="E330" s="13" t="s">
        <v>242</v>
      </c>
      <c r="F330" s="13">
        <v>354.25</v>
      </c>
      <c r="G330" s="13">
        <v>354.25</v>
      </c>
      <c r="H330" s="13">
        <v>741</v>
      </c>
      <c r="I330" s="13">
        <v>741</v>
      </c>
      <c r="J330" s="13">
        <v>501963</v>
      </c>
      <c r="K330" s="13">
        <v>2834</v>
      </c>
    </row>
    <row r="331" spans="1:16" x14ac:dyDescent="0.2">
      <c r="A331" s="13" t="s">
        <v>484</v>
      </c>
      <c r="B331" s="13" t="s">
        <v>424</v>
      </c>
      <c r="C331" s="13" t="s">
        <v>424</v>
      </c>
      <c r="D331" s="13" t="s">
        <v>83</v>
      </c>
      <c r="E331" s="13" t="s">
        <v>95</v>
      </c>
      <c r="F331" s="13">
        <v>373.1</v>
      </c>
      <c r="G331" s="13">
        <v>249.27</v>
      </c>
      <c r="H331" s="13">
        <v>6</v>
      </c>
      <c r="I331" s="13">
        <v>6</v>
      </c>
      <c r="J331" s="13">
        <v>1103.9000000000001</v>
      </c>
      <c r="K331" s="13">
        <v>1281.4000000000001</v>
      </c>
    </row>
    <row r="332" spans="1:16" x14ac:dyDescent="0.2">
      <c r="A332" s="13" t="s">
        <v>484</v>
      </c>
      <c r="B332" s="13" t="s">
        <v>94</v>
      </c>
      <c r="C332" s="13" t="s">
        <v>94</v>
      </c>
      <c r="D332" s="13" t="s">
        <v>83</v>
      </c>
      <c r="E332" s="13" t="s">
        <v>95</v>
      </c>
      <c r="F332" s="13">
        <v>434.88</v>
      </c>
      <c r="G332" s="13">
        <v>239.51</v>
      </c>
      <c r="H332" s="13">
        <v>741</v>
      </c>
      <c r="I332" s="13">
        <v>741</v>
      </c>
      <c r="J332" s="13">
        <v>28768.7</v>
      </c>
      <c r="K332" s="13">
        <v>16833.8</v>
      </c>
    </row>
    <row r="333" spans="1:16" x14ac:dyDescent="0.2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</row>
    <row r="334" spans="1:16" x14ac:dyDescent="0.2">
      <c r="A334" s="13" t="s">
        <v>485</v>
      </c>
      <c r="B334" s="13" t="s">
        <v>240</v>
      </c>
      <c r="C334" s="13"/>
      <c r="D334" s="13" t="s">
        <v>83</v>
      </c>
      <c r="E334" s="13" t="s">
        <v>242</v>
      </c>
      <c r="F334" s="13">
        <v>354.25</v>
      </c>
      <c r="G334" s="13">
        <v>354.25</v>
      </c>
      <c r="H334" s="13">
        <v>957</v>
      </c>
      <c r="I334" s="13">
        <v>957</v>
      </c>
      <c r="J334" s="13">
        <v>501963</v>
      </c>
      <c r="K334" s="13">
        <v>2834</v>
      </c>
    </row>
    <row r="335" spans="1:16" x14ac:dyDescent="0.2">
      <c r="A335" s="13" t="s">
        <v>485</v>
      </c>
      <c r="B335" s="13" t="s">
        <v>424</v>
      </c>
      <c r="C335" s="13" t="s">
        <v>424</v>
      </c>
      <c r="D335" s="13" t="s">
        <v>83</v>
      </c>
      <c r="E335" s="13" t="s">
        <v>95</v>
      </c>
      <c r="F335" s="13">
        <v>228.77</v>
      </c>
      <c r="G335" s="13">
        <v>358.98</v>
      </c>
      <c r="H335" s="13">
        <v>5</v>
      </c>
      <c r="I335" s="13">
        <v>5</v>
      </c>
      <c r="J335" s="13">
        <v>1300.7</v>
      </c>
      <c r="K335" s="13">
        <v>1430.8</v>
      </c>
    </row>
    <row r="336" spans="1:16" x14ac:dyDescent="0.2">
      <c r="A336" s="13" t="s">
        <v>485</v>
      </c>
      <c r="B336" s="13" t="s">
        <v>94</v>
      </c>
      <c r="C336" s="13" t="s">
        <v>94</v>
      </c>
      <c r="D336" s="13" t="s">
        <v>83</v>
      </c>
      <c r="E336" s="13" t="s">
        <v>95</v>
      </c>
      <c r="F336" s="13">
        <v>355.7</v>
      </c>
      <c r="G336" s="13">
        <v>341.76</v>
      </c>
      <c r="H336" s="13">
        <v>957</v>
      </c>
      <c r="I336" s="13">
        <v>957</v>
      </c>
      <c r="J336" s="13">
        <v>33878.300000000003</v>
      </c>
      <c r="K336" s="13">
        <v>20939.3</v>
      </c>
    </row>
    <row r="337" spans="1:16" x14ac:dyDescent="0.2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</row>
    <row r="338" spans="1:16" x14ac:dyDescent="0.2">
      <c r="A338" s="13" t="s">
        <v>486</v>
      </c>
      <c r="B338" s="13" t="s">
        <v>240</v>
      </c>
      <c r="C338" s="13"/>
      <c r="D338" s="13" t="s">
        <v>83</v>
      </c>
      <c r="E338" s="13" t="s">
        <v>242</v>
      </c>
      <c r="F338" s="13">
        <v>354.25</v>
      </c>
      <c r="G338" s="13">
        <v>354.25</v>
      </c>
      <c r="H338" s="13">
        <v>1359</v>
      </c>
      <c r="I338" s="13">
        <v>1359</v>
      </c>
      <c r="J338" s="13">
        <v>501963</v>
      </c>
      <c r="K338" s="13">
        <v>2834</v>
      </c>
    </row>
    <row r="339" spans="1:16" x14ac:dyDescent="0.2">
      <c r="A339" s="13" t="s">
        <v>486</v>
      </c>
      <c r="B339" s="13" t="s">
        <v>424</v>
      </c>
      <c r="C339" s="13" t="s">
        <v>424</v>
      </c>
      <c r="D339" s="13" t="s">
        <v>83</v>
      </c>
      <c r="E339" s="13" t="s">
        <v>95</v>
      </c>
      <c r="F339" s="13">
        <v>379.48</v>
      </c>
      <c r="G339" s="13">
        <v>335.9</v>
      </c>
      <c r="H339" s="13">
        <v>7</v>
      </c>
      <c r="I339" s="13">
        <v>7</v>
      </c>
      <c r="J339" s="13">
        <v>682.16</v>
      </c>
      <c r="K339" s="13">
        <v>1111.2</v>
      </c>
    </row>
    <row r="340" spans="1:16" x14ac:dyDescent="0.2">
      <c r="A340" s="13" t="s">
        <v>486</v>
      </c>
      <c r="B340" s="13" t="s">
        <v>94</v>
      </c>
      <c r="C340" s="13" t="s">
        <v>94</v>
      </c>
      <c r="D340" s="13" t="s">
        <v>83</v>
      </c>
      <c r="E340" s="13" t="s">
        <v>95</v>
      </c>
      <c r="F340" s="13">
        <v>394.85</v>
      </c>
      <c r="G340" s="13">
        <v>344.3</v>
      </c>
      <c r="H340" s="13">
        <v>1359</v>
      </c>
      <c r="I340" s="13">
        <v>1359</v>
      </c>
      <c r="J340" s="13">
        <v>55077.4</v>
      </c>
      <c r="K340" s="13">
        <v>31804.2</v>
      </c>
    </row>
    <row r="341" spans="1:16" x14ac:dyDescent="0.2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</row>
    <row r="342" spans="1:16" x14ac:dyDescent="0.2">
      <c r="A342" s="13" t="s">
        <v>487</v>
      </c>
      <c r="B342" s="13" t="s">
        <v>240</v>
      </c>
      <c r="C342" s="13"/>
      <c r="D342" s="13" t="s">
        <v>83</v>
      </c>
      <c r="E342" s="13" t="s">
        <v>242</v>
      </c>
      <c r="F342" s="13">
        <v>354.25</v>
      </c>
      <c r="G342" s="13">
        <v>354.25</v>
      </c>
      <c r="H342" s="13">
        <v>1001</v>
      </c>
      <c r="I342" s="13">
        <v>1001</v>
      </c>
      <c r="J342" s="13">
        <v>501963</v>
      </c>
      <c r="K342" s="13">
        <v>2834</v>
      </c>
    </row>
    <row r="343" spans="1:16" x14ac:dyDescent="0.2">
      <c r="A343" s="13" t="s">
        <v>487</v>
      </c>
      <c r="B343" s="13" t="s">
        <v>424</v>
      </c>
      <c r="C343" s="13" t="s">
        <v>424</v>
      </c>
      <c r="D343" s="13" t="s">
        <v>83</v>
      </c>
      <c r="E343" s="13" t="s">
        <v>95</v>
      </c>
      <c r="F343" s="13">
        <v>330.16</v>
      </c>
      <c r="G343" s="13">
        <v>239.86</v>
      </c>
      <c r="H343" s="13">
        <v>1</v>
      </c>
      <c r="I343" s="13">
        <v>1</v>
      </c>
      <c r="J343" s="13">
        <v>253.24</v>
      </c>
      <c r="K343" s="13">
        <v>373.62</v>
      </c>
    </row>
    <row r="344" spans="1:16" x14ac:dyDescent="0.2">
      <c r="A344" s="13" t="s">
        <v>487</v>
      </c>
      <c r="B344" s="13" t="s">
        <v>94</v>
      </c>
      <c r="C344" s="13" t="s">
        <v>94</v>
      </c>
      <c r="D344" s="13" t="s">
        <v>83</v>
      </c>
      <c r="E344" s="13" t="s">
        <v>95</v>
      </c>
      <c r="F344" s="13">
        <v>329.65</v>
      </c>
      <c r="G344" s="13">
        <v>298.85000000000002</v>
      </c>
      <c r="H344" s="13">
        <v>1001</v>
      </c>
      <c r="I344" s="13">
        <v>1001</v>
      </c>
      <c r="J344" s="13">
        <v>37010.1</v>
      </c>
      <c r="K344" s="13">
        <v>22419.7</v>
      </c>
    </row>
    <row r="345" spans="1:16" x14ac:dyDescent="0.2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</row>
    <row r="346" spans="1:16" x14ac:dyDescent="0.2">
      <c r="A346" s="13" t="s">
        <v>488</v>
      </c>
      <c r="B346" s="13" t="s">
        <v>240</v>
      </c>
      <c r="C346" s="13"/>
      <c r="D346" s="13" t="s">
        <v>83</v>
      </c>
      <c r="E346" s="13" t="s">
        <v>242</v>
      </c>
      <c r="F346" s="13">
        <v>354.25</v>
      </c>
      <c r="G346" s="13">
        <v>354.25</v>
      </c>
      <c r="H346" s="13">
        <v>496</v>
      </c>
      <c r="I346" s="13">
        <v>496</v>
      </c>
      <c r="J346" s="13">
        <v>501963</v>
      </c>
      <c r="K346" s="13">
        <v>2834</v>
      </c>
    </row>
    <row r="347" spans="1:16" x14ac:dyDescent="0.2">
      <c r="A347" s="13" t="s">
        <v>488</v>
      </c>
      <c r="B347" s="13" t="s">
        <v>424</v>
      </c>
      <c r="C347" s="13" t="s">
        <v>424</v>
      </c>
      <c r="D347" s="13" t="s">
        <v>83</v>
      </c>
      <c r="E347" s="13" t="s">
        <v>95</v>
      </c>
      <c r="F347" s="13">
        <v>258.87</v>
      </c>
      <c r="G347" s="13">
        <v>370.49</v>
      </c>
      <c r="H347" s="13">
        <v>4</v>
      </c>
      <c r="I347" s="13">
        <v>4</v>
      </c>
      <c r="J347" s="13">
        <v>765.93</v>
      </c>
      <c r="K347" s="13">
        <v>655.91</v>
      </c>
    </row>
    <row r="348" spans="1:16" x14ac:dyDescent="0.2">
      <c r="A348" s="13" t="s">
        <v>488</v>
      </c>
      <c r="B348" s="13" t="s">
        <v>94</v>
      </c>
      <c r="C348" s="13" t="s">
        <v>94</v>
      </c>
      <c r="D348" s="13" t="s">
        <v>83</v>
      </c>
      <c r="E348" s="13" t="s">
        <v>95</v>
      </c>
      <c r="F348" s="13">
        <v>287.33999999999997</v>
      </c>
      <c r="G348" s="13">
        <v>220.51</v>
      </c>
      <c r="H348" s="13">
        <v>496</v>
      </c>
      <c r="I348" s="13">
        <v>496</v>
      </c>
      <c r="J348" s="13">
        <v>20000.099999999999</v>
      </c>
      <c r="K348" s="13">
        <v>11603.7</v>
      </c>
    </row>
    <row r="350" spans="1:16" x14ac:dyDescent="0.2">
      <c r="A350" s="10" t="s">
        <v>489</v>
      </c>
      <c r="B350" s="10" t="s">
        <v>240</v>
      </c>
      <c r="D350" s="10" t="s">
        <v>83</v>
      </c>
      <c r="E350" s="10" t="s">
        <v>242</v>
      </c>
      <c r="F350" s="10">
        <v>354.25</v>
      </c>
      <c r="G350" s="10">
        <v>354.25</v>
      </c>
      <c r="H350" s="10">
        <v>1348</v>
      </c>
      <c r="I350" s="10">
        <v>1348</v>
      </c>
      <c r="J350" s="10">
        <v>501963</v>
      </c>
      <c r="K350" s="10">
        <v>2834</v>
      </c>
      <c r="M350" s="10">
        <f>SUM(I350,I354,I358,I362,I366)</f>
        <v>7010</v>
      </c>
      <c r="N350" s="10">
        <f>SUM(J351,J355,J359,J363,J367)</f>
        <v>6179.2</v>
      </c>
      <c r="P350" s="10">
        <f>N350/M350</f>
        <v>0.88148359486447925</v>
      </c>
    </row>
    <row r="351" spans="1:16" x14ac:dyDescent="0.2">
      <c r="A351" s="10" t="s">
        <v>489</v>
      </c>
      <c r="B351" s="10" t="s">
        <v>424</v>
      </c>
      <c r="C351" s="10" t="s">
        <v>424</v>
      </c>
      <c r="D351" s="10" t="s">
        <v>83</v>
      </c>
      <c r="E351" s="10" t="s">
        <v>95</v>
      </c>
      <c r="F351" s="10">
        <v>378.2</v>
      </c>
      <c r="G351" s="10">
        <v>308.12</v>
      </c>
      <c r="H351" s="10">
        <v>9</v>
      </c>
      <c r="I351" s="10">
        <v>9</v>
      </c>
      <c r="J351" s="10">
        <v>1126.9000000000001</v>
      </c>
      <c r="K351" s="10">
        <v>1905.5</v>
      </c>
    </row>
    <row r="352" spans="1:16" x14ac:dyDescent="0.2">
      <c r="A352" s="10" t="s">
        <v>489</v>
      </c>
      <c r="B352" s="10" t="s">
        <v>94</v>
      </c>
      <c r="C352" s="10" t="s">
        <v>94</v>
      </c>
      <c r="D352" s="10" t="s">
        <v>83</v>
      </c>
      <c r="E352" s="10" t="s">
        <v>95</v>
      </c>
      <c r="F352" s="10">
        <v>360.12</v>
      </c>
      <c r="G352" s="10">
        <v>287.91000000000003</v>
      </c>
      <c r="H352" s="10">
        <v>1348</v>
      </c>
      <c r="I352" s="10">
        <v>1348</v>
      </c>
      <c r="J352" s="10">
        <v>57922.6</v>
      </c>
      <c r="K352" s="10">
        <v>32604</v>
      </c>
    </row>
    <row r="354" spans="1:11" x14ac:dyDescent="0.2">
      <c r="A354" s="10" t="s">
        <v>490</v>
      </c>
      <c r="B354" s="10" t="s">
        <v>240</v>
      </c>
      <c r="D354" s="10" t="s">
        <v>83</v>
      </c>
      <c r="E354" s="10" t="s">
        <v>242</v>
      </c>
      <c r="F354" s="10">
        <v>354.25</v>
      </c>
      <c r="G354" s="10">
        <v>354.25</v>
      </c>
      <c r="H354" s="10">
        <v>1876</v>
      </c>
      <c r="I354" s="10">
        <v>1876</v>
      </c>
      <c r="J354" s="10">
        <v>501963</v>
      </c>
      <c r="K354" s="10">
        <v>2834</v>
      </c>
    </row>
    <row r="355" spans="1:11" x14ac:dyDescent="0.2">
      <c r="A355" s="10" t="s">
        <v>490</v>
      </c>
      <c r="B355" s="10" t="s">
        <v>424</v>
      </c>
      <c r="C355" s="10" t="s">
        <v>424</v>
      </c>
      <c r="D355" s="10" t="s">
        <v>83</v>
      </c>
      <c r="E355" s="10" t="s">
        <v>95</v>
      </c>
      <c r="F355" s="10">
        <v>305.56</v>
      </c>
      <c r="G355" s="10">
        <v>380.12</v>
      </c>
      <c r="H355" s="10">
        <v>11</v>
      </c>
      <c r="I355" s="10">
        <v>11</v>
      </c>
      <c r="J355" s="10">
        <v>1105.3</v>
      </c>
      <c r="K355" s="10">
        <v>1971.9</v>
      </c>
    </row>
    <row r="356" spans="1:11" x14ac:dyDescent="0.2">
      <c r="A356" s="10" t="s">
        <v>490</v>
      </c>
      <c r="B356" s="10" t="s">
        <v>94</v>
      </c>
      <c r="C356" s="10" t="s">
        <v>94</v>
      </c>
      <c r="D356" s="10" t="s">
        <v>83</v>
      </c>
      <c r="E356" s="10" t="s">
        <v>95</v>
      </c>
      <c r="F356" s="10">
        <v>356.53</v>
      </c>
      <c r="G356" s="10">
        <v>346.26</v>
      </c>
      <c r="H356" s="10">
        <v>1876</v>
      </c>
      <c r="I356" s="10">
        <v>1876</v>
      </c>
      <c r="J356" s="10">
        <v>78682.8</v>
      </c>
      <c r="K356" s="10">
        <v>44702</v>
      </c>
    </row>
    <row r="358" spans="1:11" x14ac:dyDescent="0.2">
      <c r="A358" s="10" t="s">
        <v>491</v>
      </c>
      <c r="B358" s="10" t="s">
        <v>240</v>
      </c>
      <c r="D358" s="10" t="s">
        <v>83</v>
      </c>
      <c r="E358" s="10" t="s">
        <v>242</v>
      </c>
      <c r="F358" s="10">
        <v>354.25</v>
      </c>
      <c r="G358" s="10">
        <v>354.25</v>
      </c>
      <c r="H358" s="10">
        <v>1578</v>
      </c>
      <c r="I358" s="10">
        <v>1578</v>
      </c>
      <c r="J358" s="10">
        <v>501963</v>
      </c>
      <c r="K358" s="10">
        <v>2834</v>
      </c>
    </row>
    <row r="359" spans="1:11" x14ac:dyDescent="0.2">
      <c r="A359" s="10" t="s">
        <v>491</v>
      </c>
      <c r="B359" s="10" t="s">
        <v>424</v>
      </c>
      <c r="C359" s="10" t="s">
        <v>424</v>
      </c>
      <c r="D359" s="10" t="s">
        <v>83</v>
      </c>
      <c r="E359" s="10" t="s">
        <v>95</v>
      </c>
      <c r="F359" s="10">
        <v>313.75</v>
      </c>
      <c r="G359" s="10">
        <v>370.9</v>
      </c>
      <c r="H359" s="10">
        <v>5</v>
      </c>
      <c r="I359" s="10">
        <v>5</v>
      </c>
      <c r="J359" s="10">
        <v>726.2</v>
      </c>
      <c r="K359" s="10">
        <v>1487.6</v>
      </c>
    </row>
    <row r="360" spans="1:11" x14ac:dyDescent="0.2">
      <c r="A360" s="10" t="s">
        <v>491</v>
      </c>
      <c r="B360" s="10" t="s">
        <v>94</v>
      </c>
      <c r="C360" s="10" t="s">
        <v>94</v>
      </c>
      <c r="D360" s="10" t="s">
        <v>83</v>
      </c>
      <c r="E360" s="10" t="s">
        <v>95</v>
      </c>
      <c r="F360" s="10">
        <v>388.66</v>
      </c>
      <c r="G360" s="10">
        <v>335.04</v>
      </c>
      <c r="H360" s="10">
        <v>1578</v>
      </c>
      <c r="I360" s="10">
        <v>1578</v>
      </c>
      <c r="J360" s="10">
        <v>67629.3</v>
      </c>
      <c r="K360" s="10">
        <v>37755.1</v>
      </c>
    </row>
    <row r="362" spans="1:11" x14ac:dyDescent="0.2">
      <c r="A362" s="10" t="s">
        <v>492</v>
      </c>
      <c r="B362" s="10" t="s">
        <v>240</v>
      </c>
      <c r="D362" s="10" t="s">
        <v>83</v>
      </c>
      <c r="E362" s="10" t="s">
        <v>242</v>
      </c>
      <c r="F362" s="10">
        <v>354.25</v>
      </c>
      <c r="G362" s="10">
        <v>354.25</v>
      </c>
      <c r="H362" s="10">
        <v>1402</v>
      </c>
      <c r="I362" s="10">
        <v>1402</v>
      </c>
      <c r="J362" s="10">
        <v>501963</v>
      </c>
      <c r="K362" s="10">
        <v>2834</v>
      </c>
    </row>
    <row r="363" spans="1:11" x14ac:dyDescent="0.2">
      <c r="A363" s="10" t="s">
        <v>492</v>
      </c>
      <c r="B363" s="10" t="s">
        <v>424</v>
      </c>
      <c r="C363" s="10" t="s">
        <v>424</v>
      </c>
      <c r="D363" s="10" t="s">
        <v>83</v>
      </c>
      <c r="E363" s="10" t="s">
        <v>95</v>
      </c>
      <c r="F363" s="10">
        <v>251.51</v>
      </c>
      <c r="G363" s="10">
        <v>346.06</v>
      </c>
      <c r="H363" s="10">
        <v>15</v>
      </c>
      <c r="I363" s="10">
        <v>15</v>
      </c>
      <c r="J363" s="10">
        <v>1417.5</v>
      </c>
      <c r="K363" s="10">
        <v>2308.1</v>
      </c>
    </row>
    <row r="364" spans="1:11" x14ac:dyDescent="0.2">
      <c r="A364" s="10" t="s">
        <v>492</v>
      </c>
      <c r="B364" s="10" t="s">
        <v>94</v>
      </c>
      <c r="C364" s="10" t="s">
        <v>94</v>
      </c>
      <c r="D364" s="10" t="s">
        <v>83</v>
      </c>
      <c r="E364" s="10" t="s">
        <v>95</v>
      </c>
      <c r="F364" s="10">
        <v>288.5</v>
      </c>
      <c r="G364" s="10">
        <v>355.08</v>
      </c>
      <c r="H364" s="10">
        <v>1402</v>
      </c>
      <c r="I364" s="10">
        <v>1402</v>
      </c>
      <c r="J364" s="10">
        <v>58096.800000000003</v>
      </c>
      <c r="K364" s="10">
        <v>33210.699999999997</v>
      </c>
    </row>
    <row r="366" spans="1:11" x14ac:dyDescent="0.2">
      <c r="A366" s="10" t="s">
        <v>493</v>
      </c>
      <c r="B366" s="10" t="s">
        <v>240</v>
      </c>
      <c r="D366" s="10" t="s">
        <v>83</v>
      </c>
      <c r="E366" s="10" t="s">
        <v>242</v>
      </c>
      <c r="F366" s="10">
        <v>354.25</v>
      </c>
      <c r="G366" s="10">
        <v>354.25</v>
      </c>
      <c r="H366" s="10">
        <v>806</v>
      </c>
      <c r="I366" s="10">
        <v>806</v>
      </c>
      <c r="J366" s="10">
        <v>501963</v>
      </c>
      <c r="K366" s="10">
        <v>2834</v>
      </c>
    </row>
    <row r="367" spans="1:11" x14ac:dyDescent="0.2">
      <c r="A367" s="10" t="s">
        <v>493</v>
      </c>
      <c r="B367" s="10" t="s">
        <v>424</v>
      </c>
      <c r="C367" s="10" t="s">
        <v>424</v>
      </c>
      <c r="D367" s="10" t="s">
        <v>83</v>
      </c>
      <c r="E367" s="10" t="s">
        <v>95</v>
      </c>
      <c r="F367" s="10">
        <v>301.02999999999997</v>
      </c>
      <c r="G367" s="10">
        <v>249.94</v>
      </c>
      <c r="H367" s="10">
        <v>7</v>
      </c>
      <c r="I367" s="10">
        <v>7</v>
      </c>
      <c r="J367" s="10">
        <v>1803.3</v>
      </c>
      <c r="K367" s="10">
        <v>1022.6</v>
      </c>
    </row>
    <row r="368" spans="1:11" x14ac:dyDescent="0.2">
      <c r="A368" s="10" t="s">
        <v>493</v>
      </c>
      <c r="B368" s="10" t="s">
        <v>94</v>
      </c>
      <c r="C368" s="10" t="s">
        <v>94</v>
      </c>
      <c r="D368" s="10" t="s">
        <v>83</v>
      </c>
      <c r="E368" s="10" t="s">
        <v>95</v>
      </c>
      <c r="F368" s="10">
        <v>401.32</v>
      </c>
      <c r="G368" s="10">
        <v>446</v>
      </c>
      <c r="H368" s="10">
        <v>806</v>
      </c>
      <c r="I368" s="10">
        <v>806</v>
      </c>
      <c r="J368" s="10">
        <v>35229.4</v>
      </c>
      <c r="K368" s="10">
        <v>19558.8</v>
      </c>
    </row>
    <row r="371" spans="1:16" x14ac:dyDescent="0.2">
      <c r="A371" s="13" t="s">
        <v>494</v>
      </c>
      <c r="B371" s="13" t="s">
        <v>240</v>
      </c>
      <c r="C371" s="13"/>
      <c r="D371" s="13" t="s">
        <v>83</v>
      </c>
      <c r="E371" s="13" t="s">
        <v>242</v>
      </c>
      <c r="F371" s="13">
        <v>354.25</v>
      </c>
      <c r="G371" s="13">
        <v>354.25</v>
      </c>
      <c r="H371" s="13">
        <v>782</v>
      </c>
      <c r="I371" s="13">
        <v>782</v>
      </c>
      <c r="J371" s="13">
        <v>501963</v>
      </c>
      <c r="K371" s="13">
        <v>2834</v>
      </c>
      <c r="M371" s="10">
        <f>SUM(I371,I375,I379,I383,I387,I391)</f>
        <v>7730</v>
      </c>
      <c r="N371" s="10">
        <f>SUM(J372,J376,J380,J384,J388,J392)</f>
        <v>719</v>
      </c>
      <c r="P371" s="10">
        <f>N371/M371</f>
        <v>9.301423027166883E-2</v>
      </c>
    </row>
    <row r="372" spans="1:16" x14ac:dyDescent="0.2">
      <c r="A372" s="13" t="s">
        <v>494</v>
      </c>
      <c r="B372" s="13" t="s">
        <v>424</v>
      </c>
      <c r="C372" s="13" t="s">
        <v>424</v>
      </c>
      <c r="D372" s="13" t="s">
        <v>83</v>
      </c>
      <c r="E372" s="13" t="s">
        <v>95</v>
      </c>
      <c r="F372" s="13">
        <v>339.81</v>
      </c>
      <c r="G372" s="13">
        <v>297.56</v>
      </c>
      <c r="H372" s="13">
        <v>0</v>
      </c>
      <c r="I372" s="13">
        <v>0</v>
      </c>
      <c r="J372" s="13">
        <v>428.44</v>
      </c>
      <c r="K372" s="13">
        <v>220.02</v>
      </c>
    </row>
    <row r="373" spans="1:16" x14ac:dyDescent="0.2">
      <c r="A373" s="13" t="s">
        <v>494</v>
      </c>
      <c r="B373" s="13" t="s">
        <v>94</v>
      </c>
      <c r="C373" s="13" t="s">
        <v>94</v>
      </c>
      <c r="D373" s="13" t="s">
        <v>83</v>
      </c>
      <c r="E373" s="13" t="s">
        <v>95</v>
      </c>
      <c r="F373" s="13">
        <v>337.29</v>
      </c>
      <c r="G373" s="13">
        <v>385.32</v>
      </c>
      <c r="H373" s="13">
        <v>782</v>
      </c>
      <c r="I373" s="13">
        <v>782</v>
      </c>
      <c r="J373" s="13">
        <v>23581.3</v>
      </c>
      <c r="K373" s="13">
        <v>15923.7</v>
      </c>
    </row>
    <row r="374" spans="1:16" x14ac:dyDescent="0.2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</row>
    <row r="375" spans="1:16" x14ac:dyDescent="0.2">
      <c r="A375" s="13" t="s">
        <v>495</v>
      </c>
      <c r="B375" s="13" t="s">
        <v>240</v>
      </c>
      <c r="C375" s="13"/>
      <c r="D375" s="13" t="s">
        <v>83</v>
      </c>
      <c r="E375" s="13" t="s">
        <v>242</v>
      </c>
      <c r="F375" s="13">
        <v>354.25</v>
      </c>
      <c r="G375" s="13">
        <v>354.25</v>
      </c>
      <c r="H375" s="13">
        <v>1063</v>
      </c>
      <c r="I375" s="13">
        <v>1063</v>
      </c>
      <c r="J375" s="13">
        <v>501963</v>
      </c>
      <c r="K375" s="13">
        <v>2834</v>
      </c>
    </row>
    <row r="376" spans="1:16" x14ac:dyDescent="0.2">
      <c r="A376" s="13" t="s">
        <v>495</v>
      </c>
      <c r="B376" s="13" t="s">
        <v>424</v>
      </c>
      <c r="C376" s="13" t="s">
        <v>424</v>
      </c>
      <c r="D376" s="13" t="s">
        <v>83</v>
      </c>
      <c r="E376" s="13" t="s">
        <v>95</v>
      </c>
      <c r="F376" s="13">
        <v>540.15</v>
      </c>
      <c r="G376" s="13">
        <v>551.09</v>
      </c>
      <c r="H376" s="13">
        <v>3</v>
      </c>
      <c r="I376" s="13">
        <v>3</v>
      </c>
      <c r="J376" s="13">
        <v>166.59</v>
      </c>
      <c r="K376" s="13">
        <v>136.99</v>
      </c>
    </row>
    <row r="377" spans="1:16" x14ac:dyDescent="0.2">
      <c r="A377" s="13" t="s">
        <v>495</v>
      </c>
      <c r="B377" s="13" t="s">
        <v>94</v>
      </c>
      <c r="C377" s="13" t="s">
        <v>94</v>
      </c>
      <c r="D377" s="13" t="s">
        <v>83</v>
      </c>
      <c r="E377" s="13" t="s">
        <v>95</v>
      </c>
      <c r="F377" s="13">
        <v>425.6</v>
      </c>
      <c r="G377" s="13">
        <v>393.62</v>
      </c>
      <c r="H377" s="13">
        <v>1063</v>
      </c>
      <c r="I377" s="13">
        <v>1063</v>
      </c>
      <c r="J377" s="13">
        <v>35761.4</v>
      </c>
      <c r="K377" s="13">
        <v>22837.7</v>
      </c>
    </row>
    <row r="378" spans="1:16" x14ac:dyDescent="0.2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</row>
    <row r="379" spans="1:16" x14ac:dyDescent="0.2">
      <c r="A379" s="13" t="s">
        <v>496</v>
      </c>
      <c r="B379" s="13" t="s">
        <v>240</v>
      </c>
      <c r="C379" s="13"/>
      <c r="D379" s="13" t="s">
        <v>83</v>
      </c>
      <c r="E379" s="13" t="s">
        <v>242</v>
      </c>
      <c r="F379" s="13">
        <v>354.25</v>
      </c>
      <c r="G379" s="13">
        <v>354.25</v>
      </c>
      <c r="H379" s="13">
        <v>2221</v>
      </c>
      <c r="I379" s="13">
        <v>2221</v>
      </c>
      <c r="J379" s="13">
        <v>501963</v>
      </c>
      <c r="K379" s="13">
        <v>2834</v>
      </c>
    </row>
    <row r="380" spans="1:16" x14ac:dyDescent="0.2">
      <c r="A380" s="13" t="s">
        <v>496</v>
      </c>
      <c r="B380" s="13" t="s">
        <v>424</v>
      </c>
      <c r="C380" s="13" t="s">
        <v>424</v>
      </c>
      <c r="D380" s="13" t="s">
        <v>83</v>
      </c>
      <c r="E380" s="13" t="s">
        <v>95</v>
      </c>
      <c r="F380" s="13">
        <v>377</v>
      </c>
      <c r="G380" s="13">
        <v>417.03</v>
      </c>
      <c r="H380" s="13">
        <v>0</v>
      </c>
      <c r="I380" s="13">
        <v>0</v>
      </c>
      <c r="J380" s="13">
        <v>84.73</v>
      </c>
      <c r="K380" s="13">
        <v>153.6</v>
      </c>
    </row>
    <row r="381" spans="1:16" x14ac:dyDescent="0.2">
      <c r="A381" s="13" t="s">
        <v>496</v>
      </c>
      <c r="B381" s="13" t="s">
        <v>94</v>
      </c>
      <c r="C381" s="13" t="s">
        <v>94</v>
      </c>
      <c r="D381" s="13" t="s">
        <v>83</v>
      </c>
      <c r="E381" s="13" t="s">
        <v>95</v>
      </c>
      <c r="F381" s="13">
        <v>342.16</v>
      </c>
      <c r="G381" s="13">
        <v>326.08</v>
      </c>
      <c r="H381" s="13">
        <v>2221</v>
      </c>
      <c r="I381" s="13">
        <v>2221</v>
      </c>
      <c r="J381" s="13">
        <v>59443.6</v>
      </c>
      <c r="K381" s="13">
        <v>42664.6</v>
      </c>
    </row>
    <row r="382" spans="1:16" x14ac:dyDescent="0.2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</row>
    <row r="383" spans="1:16" x14ac:dyDescent="0.2">
      <c r="A383" s="13" t="s">
        <v>497</v>
      </c>
      <c r="B383" s="13" t="s">
        <v>240</v>
      </c>
      <c r="C383" s="13"/>
      <c r="D383" s="13" t="s">
        <v>83</v>
      </c>
      <c r="E383" s="13" t="s">
        <v>242</v>
      </c>
      <c r="F383" s="13">
        <v>354.25</v>
      </c>
      <c r="G383" s="13">
        <v>354.25</v>
      </c>
      <c r="H383" s="13">
        <v>1178</v>
      </c>
      <c r="I383" s="13">
        <v>1178</v>
      </c>
      <c r="J383" s="13">
        <v>501963</v>
      </c>
      <c r="K383" s="13">
        <v>2834</v>
      </c>
    </row>
    <row r="384" spans="1:16" x14ac:dyDescent="0.2">
      <c r="A384" s="13" t="s">
        <v>497</v>
      </c>
      <c r="B384" s="13" t="s">
        <v>424</v>
      </c>
      <c r="C384" s="13" t="s">
        <v>424</v>
      </c>
      <c r="D384" s="13" t="s">
        <v>83</v>
      </c>
      <c r="E384" s="13" t="s">
        <v>95</v>
      </c>
      <c r="F384" s="13">
        <v>438.7</v>
      </c>
      <c r="G384" s="13">
        <v>303.74</v>
      </c>
      <c r="H384" s="13">
        <v>0</v>
      </c>
      <c r="I384" s="13">
        <v>0</v>
      </c>
      <c r="J384" s="13">
        <v>14.36</v>
      </c>
      <c r="K384" s="13">
        <v>30.44</v>
      </c>
    </row>
    <row r="385" spans="1:16" x14ac:dyDescent="0.2">
      <c r="A385" s="13" t="s">
        <v>497</v>
      </c>
      <c r="B385" s="13" t="s">
        <v>94</v>
      </c>
      <c r="C385" s="13" t="s">
        <v>94</v>
      </c>
      <c r="D385" s="13" t="s">
        <v>83</v>
      </c>
      <c r="E385" s="13" t="s">
        <v>95</v>
      </c>
      <c r="F385" s="13">
        <v>367.01</v>
      </c>
      <c r="G385" s="13">
        <v>408.3</v>
      </c>
      <c r="H385" s="13">
        <v>1178</v>
      </c>
      <c r="I385" s="13">
        <v>1178</v>
      </c>
      <c r="J385" s="13">
        <v>38104</v>
      </c>
      <c r="K385" s="13">
        <v>24735.200000000001</v>
      </c>
    </row>
    <row r="386" spans="1:16" x14ac:dyDescent="0.2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</row>
    <row r="387" spans="1:16" x14ac:dyDescent="0.2">
      <c r="A387" s="13" t="s">
        <v>498</v>
      </c>
      <c r="B387" s="13" t="s">
        <v>240</v>
      </c>
      <c r="C387" s="13"/>
      <c r="D387" s="13" t="s">
        <v>83</v>
      </c>
      <c r="E387" s="13" t="s">
        <v>242</v>
      </c>
      <c r="F387" s="13">
        <v>354.25</v>
      </c>
      <c r="G387" s="13">
        <v>354.25</v>
      </c>
      <c r="H387" s="13">
        <v>1627</v>
      </c>
      <c r="I387" s="13">
        <v>1627</v>
      </c>
      <c r="J387" s="13">
        <v>501963</v>
      </c>
      <c r="K387" s="13">
        <v>2834</v>
      </c>
    </row>
    <row r="388" spans="1:16" x14ac:dyDescent="0.2">
      <c r="A388" s="13" t="s">
        <v>498</v>
      </c>
      <c r="B388" s="13" t="s">
        <v>424</v>
      </c>
      <c r="C388" s="13" t="s">
        <v>424</v>
      </c>
      <c r="D388" s="13" t="s">
        <v>83</v>
      </c>
      <c r="E388" s="13" t="s">
        <v>95</v>
      </c>
      <c r="F388" s="13">
        <v>372.58</v>
      </c>
      <c r="G388" s="13">
        <v>276.95</v>
      </c>
      <c r="H388" s="13">
        <v>1</v>
      </c>
      <c r="I388" s="13">
        <v>1</v>
      </c>
      <c r="J388" s="13">
        <v>13.4</v>
      </c>
      <c r="K388" s="13">
        <v>30.44</v>
      </c>
    </row>
    <row r="389" spans="1:16" x14ac:dyDescent="0.2">
      <c r="A389" s="13" t="s">
        <v>498</v>
      </c>
      <c r="B389" s="13" t="s">
        <v>94</v>
      </c>
      <c r="C389" s="13" t="s">
        <v>94</v>
      </c>
      <c r="D389" s="13" t="s">
        <v>83</v>
      </c>
      <c r="E389" s="13" t="s">
        <v>95</v>
      </c>
      <c r="F389" s="13">
        <v>339.02</v>
      </c>
      <c r="G389" s="13">
        <v>363.83</v>
      </c>
      <c r="H389" s="13">
        <v>1627</v>
      </c>
      <c r="I389" s="13">
        <v>1627</v>
      </c>
      <c r="J389" s="13">
        <v>51896</v>
      </c>
      <c r="K389" s="13">
        <v>33998.9</v>
      </c>
    </row>
    <row r="390" spans="1:16" x14ac:dyDescent="0.2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</row>
    <row r="391" spans="1:16" x14ac:dyDescent="0.2">
      <c r="A391" s="13" t="s">
        <v>499</v>
      </c>
      <c r="B391" s="13" t="s">
        <v>240</v>
      </c>
      <c r="C391" s="13"/>
      <c r="D391" s="13" t="s">
        <v>83</v>
      </c>
      <c r="E391" s="13" t="s">
        <v>242</v>
      </c>
      <c r="F391" s="13">
        <v>354.25</v>
      </c>
      <c r="G391" s="13">
        <v>354.25</v>
      </c>
      <c r="H391" s="13">
        <v>859</v>
      </c>
      <c r="I391" s="13">
        <v>859</v>
      </c>
      <c r="J391" s="13">
        <v>501963</v>
      </c>
      <c r="K391" s="13">
        <v>2834</v>
      </c>
    </row>
    <row r="392" spans="1:16" x14ac:dyDescent="0.2">
      <c r="A392" s="13" t="s">
        <v>499</v>
      </c>
      <c r="B392" s="13" t="s">
        <v>424</v>
      </c>
      <c r="C392" s="13" t="s">
        <v>424</v>
      </c>
      <c r="D392" s="13" t="s">
        <v>83</v>
      </c>
      <c r="E392" s="13" t="s">
        <v>95</v>
      </c>
      <c r="F392" s="13">
        <v>427.5</v>
      </c>
      <c r="G392" s="13">
        <v>352.86</v>
      </c>
      <c r="H392" s="13">
        <v>0</v>
      </c>
      <c r="I392" s="13">
        <v>0</v>
      </c>
      <c r="J392" s="13">
        <v>11.48</v>
      </c>
      <c r="K392" s="13">
        <v>30.44</v>
      </c>
    </row>
    <row r="393" spans="1:16" x14ac:dyDescent="0.2">
      <c r="A393" s="13" t="s">
        <v>499</v>
      </c>
      <c r="B393" s="13" t="s">
        <v>94</v>
      </c>
      <c r="C393" s="13" t="s">
        <v>94</v>
      </c>
      <c r="D393" s="13" t="s">
        <v>83</v>
      </c>
      <c r="E393" s="13" t="s">
        <v>95</v>
      </c>
      <c r="F393" s="13">
        <v>288.86</v>
      </c>
      <c r="G393" s="13">
        <v>389.9</v>
      </c>
      <c r="H393" s="13">
        <v>859</v>
      </c>
      <c r="I393" s="13">
        <v>859</v>
      </c>
      <c r="J393" s="13">
        <v>30319.8</v>
      </c>
      <c r="K393" s="13">
        <v>19017.7</v>
      </c>
    </row>
    <row r="395" spans="1:16" x14ac:dyDescent="0.2">
      <c r="A395" s="10" t="s">
        <v>500</v>
      </c>
      <c r="B395" s="10" t="s">
        <v>240</v>
      </c>
      <c r="D395" s="10" t="s">
        <v>83</v>
      </c>
      <c r="E395" s="10" t="s">
        <v>242</v>
      </c>
      <c r="F395" s="10">
        <v>354.25</v>
      </c>
      <c r="G395" s="10">
        <v>354.25</v>
      </c>
      <c r="H395" s="10">
        <v>1038</v>
      </c>
      <c r="I395" s="10">
        <v>1038</v>
      </c>
      <c r="J395" s="10">
        <v>501963</v>
      </c>
      <c r="K395" s="10">
        <v>2834</v>
      </c>
      <c r="M395" s="10">
        <f>SUM(I395,I399,I403,I407,I411,I415)</f>
        <v>5414</v>
      </c>
      <c r="N395" s="10">
        <f>SUM(J396,J400,J404,J408,J412,J416)</f>
        <v>959.32000000000016</v>
      </c>
      <c r="P395" s="10">
        <f>N395/M395</f>
        <v>0.17719246398226823</v>
      </c>
    </row>
    <row r="396" spans="1:16" x14ac:dyDescent="0.2">
      <c r="A396" s="10" t="s">
        <v>500</v>
      </c>
      <c r="B396" s="10" t="s">
        <v>424</v>
      </c>
      <c r="C396" s="10" t="s">
        <v>424</v>
      </c>
      <c r="D396" s="10" t="s">
        <v>83</v>
      </c>
      <c r="E396" s="10" t="s">
        <v>95</v>
      </c>
      <c r="F396" s="10">
        <v>145.80000000000001</v>
      </c>
      <c r="G396" s="10">
        <v>297.75</v>
      </c>
      <c r="H396" s="10">
        <v>1</v>
      </c>
      <c r="I396" s="10">
        <v>1</v>
      </c>
      <c r="J396" s="10">
        <v>54.57</v>
      </c>
      <c r="K396" s="10">
        <v>71.959999999999994</v>
      </c>
    </row>
    <row r="397" spans="1:16" x14ac:dyDescent="0.2">
      <c r="A397" s="10" t="s">
        <v>500</v>
      </c>
      <c r="B397" s="10" t="s">
        <v>94</v>
      </c>
      <c r="C397" s="10" t="s">
        <v>94</v>
      </c>
      <c r="D397" s="10" t="s">
        <v>83</v>
      </c>
      <c r="E397" s="10" t="s">
        <v>95</v>
      </c>
      <c r="F397" s="10">
        <v>290.61</v>
      </c>
      <c r="G397" s="10">
        <v>380.88</v>
      </c>
      <c r="H397" s="10">
        <v>1038</v>
      </c>
      <c r="I397" s="10">
        <v>1038</v>
      </c>
      <c r="J397" s="10">
        <v>32924.400000000001</v>
      </c>
      <c r="K397" s="10">
        <v>21682.3</v>
      </c>
    </row>
    <row r="399" spans="1:16" x14ac:dyDescent="0.2">
      <c r="A399" s="10" t="s">
        <v>501</v>
      </c>
      <c r="B399" s="10" t="s">
        <v>240</v>
      </c>
      <c r="D399" s="10" t="s">
        <v>83</v>
      </c>
      <c r="E399" s="10" t="s">
        <v>242</v>
      </c>
      <c r="F399" s="10">
        <v>354.25</v>
      </c>
      <c r="G399" s="10">
        <v>354.25</v>
      </c>
      <c r="H399" s="10">
        <v>1135</v>
      </c>
      <c r="I399" s="10">
        <v>1135</v>
      </c>
      <c r="J399" s="10">
        <v>501963</v>
      </c>
      <c r="K399" s="10">
        <v>2834</v>
      </c>
    </row>
    <row r="400" spans="1:16" x14ac:dyDescent="0.2">
      <c r="A400" s="10" t="s">
        <v>501</v>
      </c>
      <c r="B400" s="10" t="s">
        <v>424</v>
      </c>
      <c r="C400" s="10" t="s">
        <v>424</v>
      </c>
      <c r="D400" s="10" t="s">
        <v>83</v>
      </c>
      <c r="E400" s="10" t="s">
        <v>95</v>
      </c>
      <c r="F400" s="10">
        <v>414.42</v>
      </c>
      <c r="G400" s="10">
        <v>609.20000000000005</v>
      </c>
      <c r="H400" s="10">
        <v>1</v>
      </c>
      <c r="I400" s="10">
        <v>1</v>
      </c>
      <c r="J400" s="10">
        <v>771.2</v>
      </c>
      <c r="K400" s="10">
        <v>326.57</v>
      </c>
    </row>
    <row r="401" spans="1:11" x14ac:dyDescent="0.2">
      <c r="A401" s="10" t="s">
        <v>501</v>
      </c>
      <c r="B401" s="10" t="s">
        <v>94</v>
      </c>
      <c r="C401" s="10" t="s">
        <v>94</v>
      </c>
      <c r="D401" s="10" t="s">
        <v>83</v>
      </c>
      <c r="E401" s="10" t="s">
        <v>95</v>
      </c>
      <c r="F401" s="10">
        <v>349.85</v>
      </c>
      <c r="G401" s="10">
        <v>344.9</v>
      </c>
      <c r="H401" s="10">
        <v>1135</v>
      </c>
      <c r="I401" s="10">
        <v>1135</v>
      </c>
      <c r="J401" s="10">
        <v>39837.699999999997</v>
      </c>
      <c r="K401" s="10">
        <v>24827.1</v>
      </c>
    </row>
    <row r="403" spans="1:11" x14ac:dyDescent="0.2">
      <c r="A403" s="10" t="s">
        <v>502</v>
      </c>
      <c r="B403" s="10" t="s">
        <v>240</v>
      </c>
      <c r="D403" s="10" t="s">
        <v>83</v>
      </c>
      <c r="E403" s="10" t="s">
        <v>242</v>
      </c>
      <c r="F403" s="10">
        <v>354.25</v>
      </c>
      <c r="G403" s="10">
        <v>354.25</v>
      </c>
      <c r="H403" s="10">
        <v>857</v>
      </c>
      <c r="I403" s="10">
        <v>857</v>
      </c>
      <c r="J403" s="10">
        <v>501963</v>
      </c>
      <c r="K403" s="10">
        <v>2834</v>
      </c>
    </row>
    <row r="404" spans="1:11" x14ac:dyDescent="0.2">
      <c r="A404" s="10" t="s">
        <v>502</v>
      </c>
      <c r="B404" s="10" t="s">
        <v>424</v>
      </c>
      <c r="C404" s="10" t="s">
        <v>424</v>
      </c>
      <c r="D404" s="10" t="s">
        <v>83</v>
      </c>
      <c r="E404" s="10" t="s">
        <v>95</v>
      </c>
      <c r="F404" s="10">
        <v>431.83</v>
      </c>
      <c r="G404" s="10">
        <v>349.75</v>
      </c>
      <c r="H404" s="10">
        <v>0</v>
      </c>
      <c r="I404" s="10">
        <v>0</v>
      </c>
      <c r="J404" s="10">
        <v>14.36</v>
      </c>
      <c r="K404" s="14" t="s">
        <v>503</v>
      </c>
    </row>
    <row r="405" spans="1:11" x14ac:dyDescent="0.2">
      <c r="A405" s="10" t="s">
        <v>502</v>
      </c>
      <c r="B405" s="10" t="s">
        <v>94</v>
      </c>
      <c r="C405" s="10" t="s">
        <v>94</v>
      </c>
      <c r="D405" s="10" t="s">
        <v>83</v>
      </c>
      <c r="E405" s="10" t="s">
        <v>95</v>
      </c>
      <c r="F405" s="10">
        <v>356.36</v>
      </c>
      <c r="G405" s="10">
        <v>337.66</v>
      </c>
      <c r="H405" s="10">
        <v>857</v>
      </c>
      <c r="I405" s="10">
        <v>857</v>
      </c>
      <c r="J405" s="10">
        <v>27890.6</v>
      </c>
      <c r="K405" s="10">
        <v>18228.3</v>
      </c>
    </row>
    <row r="407" spans="1:11" x14ac:dyDescent="0.2">
      <c r="A407" s="10" t="s">
        <v>504</v>
      </c>
      <c r="B407" s="10" t="s">
        <v>240</v>
      </c>
      <c r="D407" s="10" t="s">
        <v>83</v>
      </c>
      <c r="E407" s="10" t="s">
        <v>242</v>
      </c>
      <c r="F407" s="10">
        <v>354.25</v>
      </c>
      <c r="G407" s="10">
        <v>354.25</v>
      </c>
      <c r="H407" s="10">
        <v>699</v>
      </c>
      <c r="I407" s="10">
        <v>699</v>
      </c>
      <c r="J407" s="10">
        <v>501963</v>
      </c>
      <c r="K407" s="10">
        <v>2834</v>
      </c>
    </row>
    <row r="408" spans="1:11" x14ac:dyDescent="0.2">
      <c r="A408" s="10" t="s">
        <v>504</v>
      </c>
      <c r="B408" s="10" t="s">
        <v>424</v>
      </c>
      <c r="C408" s="10" t="s">
        <v>424</v>
      </c>
      <c r="D408" s="10" t="s">
        <v>83</v>
      </c>
      <c r="E408" s="10" t="s">
        <v>95</v>
      </c>
      <c r="F408" s="10">
        <v>277.41000000000003</v>
      </c>
      <c r="G408" s="10">
        <v>196.33</v>
      </c>
      <c r="H408" s="10">
        <v>0</v>
      </c>
      <c r="I408" s="10">
        <v>0</v>
      </c>
      <c r="J408" s="10">
        <v>12.92</v>
      </c>
      <c r="K408" s="10">
        <v>38.75</v>
      </c>
    </row>
    <row r="409" spans="1:11" x14ac:dyDescent="0.2">
      <c r="A409" s="10" t="s">
        <v>504</v>
      </c>
      <c r="B409" s="10" t="s">
        <v>94</v>
      </c>
      <c r="C409" s="10" t="s">
        <v>94</v>
      </c>
      <c r="D409" s="10" t="s">
        <v>83</v>
      </c>
      <c r="E409" s="10" t="s">
        <v>95</v>
      </c>
      <c r="F409" s="10">
        <v>332.2</v>
      </c>
      <c r="G409" s="10">
        <v>364.93</v>
      </c>
      <c r="H409" s="10">
        <v>699</v>
      </c>
      <c r="I409" s="10">
        <v>699</v>
      </c>
      <c r="J409" s="10">
        <v>23437.8</v>
      </c>
      <c r="K409" s="10">
        <v>14929.5</v>
      </c>
    </row>
    <row r="411" spans="1:11" x14ac:dyDescent="0.2">
      <c r="A411" s="10" t="s">
        <v>505</v>
      </c>
      <c r="B411" s="10" t="s">
        <v>240</v>
      </c>
      <c r="D411" s="10" t="s">
        <v>83</v>
      </c>
      <c r="E411" s="10" t="s">
        <v>242</v>
      </c>
      <c r="F411" s="10">
        <v>354.25</v>
      </c>
      <c r="G411" s="10">
        <v>354.25</v>
      </c>
      <c r="H411" s="10">
        <v>937</v>
      </c>
      <c r="I411" s="10">
        <v>937</v>
      </c>
      <c r="J411" s="10">
        <v>501963</v>
      </c>
      <c r="K411" s="10">
        <v>2834</v>
      </c>
    </row>
    <row r="412" spans="1:11" x14ac:dyDescent="0.2">
      <c r="A412" s="10" t="s">
        <v>505</v>
      </c>
      <c r="B412" s="10" t="s">
        <v>424</v>
      </c>
      <c r="C412" s="10" t="s">
        <v>424</v>
      </c>
      <c r="D412" s="10" t="s">
        <v>83</v>
      </c>
      <c r="E412" s="10" t="s">
        <v>95</v>
      </c>
      <c r="F412" s="10">
        <v>579.23</v>
      </c>
      <c r="G412" s="10">
        <v>455.12</v>
      </c>
      <c r="H412" s="10">
        <v>1</v>
      </c>
      <c r="I412" s="10">
        <v>1</v>
      </c>
      <c r="J412" s="10">
        <v>77.069999999999993</v>
      </c>
      <c r="K412" s="10">
        <v>78.88</v>
      </c>
    </row>
    <row r="413" spans="1:11" x14ac:dyDescent="0.2">
      <c r="A413" s="10" t="s">
        <v>505</v>
      </c>
      <c r="B413" s="10" t="s">
        <v>94</v>
      </c>
      <c r="C413" s="10" t="s">
        <v>94</v>
      </c>
      <c r="D413" s="10" t="s">
        <v>83</v>
      </c>
      <c r="E413" s="10" t="s">
        <v>95</v>
      </c>
      <c r="F413" s="10">
        <v>352.05</v>
      </c>
      <c r="G413" s="10">
        <v>377.69</v>
      </c>
      <c r="H413" s="10">
        <v>937</v>
      </c>
      <c r="I413" s="10">
        <v>937</v>
      </c>
      <c r="J413" s="10">
        <v>31847.5</v>
      </c>
      <c r="K413" s="10">
        <v>20225.900000000001</v>
      </c>
    </row>
    <row r="415" spans="1:11" x14ac:dyDescent="0.2">
      <c r="A415" s="10" t="s">
        <v>506</v>
      </c>
      <c r="B415" s="10" t="s">
        <v>240</v>
      </c>
      <c r="D415" s="10" t="s">
        <v>83</v>
      </c>
      <c r="E415" s="10" t="s">
        <v>242</v>
      </c>
      <c r="F415" s="10">
        <v>354.25</v>
      </c>
      <c r="G415" s="10">
        <v>354.25</v>
      </c>
      <c r="H415" s="10">
        <v>748</v>
      </c>
      <c r="I415" s="10">
        <v>748</v>
      </c>
      <c r="J415" s="10">
        <v>501963</v>
      </c>
      <c r="K415" s="10">
        <v>2834</v>
      </c>
    </row>
    <row r="416" spans="1:11" x14ac:dyDescent="0.2">
      <c r="A416" s="10" t="s">
        <v>506</v>
      </c>
      <c r="B416" s="10" t="s">
        <v>424</v>
      </c>
      <c r="C416" s="10" t="s">
        <v>424</v>
      </c>
      <c r="D416" s="10" t="s">
        <v>83</v>
      </c>
      <c r="E416" s="10" t="s">
        <v>95</v>
      </c>
      <c r="F416" s="10">
        <v>676.25</v>
      </c>
      <c r="G416" s="10">
        <v>184.3</v>
      </c>
      <c r="H416" s="10">
        <v>0</v>
      </c>
      <c r="I416" s="10">
        <v>0</v>
      </c>
      <c r="J416" s="10">
        <v>29.2</v>
      </c>
      <c r="K416" s="10">
        <v>31.83</v>
      </c>
    </row>
    <row r="417" spans="1:16" x14ac:dyDescent="0.2">
      <c r="A417" s="10" t="s">
        <v>506</v>
      </c>
      <c r="B417" s="10" t="s">
        <v>94</v>
      </c>
      <c r="C417" s="10" t="s">
        <v>94</v>
      </c>
      <c r="D417" s="10" t="s">
        <v>83</v>
      </c>
      <c r="E417" s="10" t="s">
        <v>95</v>
      </c>
      <c r="F417" s="10">
        <v>289.39999999999998</v>
      </c>
      <c r="G417" s="10">
        <v>349.33</v>
      </c>
      <c r="H417" s="10">
        <v>748</v>
      </c>
      <c r="I417" s="10">
        <v>748</v>
      </c>
      <c r="J417" s="10">
        <v>27846.1</v>
      </c>
      <c r="K417" s="10">
        <v>16858</v>
      </c>
    </row>
    <row r="419" spans="1:16" x14ac:dyDescent="0.2">
      <c r="A419" s="13" t="s">
        <v>507</v>
      </c>
      <c r="B419" s="13" t="s">
        <v>240</v>
      </c>
      <c r="C419" s="13"/>
      <c r="D419" s="13" t="s">
        <v>83</v>
      </c>
      <c r="E419" s="13" t="s">
        <v>242</v>
      </c>
      <c r="F419" s="13">
        <v>354.25</v>
      </c>
      <c r="G419" s="13">
        <v>354.25</v>
      </c>
      <c r="H419" s="13">
        <v>1955</v>
      </c>
      <c r="I419" s="13">
        <v>1955</v>
      </c>
      <c r="J419" s="13">
        <v>501963</v>
      </c>
      <c r="K419" s="13">
        <v>2834</v>
      </c>
      <c r="M419" s="10">
        <f>SUM(I419,I423,I427,I431)</f>
        <v>5381</v>
      </c>
      <c r="N419" s="10">
        <f>SUM(J420,J424,J428,J432)</f>
        <v>210.16</v>
      </c>
      <c r="P419" s="10">
        <f>N419/M419</f>
        <v>3.9055937558074703E-2</v>
      </c>
    </row>
    <row r="420" spans="1:16" x14ac:dyDescent="0.2">
      <c r="A420" s="13" t="s">
        <v>507</v>
      </c>
      <c r="B420" s="13" t="s">
        <v>424</v>
      </c>
      <c r="C420" s="13" t="s">
        <v>424</v>
      </c>
      <c r="D420" s="13" t="s">
        <v>83</v>
      </c>
      <c r="E420" s="13" t="s">
        <v>95</v>
      </c>
      <c r="F420" s="13">
        <v>313.02999999999997</v>
      </c>
      <c r="G420" s="13">
        <v>518.14</v>
      </c>
      <c r="H420" s="13">
        <v>2</v>
      </c>
      <c r="I420" s="13">
        <v>2</v>
      </c>
      <c r="J420" s="13">
        <v>86.17</v>
      </c>
      <c r="K420" s="13">
        <v>116.24</v>
      </c>
    </row>
    <row r="421" spans="1:16" x14ac:dyDescent="0.2">
      <c r="A421" s="13" t="s">
        <v>507</v>
      </c>
      <c r="B421" s="13" t="s">
        <v>94</v>
      </c>
      <c r="C421" s="13" t="s">
        <v>94</v>
      </c>
      <c r="D421" s="13" t="s">
        <v>83</v>
      </c>
      <c r="E421" s="13" t="s">
        <v>95</v>
      </c>
      <c r="F421" s="13">
        <v>367.56</v>
      </c>
      <c r="G421" s="13">
        <v>378.27</v>
      </c>
      <c r="H421" s="13">
        <v>1955</v>
      </c>
      <c r="I421" s="13">
        <v>1955</v>
      </c>
      <c r="J421" s="13">
        <v>47843.9</v>
      </c>
      <c r="K421" s="13">
        <v>35989.800000000003</v>
      </c>
    </row>
    <row r="422" spans="1:16" x14ac:dyDescent="0.2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</row>
    <row r="423" spans="1:16" x14ac:dyDescent="0.2">
      <c r="A423" s="13" t="s">
        <v>508</v>
      </c>
      <c r="B423" s="13" t="s">
        <v>240</v>
      </c>
      <c r="C423" s="13"/>
      <c r="D423" s="13" t="s">
        <v>83</v>
      </c>
      <c r="E423" s="13" t="s">
        <v>242</v>
      </c>
      <c r="F423" s="13">
        <v>354.25</v>
      </c>
      <c r="G423" s="13">
        <v>354.25</v>
      </c>
      <c r="H423" s="13">
        <v>989</v>
      </c>
      <c r="I423" s="13">
        <v>989</v>
      </c>
      <c r="J423" s="13">
        <v>501963</v>
      </c>
      <c r="K423" s="13">
        <v>2834</v>
      </c>
    </row>
    <row r="424" spans="1:16" x14ac:dyDescent="0.2">
      <c r="A424" s="13" t="s">
        <v>508</v>
      </c>
      <c r="B424" s="13" t="s">
        <v>424</v>
      </c>
      <c r="C424" s="13" t="s">
        <v>424</v>
      </c>
      <c r="D424" s="13" t="s">
        <v>83</v>
      </c>
      <c r="E424" s="13" t="s">
        <v>95</v>
      </c>
      <c r="F424" s="13">
        <v>398.64</v>
      </c>
      <c r="G424" s="13">
        <v>140.25</v>
      </c>
      <c r="H424" s="13">
        <v>2</v>
      </c>
      <c r="I424" s="13">
        <v>2</v>
      </c>
      <c r="J424" s="13">
        <v>67.98</v>
      </c>
      <c r="K424" s="13">
        <v>74.72</v>
      </c>
    </row>
    <row r="425" spans="1:16" x14ac:dyDescent="0.2">
      <c r="A425" s="13" t="s">
        <v>508</v>
      </c>
      <c r="B425" s="13" t="s">
        <v>94</v>
      </c>
      <c r="C425" s="13" t="s">
        <v>94</v>
      </c>
      <c r="D425" s="13" t="s">
        <v>83</v>
      </c>
      <c r="E425" s="13" t="s">
        <v>95</v>
      </c>
      <c r="F425" s="13">
        <v>386.38</v>
      </c>
      <c r="G425" s="13">
        <v>334.37</v>
      </c>
      <c r="H425" s="13">
        <v>989</v>
      </c>
      <c r="I425" s="13">
        <v>989</v>
      </c>
      <c r="J425" s="13">
        <v>28188.1</v>
      </c>
      <c r="K425" s="13">
        <v>19344.099999999999</v>
      </c>
    </row>
    <row r="426" spans="1:16" x14ac:dyDescent="0.2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</row>
    <row r="427" spans="1:16" x14ac:dyDescent="0.2">
      <c r="A427" s="13" t="s">
        <v>509</v>
      </c>
      <c r="B427" s="13" t="s">
        <v>240</v>
      </c>
      <c r="C427" s="13"/>
      <c r="D427" s="13" t="s">
        <v>83</v>
      </c>
      <c r="E427" s="13" t="s">
        <v>242</v>
      </c>
      <c r="F427" s="13">
        <v>354.25</v>
      </c>
      <c r="G427" s="13">
        <v>354.25</v>
      </c>
      <c r="H427" s="13">
        <v>1095</v>
      </c>
      <c r="I427" s="13">
        <v>1095</v>
      </c>
      <c r="J427" s="13">
        <v>501963</v>
      </c>
      <c r="K427" s="13">
        <v>2834</v>
      </c>
    </row>
    <row r="428" spans="1:16" x14ac:dyDescent="0.2">
      <c r="A428" s="13" t="s">
        <v>509</v>
      </c>
      <c r="B428" s="13" t="s">
        <v>424</v>
      </c>
      <c r="C428" s="13" t="s">
        <v>424</v>
      </c>
      <c r="D428" s="13" t="s">
        <v>83</v>
      </c>
      <c r="E428" s="13" t="s">
        <v>95</v>
      </c>
      <c r="F428" s="13">
        <v>387.9</v>
      </c>
      <c r="G428" s="13">
        <v>412.11</v>
      </c>
      <c r="H428" s="13">
        <v>1</v>
      </c>
      <c r="I428" s="13">
        <v>1</v>
      </c>
      <c r="J428" s="13">
        <v>34.47</v>
      </c>
      <c r="K428" s="13">
        <v>38.75</v>
      </c>
    </row>
    <row r="429" spans="1:16" x14ac:dyDescent="0.2">
      <c r="A429" s="13" t="s">
        <v>509</v>
      </c>
      <c r="B429" s="13" t="s">
        <v>94</v>
      </c>
      <c r="C429" s="13" t="s">
        <v>94</v>
      </c>
      <c r="D429" s="13" t="s">
        <v>83</v>
      </c>
      <c r="E429" s="13" t="s">
        <v>95</v>
      </c>
      <c r="F429" s="13">
        <v>364.95</v>
      </c>
      <c r="G429" s="13">
        <v>417.68</v>
      </c>
      <c r="H429" s="13">
        <v>1095</v>
      </c>
      <c r="I429" s="13">
        <v>1095</v>
      </c>
      <c r="J429" s="13">
        <v>33340.800000000003</v>
      </c>
      <c r="K429" s="13">
        <v>22906.7</v>
      </c>
    </row>
    <row r="430" spans="1:16" x14ac:dyDescent="0.2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</row>
    <row r="431" spans="1:16" x14ac:dyDescent="0.2">
      <c r="A431" s="13" t="s">
        <v>510</v>
      </c>
      <c r="B431" s="13" t="s">
        <v>240</v>
      </c>
      <c r="C431" s="13"/>
      <c r="D431" s="13" t="s">
        <v>83</v>
      </c>
      <c r="E431" s="13" t="s">
        <v>242</v>
      </c>
      <c r="F431" s="13">
        <v>354.25</v>
      </c>
      <c r="G431" s="13">
        <v>354.25</v>
      </c>
      <c r="H431" s="13">
        <v>1342</v>
      </c>
      <c r="I431" s="13">
        <v>1342</v>
      </c>
      <c r="J431" s="13">
        <v>501963</v>
      </c>
      <c r="K431" s="13">
        <v>2834</v>
      </c>
    </row>
    <row r="432" spans="1:16" x14ac:dyDescent="0.2">
      <c r="A432" s="13" t="s">
        <v>510</v>
      </c>
      <c r="B432" s="13" t="s">
        <v>424</v>
      </c>
      <c r="C432" s="13" t="s">
        <v>424</v>
      </c>
      <c r="D432" s="13" t="s">
        <v>83</v>
      </c>
      <c r="E432" s="13" t="s">
        <v>95</v>
      </c>
      <c r="F432" s="13">
        <v>398.64</v>
      </c>
      <c r="G432" s="13">
        <v>269.23</v>
      </c>
      <c r="H432" s="13">
        <v>2</v>
      </c>
      <c r="I432" s="13">
        <v>2</v>
      </c>
      <c r="J432" s="13">
        <v>21.54</v>
      </c>
      <c r="K432" s="13">
        <v>49.82</v>
      </c>
    </row>
    <row r="433" spans="1:16" x14ac:dyDescent="0.2">
      <c r="A433" s="13" t="s">
        <v>510</v>
      </c>
      <c r="B433" s="13" t="s">
        <v>94</v>
      </c>
      <c r="C433" s="13" t="s">
        <v>94</v>
      </c>
      <c r="D433" s="13" t="s">
        <v>83</v>
      </c>
      <c r="E433" s="13" t="s">
        <v>95</v>
      </c>
      <c r="F433" s="13">
        <v>347.06</v>
      </c>
      <c r="G433" s="13">
        <v>365.9</v>
      </c>
      <c r="H433" s="13">
        <v>1342</v>
      </c>
      <c r="I433" s="13">
        <v>1342</v>
      </c>
      <c r="J433" s="13">
        <v>47442.6</v>
      </c>
      <c r="K433" s="13">
        <v>29554</v>
      </c>
    </row>
    <row r="435" spans="1:16" x14ac:dyDescent="0.2">
      <c r="A435" s="10" t="s">
        <v>511</v>
      </c>
      <c r="B435" s="10" t="s">
        <v>240</v>
      </c>
      <c r="D435" s="10" t="s">
        <v>83</v>
      </c>
      <c r="E435" s="10" t="s">
        <v>242</v>
      </c>
      <c r="F435" s="10">
        <v>354.25</v>
      </c>
      <c r="G435" s="10">
        <v>354.25</v>
      </c>
      <c r="H435" s="10">
        <v>1943</v>
      </c>
      <c r="I435" s="10">
        <v>1943</v>
      </c>
      <c r="J435" s="10">
        <v>501963</v>
      </c>
      <c r="K435" s="10">
        <v>2834</v>
      </c>
      <c r="M435" s="10">
        <f>SUM(I435,I438,I441,I444,I447,I450)</f>
        <v>12009</v>
      </c>
      <c r="N435" s="10">
        <v>0</v>
      </c>
      <c r="P435" s="10">
        <f>N435/M435</f>
        <v>0</v>
      </c>
    </row>
    <row r="436" spans="1:16" x14ac:dyDescent="0.2">
      <c r="A436" s="10" t="s">
        <v>511</v>
      </c>
      <c r="B436" s="10" t="s">
        <v>94</v>
      </c>
      <c r="C436" s="10" t="s">
        <v>94</v>
      </c>
      <c r="D436" s="10" t="s">
        <v>83</v>
      </c>
      <c r="E436" s="10" t="s">
        <v>95</v>
      </c>
      <c r="F436" s="10">
        <v>391.32</v>
      </c>
      <c r="G436" s="10">
        <v>377.24</v>
      </c>
      <c r="H436" s="10">
        <v>1943</v>
      </c>
      <c r="I436" s="10">
        <v>1943</v>
      </c>
      <c r="J436" s="10">
        <v>70425.7</v>
      </c>
      <c r="K436" s="10">
        <v>43032.9</v>
      </c>
    </row>
    <row r="438" spans="1:16" x14ac:dyDescent="0.2">
      <c r="A438" s="10" t="s">
        <v>512</v>
      </c>
      <c r="B438" s="10" t="s">
        <v>240</v>
      </c>
      <c r="D438" s="10" t="s">
        <v>83</v>
      </c>
      <c r="E438" s="10" t="s">
        <v>242</v>
      </c>
      <c r="F438" s="10">
        <v>354.25</v>
      </c>
      <c r="G438" s="10">
        <v>354.25</v>
      </c>
      <c r="H438" s="10">
        <v>1945</v>
      </c>
      <c r="I438" s="10">
        <v>1945</v>
      </c>
      <c r="J438" s="10">
        <v>501963</v>
      </c>
      <c r="K438" s="10">
        <v>2834</v>
      </c>
    </row>
    <row r="439" spans="1:16" x14ac:dyDescent="0.2">
      <c r="A439" s="10" t="s">
        <v>512</v>
      </c>
      <c r="B439" s="10" t="s">
        <v>94</v>
      </c>
      <c r="C439" s="10" t="s">
        <v>94</v>
      </c>
      <c r="D439" s="10" t="s">
        <v>83</v>
      </c>
      <c r="E439" s="10" t="s">
        <v>95</v>
      </c>
      <c r="F439" s="10">
        <v>367.16</v>
      </c>
      <c r="G439" s="10">
        <v>351.39</v>
      </c>
      <c r="H439" s="10">
        <v>1945</v>
      </c>
      <c r="I439" s="10">
        <v>1945</v>
      </c>
      <c r="J439" s="10">
        <v>74314.8</v>
      </c>
      <c r="K439" s="10">
        <v>44102.8</v>
      </c>
    </row>
    <row r="441" spans="1:16" x14ac:dyDescent="0.2">
      <c r="A441" s="10" t="s">
        <v>513</v>
      </c>
      <c r="B441" s="10" t="s">
        <v>240</v>
      </c>
      <c r="D441" s="10" t="s">
        <v>83</v>
      </c>
      <c r="E441" s="10" t="s">
        <v>242</v>
      </c>
      <c r="F441" s="10">
        <v>354.25</v>
      </c>
      <c r="G441" s="10">
        <v>354.25</v>
      </c>
      <c r="H441" s="10">
        <v>1752</v>
      </c>
      <c r="I441" s="10">
        <v>1752</v>
      </c>
      <c r="J441" s="10">
        <v>501963</v>
      </c>
      <c r="K441" s="10">
        <v>2834</v>
      </c>
    </row>
    <row r="442" spans="1:16" x14ac:dyDescent="0.2">
      <c r="A442" s="10" t="s">
        <v>513</v>
      </c>
      <c r="B442" s="10" t="s">
        <v>94</v>
      </c>
      <c r="C442" s="10" t="s">
        <v>94</v>
      </c>
      <c r="D442" s="10" t="s">
        <v>83</v>
      </c>
      <c r="E442" s="10" t="s">
        <v>95</v>
      </c>
      <c r="F442" s="10">
        <v>375.79</v>
      </c>
      <c r="G442" s="10">
        <v>323.64</v>
      </c>
      <c r="H442" s="10">
        <v>1752</v>
      </c>
      <c r="I442" s="10">
        <v>1752</v>
      </c>
      <c r="J442" s="10">
        <v>63554.9</v>
      </c>
      <c r="K442" s="10">
        <v>38704</v>
      </c>
    </row>
    <row r="444" spans="1:16" x14ac:dyDescent="0.2">
      <c r="A444" s="10" t="s">
        <v>514</v>
      </c>
      <c r="B444" s="10" t="s">
        <v>240</v>
      </c>
      <c r="D444" s="10" t="s">
        <v>83</v>
      </c>
      <c r="E444" s="10" t="s">
        <v>242</v>
      </c>
      <c r="F444" s="10">
        <v>354.25</v>
      </c>
      <c r="G444" s="10">
        <v>354.25</v>
      </c>
      <c r="H444" s="10">
        <v>1549</v>
      </c>
      <c r="I444" s="10">
        <v>1549</v>
      </c>
      <c r="J444" s="10">
        <v>501963</v>
      </c>
      <c r="K444" s="10">
        <v>2834</v>
      </c>
    </row>
    <row r="445" spans="1:16" x14ac:dyDescent="0.2">
      <c r="A445" s="10" t="s">
        <v>514</v>
      </c>
      <c r="B445" s="10" t="s">
        <v>94</v>
      </c>
      <c r="C445" s="10" t="s">
        <v>94</v>
      </c>
      <c r="D445" s="10" t="s">
        <v>83</v>
      </c>
      <c r="E445" s="10" t="s">
        <v>95</v>
      </c>
      <c r="F445" s="10">
        <v>289.04000000000002</v>
      </c>
      <c r="G445" s="10">
        <v>298.77999999999997</v>
      </c>
      <c r="H445" s="10">
        <v>1549</v>
      </c>
      <c r="I445" s="10">
        <v>1549</v>
      </c>
      <c r="J445" s="10">
        <v>52334.2</v>
      </c>
      <c r="K445" s="10">
        <v>33183.300000000003</v>
      </c>
    </row>
    <row r="447" spans="1:16" x14ac:dyDescent="0.2">
      <c r="A447" s="10" t="s">
        <v>515</v>
      </c>
      <c r="B447" s="10" t="s">
        <v>240</v>
      </c>
      <c r="D447" s="10" t="s">
        <v>83</v>
      </c>
      <c r="E447" s="10" t="s">
        <v>242</v>
      </c>
      <c r="F447" s="10">
        <v>354.25</v>
      </c>
      <c r="G447" s="10">
        <v>354.25</v>
      </c>
      <c r="H447" s="10">
        <v>2163</v>
      </c>
      <c r="I447" s="10">
        <v>2163</v>
      </c>
      <c r="J447" s="10">
        <v>501963</v>
      </c>
      <c r="K447" s="10">
        <v>2834</v>
      </c>
    </row>
    <row r="448" spans="1:16" x14ac:dyDescent="0.2">
      <c r="A448" s="10" t="s">
        <v>515</v>
      </c>
      <c r="B448" s="10" t="s">
        <v>94</v>
      </c>
      <c r="C448" s="10" t="s">
        <v>94</v>
      </c>
      <c r="D448" s="10" t="s">
        <v>83</v>
      </c>
      <c r="E448" s="10" t="s">
        <v>95</v>
      </c>
      <c r="F448" s="10">
        <v>323.61</v>
      </c>
      <c r="G448" s="10">
        <v>349.01</v>
      </c>
      <c r="H448" s="10">
        <v>2163</v>
      </c>
      <c r="I448" s="10">
        <v>2163</v>
      </c>
      <c r="J448" s="10">
        <v>71122</v>
      </c>
      <c r="K448" s="10">
        <v>45930.1</v>
      </c>
    </row>
    <row r="450" spans="1:16" x14ac:dyDescent="0.2">
      <c r="A450" s="10" t="s">
        <v>516</v>
      </c>
      <c r="B450" s="10" t="s">
        <v>240</v>
      </c>
      <c r="D450" s="10" t="s">
        <v>83</v>
      </c>
      <c r="E450" s="10" t="s">
        <v>242</v>
      </c>
      <c r="F450" s="10">
        <v>354.25</v>
      </c>
      <c r="G450" s="10">
        <v>354.25</v>
      </c>
      <c r="H450" s="10">
        <v>2657</v>
      </c>
      <c r="I450" s="10">
        <v>2657</v>
      </c>
      <c r="J450" s="10">
        <v>501963</v>
      </c>
      <c r="K450" s="10">
        <v>2834</v>
      </c>
    </row>
    <row r="451" spans="1:16" x14ac:dyDescent="0.2">
      <c r="A451" s="10" t="s">
        <v>516</v>
      </c>
      <c r="B451" s="10" t="s">
        <v>94</v>
      </c>
      <c r="C451" s="10" t="s">
        <v>94</v>
      </c>
      <c r="D451" s="10" t="s">
        <v>83</v>
      </c>
      <c r="E451" s="10" t="s">
        <v>95</v>
      </c>
      <c r="F451" s="10">
        <v>343.9</v>
      </c>
      <c r="G451" s="10">
        <v>376.12</v>
      </c>
      <c r="H451" s="10">
        <v>2657</v>
      </c>
      <c r="I451" s="10">
        <v>2657</v>
      </c>
      <c r="J451" s="10">
        <v>79668</v>
      </c>
      <c r="K451" s="10">
        <v>55246.7</v>
      </c>
    </row>
    <row r="453" spans="1:16" s="13" customFormat="1" ht="15" x14ac:dyDescent="0.2">
      <c r="A453" s="13" t="s">
        <v>517</v>
      </c>
      <c r="B453" s="13" t="s">
        <v>240</v>
      </c>
      <c r="D453" s="13" t="s">
        <v>83</v>
      </c>
      <c r="E453" s="13" t="s">
        <v>242</v>
      </c>
      <c r="F453" s="13">
        <v>354.25</v>
      </c>
      <c r="G453" s="13">
        <v>354.25</v>
      </c>
      <c r="H453" s="13">
        <v>732</v>
      </c>
      <c r="I453" s="13">
        <v>732</v>
      </c>
      <c r="J453" s="13">
        <v>501963</v>
      </c>
      <c r="K453" s="13">
        <v>2834</v>
      </c>
      <c r="M453" s="13">
        <f>SUM(I453,I457,I461,I465,I468,I472)</f>
        <v>4084</v>
      </c>
      <c r="N453" s="13">
        <f>SUM(J454,J458,J462,J469,J473)</f>
        <v>332.70740000000001</v>
      </c>
      <c r="P453" s="13">
        <f>N453/M453</f>
        <v>8.1466062683643495E-2</v>
      </c>
    </row>
    <row r="454" spans="1:16" s="13" customFormat="1" ht="15" x14ac:dyDescent="0.2">
      <c r="A454" s="13" t="s">
        <v>517</v>
      </c>
      <c r="B454" s="13" t="s">
        <v>424</v>
      </c>
      <c r="C454" s="13" t="s">
        <v>424</v>
      </c>
      <c r="D454" s="13" t="s">
        <v>83</v>
      </c>
      <c r="E454" s="13" t="s">
        <v>95</v>
      </c>
      <c r="F454" s="13">
        <v>348.4</v>
      </c>
      <c r="G454" s="13">
        <v>246.36</v>
      </c>
      <c r="H454" s="13">
        <v>1</v>
      </c>
      <c r="I454" s="13">
        <v>1</v>
      </c>
      <c r="J454" s="13">
        <v>119.2</v>
      </c>
      <c r="K454" s="13">
        <v>130.07</v>
      </c>
    </row>
    <row r="455" spans="1:16" s="13" customFormat="1" ht="15" x14ac:dyDescent="0.2">
      <c r="A455" s="13" t="s">
        <v>517</v>
      </c>
      <c r="B455" s="13" t="s">
        <v>94</v>
      </c>
      <c r="C455" s="13" t="s">
        <v>94</v>
      </c>
      <c r="D455" s="13" t="s">
        <v>83</v>
      </c>
      <c r="E455" s="13" t="s">
        <v>95</v>
      </c>
      <c r="F455" s="13">
        <v>347.44</v>
      </c>
      <c r="G455" s="13">
        <v>370.91</v>
      </c>
      <c r="H455" s="13">
        <v>732</v>
      </c>
      <c r="I455" s="13">
        <v>732</v>
      </c>
      <c r="J455" s="13">
        <v>34037.199999999997</v>
      </c>
      <c r="K455" s="13">
        <v>18353.900000000001</v>
      </c>
    </row>
    <row r="456" spans="1:16" s="13" customFormat="1" ht="15" x14ac:dyDescent="0.2"/>
    <row r="457" spans="1:16" s="13" customFormat="1" ht="15" x14ac:dyDescent="0.2">
      <c r="A457" s="13" t="s">
        <v>518</v>
      </c>
      <c r="B457" s="13" t="s">
        <v>240</v>
      </c>
      <c r="D457" s="13" t="s">
        <v>83</v>
      </c>
      <c r="E457" s="13" t="s">
        <v>242</v>
      </c>
      <c r="F457" s="13">
        <v>354.25</v>
      </c>
      <c r="G457" s="13">
        <v>354.25</v>
      </c>
      <c r="H457" s="13">
        <v>426</v>
      </c>
      <c r="I457" s="13">
        <v>426</v>
      </c>
      <c r="J457" s="13">
        <v>501963</v>
      </c>
      <c r="K457" s="13">
        <v>2834</v>
      </c>
    </row>
    <row r="458" spans="1:16" s="13" customFormat="1" ht="15" x14ac:dyDescent="0.2">
      <c r="A458" s="13" t="s">
        <v>518</v>
      </c>
      <c r="B458" s="13" t="s">
        <v>424</v>
      </c>
      <c r="C458" s="13" t="s">
        <v>424</v>
      </c>
      <c r="D458" s="13" t="s">
        <v>83</v>
      </c>
      <c r="E458" s="13" t="s">
        <v>95</v>
      </c>
      <c r="F458" s="13">
        <v>539.23</v>
      </c>
      <c r="G458" s="13">
        <v>215.4</v>
      </c>
      <c r="H458" s="13">
        <v>0</v>
      </c>
      <c r="I458" s="13">
        <v>0</v>
      </c>
      <c r="J458" s="13">
        <v>77.55</v>
      </c>
      <c r="K458" s="13">
        <v>87.18</v>
      </c>
    </row>
    <row r="459" spans="1:16" s="13" customFormat="1" ht="15" x14ac:dyDescent="0.2">
      <c r="A459" s="13" t="s">
        <v>518</v>
      </c>
      <c r="B459" s="13" t="s">
        <v>94</v>
      </c>
      <c r="C459" s="13" t="s">
        <v>94</v>
      </c>
      <c r="D459" s="13" t="s">
        <v>83</v>
      </c>
      <c r="E459" s="13" t="s">
        <v>95</v>
      </c>
      <c r="F459" s="13">
        <v>401.11</v>
      </c>
      <c r="G459" s="13">
        <v>461.19</v>
      </c>
      <c r="H459" s="13">
        <v>426</v>
      </c>
      <c r="I459" s="13">
        <v>426</v>
      </c>
      <c r="J459" s="13">
        <v>15290.3</v>
      </c>
      <c r="K459" s="13">
        <v>9338.5</v>
      </c>
    </row>
    <row r="460" spans="1:16" s="13" customFormat="1" ht="15" x14ac:dyDescent="0.2"/>
    <row r="461" spans="1:16" s="13" customFormat="1" ht="15" x14ac:dyDescent="0.2">
      <c r="A461" s="13" t="s">
        <v>519</v>
      </c>
      <c r="B461" s="13" t="s">
        <v>240</v>
      </c>
      <c r="D461" s="13" t="s">
        <v>83</v>
      </c>
      <c r="E461" s="13" t="s">
        <v>242</v>
      </c>
      <c r="F461" s="13">
        <v>354.25</v>
      </c>
      <c r="G461" s="13">
        <v>354.25</v>
      </c>
      <c r="H461" s="13">
        <v>626</v>
      </c>
      <c r="I461" s="13">
        <v>626</v>
      </c>
      <c r="J461" s="13">
        <v>501963</v>
      </c>
      <c r="K461" s="13">
        <v>2834</v>
      </c>
    </row>
    <row r="462" spans="1:16" s="13" customFormat="1" ht="15" x14ac:dyDescent="0.2">
      <c r="A462" s="13" t="s">
        <v>519</v>
      </c>
      <c r="B462" s="13" t="s">
        <v>424</v>
      </c>
      <c r="C462" s="13" t="s">
        <v>424</v>
      </c>
      <c r="D462" s="13" t="s">
        <v>83</v>
      </c>
      <c r="E462" s="13" t="s">
        <v>95</v>
      </c>
      <c r="F462" s="13">
        <v>45.06</v>
      </c>
      <c r="G462" s="13">
        <v>313.49</v>
      </c>
      <c r="H462" s="13">
        <v>1</v>
      </c>
      <c r="I462" s="13">
        <v>1</v>
      </c>
      <c r="J462" s="13">
        <v>79.47</v>
      </c>
      <c r="K462" s="13">
        <v>51.2</v>
      </c>
    </row>
    <row r="463" spans="1:16" s="13" customFormat="1" ht="15" x14ac:dyDescent="0.2">
      <c r="A463" s="13" t="s">
        <v>519</v>
      </c>
      <c r="B463" s="13" t="s">
        <v>94</v>
      </c>
      <c r="C463" s="13" t="s">
        <v>94</v>
      </c>
      <c r="D463" s="13" t="s">
        <v>83</v>
      </c>
      <c r="E463" s="13" t="s">
        <v>95</v>
      </c>
      <c r="F463" s="13">
        <v>268.43</v>
      </c>
      <c r="G463" s="13">
        <v>370.76</v>
      </c>
      <c r="H463" s="13">
        <v>626</v>
      </c>
      <c r="I463" s="13">
        <v>626</v>
      </c>
      <c r="J463" s="13">
        <v>25861</v>
      </c>
      <c r="K463" s="13">
        <v>15187.8</v>
      </c>
    </row>
    <row r="464" spans="1:16" s="13" customFormat="1" ht="15" x14ac:dyDescent="0.2"/>
    <row r="465" spans="1:16" s="13" customFormat="1" ht="15" x14ac:dyDescent="0.2">
      <c r="A465" s="13" t="s">
        <v>520</v>
      </c>
      <c r="B465" s="13" t="s">
        <v>240</v>
      </c>
      <c r="D465" s="13" t="s">
        <v>83</v>
      </c>
      <c r="E465" s="13" t="s">
        <v>242</v>
      </c>
      <c r="F465" s="13">
        <v>354.25</v>
      </c>
      <c r="G465" s="13">
        <v>354.25</v>
      </c>
      <c r="H465" s="13">
        <v>704</v>
      </c>
      <c r="I465" s="13">
        <v>704</v>
      </c>
      <c r="J465" s="13">
        <v>501963</v>
      </c>
      <c r="K465" s="13">
        <v>2834</v>
      </c>
    </row>
    <row r="466" spans="1:16" s="13" customFormat="1" ht="15" x14ac:dyDescent="0.2">
      <c r="A466" s="13" t="s">
        <v>520</v>
      </c>
      <c r="B466" s="13" t="s">
        <v>94</v>
      </c>
      <c r="C466" s="13" t="s">
        <v>94</v>
      </c>
      <c r="D466" s="13" t="s">
        <v>83</v>
      </c>
      <c r="E466" s="13" t="s">
        <v>95</v>
      </c>
      <c r="F466" s="13">
        <v>340.45</v>
      </c>
      <c r="G466" s="13">
        <v>315.38</v>
      </c>
      <c r="H466" s="13">
        <v>704</v>
      </c>
      <c r="I466" s="13">
        <v>704</v>
      </c>
      <c r="J466" s="13">
        <v>32367</v>
      </c>
      <c r="K466" s="13">
        <v>17592.2</v>
      </c>
    </row>
    <row r="467" spans="1:16" s="13" customFormat="1" ht="15" x14ac:dyDescent="0.2"/>
    <row r="468" spans="1:16" s="13" customFormat="1" ht="15" x14ac:dyDescent="0.2">
      <c r="A468" s="13" t="s">
        <v>521</v>
      </c>
      <c r="B468" s="13" t="s">
        <v>240</v>
      </c>
      <c r="D468" s="13" t="s">
        <v>83</v>
      </c>
      <c r="E468" s="13" t="s">
        <v>242</v>
      </c>
      <c r="F468" s="13">
        <v>354.25</v>
      </c>
      <c r="G468" s="13">
        <v>354.25</v>
      </c>
      <c r="H468" s="13">
        <v>835</v>
      </c>
      <c r="I468" s="13">
        <v>835</v>
      </c>
      <c r="J468" s="13">
        <v>501963</v>
      </c>
      <c r="K468" s="13">
        <v>2834</v>
      </c>
    </row>
    <row r="469" spans="1:16" s="13" customFormat="1" ht="15" x14ac:dyDescent="0.2">
      <c r="A469" s="13" t="s">
        <v>521</v>
      </c>
      <c r="B469" s="13" t="s">
        <v>424</v>
      </c>
      <c r="C469" s="13" t="s">
        <v>424</v>
      </c>
      <c r="D469" s="13" t="s">
        <v>83</v>
      </c>
      <c r="E469" s="13" t="s">
        <v>95</v>
      </c>
      <c r="F469" s="13">
        <v>409.25</v>
      </c>
      <c r="G469" s="13">
        <v>190.96</v>
      </c>
      <c r="H469" s="13">
        <v>0</v>
      </c>
      <c r="I469" s="13">
        <v>0</v>
      </c>
      <c r="J469" s="13">
        <v>0.95740000000000003</v>
      </c>
      <c r="K469" s="13">
        <v>5.5350000000000001</v>
      </c>
    </row>
    <row r="470" spans="1:16" s="13" customFormat="1" ht="15" x14ac:dyDescent="0.2">
      <c r="A470" s="13" t="s">
        <v>521</v>
      </c>
      <c r="B470" s="13" t="s">
        <v>94</v>
      </c>
      <c r="C470" s="13" t="s">
        <v>94</v>
      </c>
      <c r="D470" s="13" t="s">
        <v>83</v>
      </c>
      <c r="E470" s="13" t="s">
        <v>95</v>
      </c>
      <c r="F470" s="13">
        <v>337.89</v>
      </c>
      <c r="G470" s="13">
        <v>390.86</v>
      </c>
      <c r="H470" s="13">
        <v>835</v>
      </c>
      <c r="I470" s="13">
        <v>835</v>
      </c>
      <c r="J470" s="13">
        <v>36421.300000000003</v>
      </c>
      <c r="K470" s="13">
        <v>20171.7</v>
      </c>
    </row>
    <row r="471" spans="1:16" s="13" customFormat="1" ht="15" x14ac:dyDescent="0.2"/>
    <row r="472" spans="1:16" s="13" customFormat="1" ht="15" x14ac:dyDescent="0.2">
      <c r="A472" s="13" t="s">
        <v>522</v>
      </c>
      <c r="B472" s="13" t="s">
        <v>240</v>
      </c>
      <c r="D472" s="13" t="s">
        <v>83</v>
      </c>
      <c r="E472" s="13" t="s">
        <v>242</v>
      </c>
      <c r="F472" s="13">
        <v>354.25</v>
      </c>
      <c r="G472" s="13">
        <v>354.25</v>
      </c>
      <c r="H472" s="13">
        <v>761</v>
      </c>
      <c r="I472" s="13">
        <v>761</v>
      </c>
      <c r="J472" s="13">
        <v>501963</v>
      </c>
      <c r="K472" s="13">
        <v>2834</v>
      </c>
    </row>
    <row r="473" spans="1:16" s="13" customFormat="1" ht="15" x14ac:dyDescent="0.2">
      <c r="A473" s="13" t="s">
        <v>522</v>
      </c>
      <c r="B473" s="13" t="s">
        <v>424</v>
      </c>
      <c r="C473" s="13" t="s">
        <v>424</v>
      </c>
      <c r="D473" s="13" t="s">
        <v>83</v>
      </c>
      <c r="E473" s="13" t="s">
        <v>95</v>
      </c>
      <c r="F473" s="13">
        <v>268.73</v>
      </c>
      <c r="G473" s="13">
        <v>481.77</v>
      </c>
      <c r="H473" s="13">
        <v>1</v>
      </c>
      <c r="I473" s="13">
        <v>1</v>
      </c>
      <c r="J473" s="13">
        <v>55.53</v>
      </c>
      <c r="K473" s="13">
        <v>47.05</v>
      </c>
    </row>
    <row r="474" spans="1:16" s="13" customFormat="1" ht="15" x14ac:dyDescent="0.2">
      <c r="A474" s="13" t="s">
        <v>522</v>
      </c>
      <c r="B474" s="13" t="s">
        <v>94</v>
      </c>
      <c r="C474" s="13" t="s">
        <v>94</v>
      </c>
      <c r="D474" s="13" t="s">
        <v>83</v>
      </c>
      <c r="E474" s="13" t="s">
        <v>95</v>
      </c>
      <c r="F474" s="13">
        <v>316.56</v>
      </c>
      <c r="G474" s="13">
        <v>280.82</v>
      </c>
      <c r="H474" s="13">
        <v>761</v>
      </c>
      <c r="I474" s="13">
        <v>761</v>
      </c>
      <c r="J474" s="13">
        <v>35678.6</v>
      </c>
      <c r="K474" s="13">
        <v>18960.2</v>
      </c>
    </row>
    <row r="476" spans="1:16" x14ac:dyDescent="0.2">
      <c r="A476" s="10" t="s">
        <v>523</v>
      </c>
      <c r="B476" s="10" t="s">
        <v>240</v>
      </c>
      <c r="D476" s="10" t="s">
        <v>83</v>
      </c>
      <c r="E476" s="10" t="s">
        <v>242</v>
      </c>
      <c r="F476" s="10">
        <v>354.25</v>
      </c>
      <c r="G476" s="10">
        <v>354.25</v>
      </c>
      <c r="H476" s="10">
        <v>955</v>
      </c>
      <c r="I476" s="10">
        <v>955</v>
      </c>
      <c r="J476" s="10">
        <v>501963</v>
      </c>
      <c r="K476" s="10">
        <v>2834</v>
      </c>
      <c r="M476" s="10">
        <f>SUM(I476,I480,I484,I488,I492,I496)</f>
        <v>7854</v>
      </c>
      <c r="N476" s="10">
        <f>SUM(J477,J481,J485,J489,J493,J497)</f>
        <v>1234.58</v>
      </c>
      <c r="P476" s="10">
        <f>N476/M476</f>
        <v>0.15719124013241659</v>
      </c>
    </row>
    <row r="477" spans="1:16" x14ac:dyDescent="0.2">
      <c r="A477" s="10" t="s">
        <v>523</v>
      </c>
      <c r="B477" s="10" t="s">
        <v>424</v>
      </c>
      <c r="C477" s="10" t="s">
        <v>424</v>
      </c>
      <c r="D477" s="10" t="s">
        <v>83</v>
      </c>
      <c r="E477" s="10" t="s">
        <v>95</v>
      </c>
      <c r="F477" s="10">
        <v>419.97</v>
      </c>
      <c r="G477" s="10">
        <v>289.83999999999997</v>
      </c>
      <c r="H477" s="10">
        <v>4</v>
      </c>
      <c r="I477" s="10">
        <v>4</v>
      </c>
      <c r="J477" s="10">
        <v>262.33</v>
      </c>
      <c r="K477" s="10">
        <v>459.41</v>
      </c>
    </row>
    <row r="478" spans="1:16" x14ac:dyDescent="0.2">
      <c r="A478" s="10" t="s">
        <v>523</v>
      </c>
      <c r="B478" s="10" t="s">
        <v>94</v>
      </c>
      <c r="C478" s="10" t="s">
        <v>94</v>
      </c>
      <c r="D478" s="10" t="s">
        <v>83</v>
      </c>
      <c r="E478" s="10" t="s">
        <v>95</v>
      </c>
      <c r="F478" s="10">
        <v>389.54</v>
      </c>
      <c r="G478" s="10">
        <v>406.41</v>
      </c>
      <c r="H478" s="10">
        <v>955</v>
      </c>
      <c r="I478" s="10">
        <v>955</v>
      </c>
      <c r="J478" s="10">
        <v>33884.5</v>
      </c>
      <c r="K478" s="10">
        <v>21248.5</v>
      </c>
    </row>
    <row r="480" spans="1:16" x14ac:dyDescent="0.2">
      <c r="A480" s="10" t="s">
        <v>524</v>
      </c>
      <c r="B480" s="10" t="s">
        <v>240</v>
      </c>
      <c r="D480" s="10" t="s">
        <v>83</v>
      </c>
      <c r="E480" s="10" t="s">
        <v>242</v>
      </c>
      <c r="F480" s="10">
        <v>354.25</v>
      </c>
      <c r="G480" s="10">
        <v>354.25</v>
      </c>
      <c r="H480" s="10">
        <v>840</v>
      </c>
      <c r="I480" s="10">
        <v>840</v>
      </c>
      <c r="J480" s="10">
        <v>501963</v>
      </c>
      <c r="K480" s="10">
        <v>2834</v>
      </c>
    </row>
    <row r="481" spans="1:11" x14ac:dyDescent="0.2">
      <c r="A481" s="10" t="s">
        <v>524</v>
      </c>
      <c r="B481" s="10" t="s">
        <v>424</v>
      </c>
      <c r="C481" s="10" t="s">
        <v>424</v>
      </c>
      <c r="D481" s="10" t="s">
        <v>83</v>
      </c>
      <c r="E481" s="10" t="s">
        <v>95</v>
      </c>
      <c r="F481" s="10">
        <v>184.11</v>
      </c>
      <c r="G481" s="10">
        <v>536.39</v>
      </c>
      <c r="H481" s="10">
        <v>3</v>
      </c>
      <c r="I481" s="10">
        <v>3</v>
      </c>
      <c r="J481" s="10">
        <v>50.74</v>
      </c>
      <c r="K481" s="10">
        <v>98.25</v>
      </c>
    </row>
    <row r="482" spans="1:11" x14ac:dyDescent="0.2">
      <c r="A482" s="10" t="s">
        <v>524</v>
      </c>
      <c r="B482" s="10" t="s">
        <v>94</v>
      </c>
      <c r="C482" s="10" t="s">
        <v>94</v>
      </c>
      <c r="D482" s="10" t="s">
        <v>83</v>
      </c>
      <c r="E482" s="10" t="s">
        <v>95</v>
      </c>
      <c r="F482" s="10">
        <v>256.88</v>
      </c>
      <c r="G482" s="10">
        <v>371.88</v>
      </c>
      <c r="H482" s="10">
        <v>840</v>
      </c>
      <c r="I482" s="10">
        <v>840</v>
      </c>
      <c r="J482" s="10">
        <v>25840</v>
      </c>
      <c r="K482" s="10">
        <v>17245.400000000001</v>
      </c>
    </row>
    <row r="484" spans="1:11" x14ac:dyDescent="0.2">
      <c r="A484" s="10" t="s">
        <v>525</v>
      </c>
      <c r="B484" s="10" t="s">
        <v>240</v>
      </c>
      <c r="D484" s="10" t="s">
        <v>83</v>
      </c>
      <c r="E484" s="10" t="s">
        <v>242</v>
      </c>
      <c r="F484" s="10">
        <v>354.25</v>
      </c>
      <c r="G484" s="10">
        <v>354.25</v>
      </c>
      <c r="H484" s="10">
        <v>1416</v>
      </c>
      <c r="I484" s="10">
        <v>1416</v>
      </c>
      <c r="J484" s="10">
        <v>501963</v>
      </c>
      <c r="K484" s="10">
        <v>2834</v>
      </c>
    </row>
    <row r="485" spans="1:11" x14ac:dyDescent="0.2">
      <c r="A485" s="10" t="s">
        <v>525</v>
      </c>
      <c r="B485" s="10" t="s">
        <v>424</v>
      </c>
      <c r="C485" s="10" t="s">
        <v>424</v>
      </c>
      <c r="D485" s="10" t="s">
        <v>83</v>
      </c>
      <c r="E485" s="10" t="s">
        <v>95</v>
      </c>
      <c r="F485" s="10">
        <v>209.82</v>
      </c>
      <c r="G485" s="10">
        <v>438.69</v>
      </c>
      <c r="H485" s="10">
        <v>6</v>
      </c>
      <c r="I485" s="10">
        <v>6</v>
      </c>
      <c r="J485" s="10">
        <v>226.43</v>
      </c>
      <c r="K485" s="10">
        <v>379.15</v>
      </c>
    </row>
    <row r="486" spans="1:11" x14ac:dyDescent="0.2">
      <c r="A486" s="10" t="s">
        <v>525</v>
      </c>
      <c r="B486" s="10" t="s">
        <v>94</v>
      </c>
      <c r="C486" s="10" t="s">
        <v>94</v>
      </c>
      <c r="D486" s="10" t="s">
        <v>83</v>
      </c>
      <c r="E486" s="10" t="s">
        <v>95</v>
      </c>
      <c r="F486" s="10">
        <v>349.84</v>
      </c>
      <c r="G486" s="10">
        <v>383.26</v>
      </c>
      <c r="H486" s="10">
        <v>1416</v>
      </c>
      <c r="I486" s="10">
        <v>1416</v>
      </c>
      <c r="J486" s="10">
        <v>46486.3</v>
      </c>
      <c r="K486" s="10">
        <v>30318.2</v>
      </c>
    </row>
    <row r="488" spans="1:11" x14ac:dyDescent="0.2">
      <c r="A488" s="10" t="s">
        <v>526</v>
      </c>
      <c r="B488" s="10" t="s">
        <v>240</v>
      </c>
      <c r="D488" s="10" t="s">
        <v>83</v>
      </c>
      <c r="E488" s="10" t="s">
        <v>242</v>
      </c>
      <c r="F488" s="10">
        <v>354.25</v>
      </c>
      <c r="G488" s="10">
        <v>354.25</v>
      </c>
      <c r="H488" s="10">
        <v>1368</v>
      </c>
      <c r="I488" s="10">
        <v>1368</v>
      </c>
      <c r="J488" s="10">
        <v>501963</v>
      </c>
      <c r="K488" s="10">
        <v>2834</v>
      </c>
    </row>
    <row r="489" spans="1:11" x14ac:dyDescent="0.2">
      <c r="A489" s="10" t="s">
        <v>526</v>
      </c>
      <c r="B489" s="10" t="s">
        <v>424</v>
      </c>
      <c r="C489" s="10" t="s">
        <v>424</v>
      </c>
      <c r="D489" s="10" t="s">
        <v>83</v>
      </c>
      <c r="E489" s="10" t="s">
        <v>95</v>
      </c>
      <c r="F489" s="10">
        <v>416.09</v>
      </c>
      <c r="G489" s="10">
        <v>330.91</v>
      </c>
      <c r="H489" s="10">
        <v>5</v>
      </c>
      <c r="I489" s="10">
        <v>5</v>
      </c>
      <c r="J489" s="10">
        <v>161.80000000000001</v>
      </c>
      <c r="K489" s="10">
        <v>307.2</v>
      </c>
    </row>
    <row r="490" spans="1:11" x14ac:dyDescent="0.2">
      <c r="A490" s="10" t="s">
        <v>526</v>
      </c>
      <c r="B490" s="10" t="s">
        <v>94</v>
      </c>
      <c r="C490" s="10" t="s">
        <v>94</v>
      </c>
      <c r="D490" s="10" t="s">
        <v>83</v>
      </c>
      <c r="E490" s="10" t="s">
        <v>95</v>
      </c>
      <c r="F490" s="10">
        <v>404.37</v>
      </c>
      <c r="G490" s="10">
        <v>415.27</v>
      </c>
      <c r="H490" s="10">
        <v>1368</v>
      </c>
      <c r="I490" s="10">
        <v>1368</v>
      </c>
      <c r="J490" s="10">
        <v>47717.2</v>
      </c>
      <c r="K490" s="10">
        <v>29940</v>
      </c>
    </row>
    <row r="492" spans="1:11" x14ac:dyDescent="0.2">
      <c r="A492" s="10" t="s">
        <v>527</v>
      </c>
      <c r="B492" s="10" t="s">
        <v>240</v>
      </c>
      <c r="D492" s="10" t="s">
        <v>83</v>
      </c>
      <c r="E492" s="10" t="s">
        <v>242</v>
      </c>
      <c r="F492" s="10">
        <v>354.25</v>
      </c>
      <c r="G492" s="10">
        <v>354.25</v>
      </c>
      <c r="H492" s="10">
        <v>1683</v>
      </c>
      <c r="I492" s="10">
        <v>1683</v>
      </c>
      <c r="J492" s="10">
        <v>501963</v>
      </c>
      <c r="K492" s="10">
        <v>2834</v>
      </c>
    </row>
    <row r="493" spans="1:11" x14ac:dyDescent="0.2">
      <c r="A493" s="10" t="s">
        <v>527</v>
      </c>
      <c r="B493" s="10" t="s">
        <v>424</v>
      </c>
      <c r="C493" s="10" t="s">
        <v>424</v>
      </c>
      <c r="D493" s="10" t="s">
        <v>83</v>
      </c>
      <c r="E493" s="10" t="s">
        <v>95</v>
      </c>
      <c r="F493" s="10">
        <v>205.83</v>
      </c>
      <c r="G493" s="10">
        <v>396.02</v>
      </c>
      <c r="H493" s="10">
        <v>4</v>
      </c>
      <c r="I493" s="10">
        <v>4</v>
      </c>
      <c r="J493" s="10">
        <v>223.56</v>
      </c>
      <c r="K493" s="10">
        <v>344.56</v>
      </c>
    </row>
    <row r="494" spans="1:11" x14ac:dyDescent="0.2">
      <c r="A494" s="10" t="s">
        <v>527</v>
      </c>
      <c r="B494" s="10" t="s">
        <v>94</v>
      </c>
      <c r="C494" s="10" t="s">
        <v>94</v>
      </c>
      <c r="D494" s="10" t="s">
        <v>83</v>
      </c>
      <c r="E494" s="10" t="s">
        <v>95</v>
      </c>
      <c r="F494" s="10">
        <v>323.31</v>
      </c>
      <c r="G494" s="10">
        <v>359.01</v>
      </c>
      <c r="H494" s="10">
        <v>1683</v>
      </c>
      <c r="I494" s="10">
        <v>1683</v>
      </c>
      <c r="J494" s="10">
        <v>58232.7</v>
      </c>
      <c r="K494" s="10">
        <v>36900.9</v>
      </c>
    </row>
    <row r="496" spans="1:11" x14ac:dyDescent="0.2">
      <c r="A496" s="10" t="s">
        <v>528</v>
      </c>
      <c r="B496" s="10" t="s">
        <v>240</v>
      </c>
      <c r="D496" s="10" t="s">
        <v>83</v>
      </c>
      <c r="E496" s="10" t="s">
        <v>242</v>
      </c>
      <c r="F496" s="10">
        <v>354.25</v>
      </c>
      <c r="G496" s="10">
        <v>354.25</v>
      </c>
      <c r="H496" s="10">
        <v>1592</v>
      </c>
      <c r="I496" s="10">
        <v>1592</v>
      </c>
      <c r="J496" s="10">
        <v>501963</v>
      </c>
      <c r="K496" s="10">
        <v>2834</v>
      </c>
    </row>
    <row r="497" spans="1:16" x14ac:dyDescent="0.2">
      <c r="A497" s="10" t="s">
        <v>528</v>
      </c>
      <c r="B497" s="10" t="s">
        <v>424</v>
      </c>
      <c r="C497" s="10" t="s">
        <v>424</v>
      </c>
      <c r="D497" s="10" t="s">
        <v>83</v>
      </c>
      <c r="E497" s="10" t="s">
        <v>95</v>
      </c>
      <c r="F497" s="10">
        <v>327.91</v>
      </c>
      <c r="G497" s="10">
        <v>253.17</v>
      </c>
      <c r="H497" s="10">
        <v>7</v>
      </c>
      <c r="I497" s="10">
        <v>7</v>
      </c>
      <c r="J497" s="10">
        <v>309.72000000000003</v>
      </c>
      <c r="K497" s="10">
        <v>513.38</v>
      </c>
    </row>
    <row r="498" spans="1:16" x14ac:dyDescent="0.2">
      <c r="A498" s="10" t="s">
        <v>528</v>
      </c>
      <c r="B498" s="10" t="s">
        <v>94</v>
      </c>
      <c r="C498" s="10" t="s">
        <v>94</v>
      </c>
      <c r="D498" s="10" t="s">
        <v>83</v>
      </c>
      <c r="E498" s="10" t="s">
        <v>95</v>
      </c>
      <c r="F498" s="10">
        <v>408.44</v>
      </c>
      <c r="G498" s="10">
        <v>325.68</v>
      </c>
      <c r="H498" s="10">
        <v>1592</v>
      </c>
      <c r="I498" s="10">
        <v>1592</v>
      </c>
      <c r="J498" s="10">
        <v>56800.800000000003</v>
      </c>
      <c r="K498" s="10">
        <v>35327.199999999997</v>
      </c>
    </row>
    <row r="500" spans="1:16" x14ac:dyDescent="0.2">
      <c r="A500" s="13" t="s">
        <v>529</v>
      </c>
      <c r="B500" s="13" t="s">
        <v>240</v>
      </c>
      <c r="C500" s="13"/>
      <c r="D500" s="13" t="s">
        <v>83</v>
      </c>
      <c r="E500" s="13" t="s">
        <v>242</v>
      </c>
      <c r="F500" s="13">
        <v>354.25</v>
      </c>
      <c r="G500" s="13">
        <v>354.25</v>
      </c>
      <c r="H500" s="13">
        <v>1166</v>
      </c>
      <c r="I500" s="13">
        <v>1166</v>
      </c>
      <c r="J500" s="13">
        <v>501963</v>
      </c>
      <c r="K500" s="13">
        <v>2834</v>
      </c>
      <c r="M500" s="10">
        <f>SUM(I500,I504,I508,I512,I516,I520)</f>
        <v>4949</v>
      </c>
      <c r="N500" s="10">
        <f>SUM(J501,J505,J509,J513,J517,J521)</f>
        <v>1439.4800000000002</v>
      </c>
      <c r="P500" s="10">
        <f>N500/M500</f>
        <v>0.29086280056577091</v>
      </c>
    </row>
    <row r="501" spans="1:16" x14ac:dyDescent="0.2">
      <c r="A501" s="13" t="s">
        <v>529</v>
      </c>
      <c r="B501" s="13" t="s">
        <v>424</v>
      </c>
      <c r="C501" s="13" t="s">
        <v>424</v>
      </c>
      <c r="D501" s="13" t="s">
        <v>83</v>
      </c>
      <c r="E501" s="13" t="s">
        <v>95</v>
      </c>
      <c r="F501" s="13">
        <v>474.32</v>
      </c>
      <c r="G501" s="13">
        <v>407.43</v>
      </c>
      <c r="H501" s="13">
        <v>12</v>
      </c>
      <c r="I501" s="13">
        <v>12</v>
      </c>
      <c r="J501" s="13">
        <v>441.85</v>
      </c>
      <c r="K501" s="13">
        <v>687.74</v>
      </c>
    </row>
    <row r="502" spans="1:16" x14ac:dyDescent="0.2">
      <c r="A502" s="13" t="s">
        <v>529</v>
      </c>
      <c r="B502" s="13" t="s">
        <v>94</v>
      </c>
      <c r="C502" s="13" t="s">
        <v>94</v>
      </c>
      <c r="D502" s="13" t="s">
        <v>83</v>
      </c>
      <c r="E502" s="13" t="s">
        <v>95</v>
      </c>
      <c r="F502" s="13">
        <v>345.4</v>
      </c>
      <c r="G502" s="13">
        <v>402.34</v>
      </c>
      <c r="H502" s="13">
        <v>1166</v>
      </c>
      <c r="I502" s="13">
        <v>1166</v>
      </c>
      <c r="J502" s="13">
        <v>47026.8</v>
      </c>
      <c r="K502" s="13">
        <v>27314.6</v>
      </c>
    </row>
    <row r="503" spans="1:16" x14ac:dyDescent="0.2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</row>
    <row r="504" spans="1:16" x14ac:dyDescent="0.2">
      <c r="A504" s="13" t="s">
        <v>530</v>
      </c>
      <c r="B504" s="13" t="s">
        <v>240</v>
      </c>
      <c r="C504" s="13"/>
      <c r="D504" s="13" t="s">
        <v>83</v>
      </c>
      <c r="E504" s="13" t="s">
        <v>242</v>
      </c>
      <c r="F504" s="13">
        <v>354.25</v>
      </c>
      <c r="G504" s="13">
        <v>354.25</v>
      </c>
      <c r="H504" s="13">
        <v>1230</v>
      </c>
      <c r="I504" s="13">
        <v>1230</v>
      </c>
      <c r="J504" s="13">
        <v>501963</v>
      </c>
      <c r="K504" s="13">
        <v>2834</v>
      </c>
    </row>
    <row r="505" spans="1:16" x14ac:dyDescent="0.2">
      <c r="A505" s="13" t="s">
        <v>530</v>
      </c>
      <c r="B505" s="13" t="s">
        <v>424</v>
      </c>
      <c r="C505" s="13" t="s">
        <v>424</v>
      </c>
      <c r="D505" s="13" t="s">
        <v>83</v>
      </c>
      <c r="E505" s="13" t="s">
        <v>95</v>
      </c>
      <c r="F505" s="13">
        <v>447.02</v>
      </c>
      <c r="G505" s="13">
        <v>384.55</v>
      </c>
      <c r="H505" s="13">
        <v>15</v>
      </c>
      <c r="I505" s="13">
        <v>15</v>
      </c>
      <c r="J505" s="13">
        <v>414.08</v>
      </c>
      <c r="K505" s="13">
        <v>631</v>
      </c>
    </row>
    <row r="506" spans="1:16" x14ac:dyDescent="0.2">
      <c r="A506" s="13" t="s">
        <v>530</v>
      </c>
      <c r="B506" s="13" t="s">
        <v>94</v>
      </c>
      <c r="C506" s="13" t="s">
        <v>94</v>
      </c>
      <c r="D506" s="13" t="s">
        <v>83</v>
      </c>
      <c r="E506" s="13" t="s">
        <v>95</v>
      </c>
      <c r="F506" s="13">
        <v>405.43</v>
      </c>
      <c r="G506" s="13">
        <v>326.17</v>
      </c>
      <c r="H506" s="13">
        <v>1230</v>
      </c>
      <c r="I506" s="13">
        <v>1230</v>
      </c>
      <c r="J506" s="13">
        <v>48881.5</v>
      </c>
      <c r="K506" s="13">
        <v>28480.7</v>
      </c>
    </row>
    <row r="507" spans="1:16" x14ac:dyDescent="0.2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</row>
    <row r="508" spans="1:16" x14ac:dyDescent="0.2">
      <c r="A508" s="13" t="s">
        <v>531</v>
      </c>
      <c r="B508" s="13" t="s">
        <v>240</v>
      </c>
      <c r="C508" s="13"/>
      <c r="D508" s="13" t="s">
        <v>83</v>
      </c>
      <c r="E508" s="13" t="s">
        <v>242</v>
      </c>
      <c r="F508" s="13">
        <v>354.25</v>
      </c>
      <c r="G508" s="13">
        <v>354.25</v>
      </c>
      <c r="H508" s="13">
        <v>1050</v>
      </c>
      <c r="I508" s="13">
        <v>1050</v>
      </c>
      <c r="J508" s="13">
        <v>501963</v>
      </c>
      <c r="K508" s="13">
        <v>2834</v>
      </c>
    </row>
    <row r="509" spans="1:16" x14ac:dyDescent="0.2">
      <c r="A509" s="13" t="s">
        <v>531</v>
      </c>
      <c r="B509" s="13" t="s">
        <v>424</v>
      </c>
      <c r="C509" s="13" t="s">
        <v>424</v>
      </c>
      <c r="D509" s="13" t="s">
        <v>83</v>
      </c>
      <c r="E509" s="13" t="s">
        <v>95</v>
      </c>
      <c r="F509" s="13">
        <v>153.87</v>
      </c>
      <c r="G509" s="13">
        <v>371.59</v>
      </c>
      <c r="H509" s="13">
        <v>0</v>
      </c>
      <c r="I509" s="13">
        <v>0</v>
      </c>
      <c r="J509" s="13">
        <v>37.82</v>
      </c>
      <c r="K509" s="13">
        <v>102.4</v>
      </c>
    </row>
    <row r="510" spans="1:16" x14ac:dyDescent="0.2">
      <c r="A510" s="13" t="s">
        <v>531</v>
      </c>
      <c r="B510" s="13" t="s">
        <v>94</v>
      </c>
      <c r="C510" s="13" t="s">
        <v>94</v>
      </c>
      <c r="D510" s="13" t="s">
        <v>83</v>
      </c>
      <c r="E510" s="13" t="s">
        <v>95</v>
      </c>
      <c r="F510" s="13">
        <v>288.89</v>
      </c>
      <c r="G510" s="13">
        <v>334.06</v>
      </c>
      <c r="H510" s="13">
        <v>1050</v>
      </c>
      <c r="I510" s="13">
        <v>1050</v>
      </c>
      <c r="J510" s="13">
        <v>41875.4</v>
      </c>
      <c r="K510" s="13">
        <v>24527.1</v>
      </c>
    </row>
    <row r="511" spans="1:16" x14ac:dyDescent="0.2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</row>
    <row r="512" spans="1:16" x14ac:dyDescent="0.2">
      <c r="A512" s="13" t="s">
        <v>532</v>
      </c>
      <c r="B512" s="13" t="s">
        <v>240</v>
      </c>
      <c r="C512" s="13"/>
      <c r="D512" s="13" t="s">
        <v>83</v>
      </c>
      <c r="E512" s="13" t="s">
        <v>242</v>
      </c>
      <c r="F512" s="13">
        <v>354.25</v>
      </c>
      <c r="G512" s="13">
        <v>354.25</v>
      </c>
      <c r="H512" s="13">
        <v>402</v>
      </c>
      <c r="I512" s="13">
        <v>402</v>
      </c>
      <c r="J512" s="13">
        <v>501963</v>
      </c>
      <c r="K512" s="13">
        <v>2834</v>
      </c>
    </row>
    <row r="513" spans="1:16" x14ac:dyDescent="0.2">
      <c r="A513" s="13" t="s">
        <v>532</v>
      </c>
      <c r="B513" s="13" t="s">
        <v>424</v>
      </c>
      <c r="C513" s="13" t="s">
        <v>424</v>
      </c>
      <c r="D513" s="13" t="s">
        <v>83</v>
      </c>
      <c r="E513" s="13" t="s">
        <v>95</v>
      </c>
      <c r="F513" s="13">
        <v>394.49</v>
      </c>
      <c r="G513" s="13">
        <v>282.89</v>
      </c>
      <c r="H513" s="13">
        <v>4</v>
      </c>
      <c r="I513" s="13">
        <v>4</v>
      </c>
      <c r="J513" s="13">
        <v>330.79</v>
      </c>
      <c r="K513" s="13">
        <v>369.47</v>
      </c>
    </row>
    <row r="514" spans="1:16" x14ac:dyDescent="0.2">
      <c r="A514" s="13" t="s">
        <v>532</v>
      </c>
      <c r="B514" s="13" t="s">
        <v>94</v>
      </c>
      <c r="C514" s="13" t="s">
        <v>94</v>
      </c>
      <c r="D514" s="13" t="s">
        <v>83</v>
      </c>
      <c r="E514" s="13" t="s">
        <v>95</v>
      </c>
      <c r="F514" s="13">
        <v>352.35</v>
      </c>
      <c r="G514" s="13">
        <v>331.27</v>
      </c>
      <c r="H514" s="13">
        <v>402</v>
      </c>
      <c r="I514" s="13">
        <v>402</v>
      </c>
      <c r="J514" s="13">
        <v>16204</v>
      </c>
      <c r="K514" s="13">
        <v>9497.2999999999993</v>
      </c>
    </row>
    <row r="515" spans="1:16" x14ac:dyDescent="0.2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</row>
    <row r="516" spans="1:16" x14ac:dyDescent="0.2">
      <c r="A516" s="13" t="s">
        <v>533</v>
      </c>
      <c r="B516" s="13" t="s">
        <v>240</v>
      </c>
      <c r="C516" s="13"/>
      <c r="D516" s="13" t="s">
        <v>83</v>
      </c>
      <c r="E516" s="13" t="s">
        <v>242</v>
      </c>
      <c r="F516" s="13">
        <v>354.25</v>
      </c>
      <c r="G516" s="13">
        <v>354.25</v>
      </c>
      <c r="H516" s="13">
        <v>359</v>
      </c>
      <c r="I516" s="13">
        <v>359</v>
      </c>
      <c r="J516" s="13">
        <v>501963</v>
      </c>
      <c r="K516" s="13">
        <v>2834</v>
      </c>
    </row>
    <row r="517" spans="1:16" x14ac:dyDescent="0.2">
      <c r="A517" s="13" t="s">
        <v>533</v>
      </c>
      <c r="B517" s="13" t="s">
        <v>424</v>
      </c>
      <c r="C517" s="13" t="s">
        <v>424</v>
      </c>
      <c r="D517" s="13" t="s">
        <v>83</v>
      </c>
      <c r="E517" s="13" t="s">
        <v>95</v>
      </c>
      <c r="F517" s="13">
        <v>412.59</v>
      </c>
      <c r="G517" s="13">
        <v>280.92</v>
      </c>
      <c r="H517" s="13">
        <v>1</v>
      </c>
      <c r="I517" s="13">
        <v>1</v>
      </c>
      <c r="J517" s="13">
        <v>176.64</v>
      </c>
      <c r="K517" s="13">
        <v>210.33</v>
      </c>
    </row>
    <row r="518" spans="1:16" x14ac:dyDescent="0.2">
      <c r="A518" s="13" t="s">
        <v>533</v>
      </c>
      <c r="B518" s="13" t="s">
        <v>94</v>
      </c>
      <c r="C518" s="13" t="s">
        <v>94</v>
      </c>
      <c r="D518" s="13" t="s">
        <v>83</v>
      </c>
      <c r="E518" s="13" t="s">
        <v>95</v>
      </c>
      <c r="F518" s="13">
        <v>331.1</v>
      </c>
      <c r="G518" s="13">
        <v>395.8</v>
      </c>
      <c r="H518" s="13">
        <v>359</v>
      </c>
      <c r="I518" s="13">
        <v>359</v>
      </c>
      <c r="J518" s="13">
        <v>15356.2</v>
      </c>
      <c r="K518" s="13">
        <v>8747.5</v>
      </c>
    </row>
    <row r="519" spans="1:16" x14ac:dyDescent="0.2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</row>
    <row r="520" spans="1:16" x14ac:dyDescent="0.2">
      <c r="A520" s="13" t="s">
        <v>534</v>
      </c>
      <c r="B520" s="13" t="s">
        <v>240</v>
      </c>
      <c r="C520" s="13"/>
      <c r="D520" s="13" t="s">
        <v>83</v>
      </c>
      <c r="E520" s="13" t="s">
        <v>242</v>
      </c>
      <c r="F520" s="13">
        <v>354.25</v>
      </c>
      <c r="G520" s="13">
        <v>354.25</v>
      </c>
      <c r="H520" s="13">
        <v>742</v>
      </c>
      <c r="I520" s="13">
        <v>742</v>
      </c>
      <c r="J520" s="13">
        <v>501963</v>
      </c>
      <c r="K520" s="13">
        <v>2834</v>
      </c>
    </row>
    <row r="521" spans="1:16" x14ac:dyDescent="0.2">
      <c r="A521" s="13" t="s">
        <v>534</v>
      </c>
      <c r="B521" s="13" t="s">
        <v>424</v>
      </c>
      <c r="C521" s="13" t="s">
        <v>424</v>
      </c>
      <c r="D521" s="13" t="s">
        <v>83</v>
      </c>
      <c r="E521" s="13" t="s">
        <v>95</v>
      </c>
      <c r="F521" s="13">
        <v>260.83</v>
      </c>
      <c r="G521" s="13">
        <v>403.02</v>
      </c>
      <c r="H521" s="13">
        <v>0</v>
      </c>
      <c r="I521" s="13">
        <v>0</v>
      </c>
      <c r="J521" s="13">
        <v>38.299999999999997</v>
      </c>
      <c r="K521" s="13">
        <v>91.33</v>
      </c>
    </row>
    <row r="522" spans="1:16" x14ac:dyDescent="0.2">
      <c r="A522" s="13" t="s">
        <v>534</v>
      </c>
      <c r="B522" s="13" t="s">
        <v>94</v>
      </c>
      <c r="C522" s="13" t="s">
        <v>94</v>
      </c>
      <c r="D522" s="13" t="s">
        <v>83</v>
      </c>
      <c r="E522" s="13" t="s">
        <v>95</v>
      </c>
      <c r="F522" s="13">
        <v>435.53</v>
      </c>
      <c r="G522" s="13">
        <v>319.70999999999998</v>
      </c>
      <c r="H522" s="13">
        <v>742</v>
      </c>
      <c r="I522" s="13">
        <v>742</v>
      </c>
      <c r="J522" s="13">
        <v>31791.9</v>
      </c>
      <c r="K522" s="13">
        <v>18034.7</v>
      </c>
    </row>
    <row r="524" spans="1:16" x14ac:dyDescent="0.2">
      <c r="A524" s="10" t="s">
        <v>535</v>
      </c>
      <c r="B524" s="10" t="s">
        <v>240</v>
      </c>
      <c r="D524" s="10" t="s">
        <v>83</v>
      </c>
      <c r="E524" s="10" t="s">
        <v>242</v>
      </c>
      <c r="F524" s="10">
        <v>354.25</v>
      </c>
      <c r="G524" s="10">
        <v>354.25</v>
      </c>
      <c r="H524" s="10">
        <v>1010</v>
      </c>
      <c r="I524" s="10">
        <v>1010</v>
      </c>
      <c r="J524" s="10">
        <v>501963</v>
      </c>
      <c r="K524" s="10">
        <v>2834</v>
      </c>
      <c r="M524" s="10">
        <f>SUM(I524,I528,I533,I537,I541,I546)</f>
        <v>6365</v>
      </c>
      <c r="N524" s="10">
        <f>SUM(J525,J529,J534,J538,J542,J547)</f>
        <v>3070.9199999999996</v>
      </c>
      <c r="P524" s="10">
        <f>N524/M524</f>
        <v>0.48246975648075408</v>
      </c>
    </row>
    <row r="525" spans="1:16" x14ac:dyDescent="0.2">
      <c r="A525" s="10" t="s">
        <v>535</v>
      </c>
      <c r="B525" s="10" t="s">
        <v>424</v>
      </c>
      <c r="C525" s="10" t="s">
        <v>424</v>
      </c>
      <c r="D525" s="10" t="s">
        <v>83</v>
      </c>
      <c r="E525" s="10" t="s">
        <v>95</v>
      </c>
      <c r="F525" s="10">
        <v>257.69</v>
      </c>
      <c r="G525" s="10">
        <v>372.22</v>
      </c>
      <c r="H525" s="10">
        <v>10</v>
      </c>
      <c r="I525" s="10">
        <v>10</v>
      </c>
      <c r="J525" s="10">
        <v>631.41999999999996</v>
      </c>
      <c r="K525" s="10">
        <v>810.89</v>
      </c>
    </row>
    <row r="526" spans="1:16" x14ac:dyDescent="0.2">
      <c r="A526" s="10" t="s">
        <v>535</v>
      </c>
      <c r="B526" s="10" t="s">
        <v>94</v>
      </c>
      <c r="C526" s="10" t="s">
        <v>94</v>
      </c>
      <c r="D526" s="10" t="s">
        <v>83</v>
      </c>
      <c r="E526" s="10" t="s">
        <v>95</v>
      </c>
      <c r="F526" s="10">
        <v>408.29</v>
      </c>
      <c r="G526" s="10">
        <v>346.86</v>
      </c>
      <c r="H526" s="10">
        <v>1010</v>
      </c>
      <c r="I526" s="10">
        <v>1010</v>
      </c>
      <c r="J526" s="10">
        <v>38443.800000000003</v>
      </c>
      <c r="K526" s="10">
        <v>22966.799999999999</v>
      </c>
    </row>
    <row r="528" spans="1:16" x14ac:dyDescent="0.2">
      <c r="A528" s="10" t="s">
        <v>536</v>
      </c>
      <c r="B528" s="10" t="s">
        <v>240</v>
      </c>
      <c r="D528" s="10" t="s">
        <v>83</v>
      </c>
      <c r="E528" s="10" t="s">
        <v>242</v>
      </c>
      <c r="F528" s="10">
        <v>354.25</v>
      </c>
      <c r="G528" s="10">
        <v>354.25</v>
      </c>
      <c r="H528" s="10">
        <v>780</v>
      </c>
      <c r="I528" s="10">
        <v>780</v>
      </c>
      <c r="J528" s="10">
        <v>501963</v>
      </c>
      <c r="K528" s="10">
        <v>2834</v>
      </c>
    </row>
    <row r="529" spans="1:11" x14ac:dyDescent="0.2">
      <c r="A529" s="10" t="s">
        <v>536</v>
      </c>
      <c r="B529" s="10" t="s">
        <v>424</v>
      </c>
      <c r="C529" s="10" t="s">
        <v>424</v>
      </c>
      <c r="D529" s="10" t="s">
        <v>83</v>
      </c>
      <c r="E529" s="10" t="s">
        <v>95</v>
      </c>
      <c r="F529" s="10">
        <v>273.51</v>
      </c>
      <c r="G529" s="10">
        <v>82.57</v>
      </c>
      <c r="H529" s="10">
        <v>3</v>
      </c>
      <c r="I529" s="10">
        <v>3</v>
      </c>
      <c r="J529" s="10">
        <v>135.47</v>
      </c>
      <c r="K529" s="10">
        <v>240.78</v>
      </c>
    </row>
    <row r="530" spans="1:11" x14ac:dyDescent="0.2">
      <c r="A530" s="10" t="s">
        <v>536</v>
      </c>
      <c r="B530" s="10" t="s">
        <v>94</v>
      </c>
      <c r="C530" s="10" t="s">
        <v>94</v>
      </c>
      <c r="D530" s="10" t="s">
        <v>83</v>
      </c>
      <c r="E530" s="10" t="s">
        <v>95</v>
      </c>
      <c r="F530" s="10">
        <v>326.01</v>
      </c>
      <c r="G530" s="10">
        <v>332.83</v>
      </c>
      <c r="H530" s="10">
        <v>780</v>
      </c>
      <c r="I530" s="10">
        <v>780</v>
      </c>
      <c r="J530" s="10">
        <v>30144.1</v>
      </c>
      <c r="K530" s="10">
        <v>17875.3</v>
      </c>
    </row>
    <row r="533" spans="1:11" x14ac:dyDescent="0.2">
      <c r="A533" s="10" t="s">
        <v>537</v>
      </c>
      <c r="B533" s="10" t="s">
        <v>240</v>
      </c>
      <c r="D533" s="10" t="s">
        <v>83</v>
      </c>
      <c r="E533" s="10" t="s">
        <v>242</v>
      </c>
      <c r="F533" s="10">
        <v>354.25</v>
      </c>
      <c r="G533" s="10">
        <v>354.25</v>
      </c>
      <c r="H533" s="10">
        <v>1491</v>
      </c>
      <c r="I533" s="10">
        <v>1491</v>
      </c>
      <c r="J533" s="10">
        <v>501963</v>
      </c>
      <c r="K533" s="10">
        <v>2834</v>
      </c>
    </row>
    <row r="534" spans="1:11" x14ac:dyDescent="0.2">
      <c r="A534" s="10" t="s">
        <v>537</v>
      </c>
      <c r="B534" s="10" t="s">
        <v>424</v>
      </c>
      <c r="C534" s="10" t="s">
        <v>424</v>
      </c>
      <c r="D534" s="10" t="s">
        <v>83</v>
      </c>
      <c r="E534" s="10" t="s">
        <v>95</v>
      </c>
      <c r="F534" s="10">
        <v>420.71</v>
      </c>
      <c r="G534" s="10">
        <v>243.4</v>
      </c>
      <c r="H534" s="10">
        <v>13</v>
      </c>
      <c r="I534" s="10">
        <v>13</v>
      </c>
      <c r="J534" s="10">
        <v>764.5</v>
      </c>
      <c r="K534" s="10">
        <v>1252.3</v>
      </c>
    </row>
    <row r="535" spans="1:11" x14ac:dyDescent="0.2">
      <c r="A535" s="10" t="s">
        <v>537</v>
      </c>
      <c r="B535" s="10" t="s">
        <v>94</v>
      </c>
      <c r="C535" s="10" t="s">
        <v>94</v>
      </c>
      <c r="D535" s="10" t="s">
        <v>83</v>
      </c>
      <c r="E535" s="10" t="s">
        <v>95</v>
      </c>
      <c r="F535" s="10">
        <v>353.41</v>
      </c>
      <c r="G535" s="10">
        <v>395.31</v>
      </c>
      <c r="H535" s="10">
        <v>1491</v>
      </c>
      <c r="I535" s="10">
        <v>1491</v>
      </c>
      <c r="J535" s="10">
        <v>54192.800000000003</v>
      </c>
      <c r="K535" s="10">
        <v>33002.1</v>
      </c>
    </row>
    <row r="537" spans="1:11" x14ac:dyDescent="0.2">
      <c r="A537" s="10" t="s">
        <v>538</v>
      </c>
      <c r="B537" s="10" t="s">
        <v>240</v>
      </c>
      <c r="D537" s="10" t="s">
        <v>83</v>
      </c>
      <c r="E537" s="10" t="s">
        <v>242</v>
      </c>
      <c r="F537" s="10">
        <v>354.25</v>
      </c>
      <c r="G537" s="10">
        <v>354.25</v>
      </c>
      <c r="H537" s="10">
        <v>958</v>
      </c>
      <c r="I537" s="10">
        <v>958</v>
      </c>
      <c r="J537" s="10">
        <v>501963</v>
      </c>
      <c r="K537" s="10">
        <v>2834</v>
      </c>
    </row>
    <row r="538" spans="1:11" x14ac:dyDescent="0.2">
      <c r="A538" s="10" t="s">
        <v>538</v>
      </c>
      <c r="B538" s="10" t="s">
        <v>424</v>
      </c>
      <c r="C538" s="10" t="s">
        <v>424</v>
      </c>
      <c r="D538" s="10" t="s">
        <v>83</v>
      </c>
      <c r="E538" s="10" t="s">
        <v>95</v>
      </c>
      <c r="F538" s="10">
        <v>317.44</v>
      </c>
      <c r="G538" s="10">
        <v>323.47000000000003</v>
      </c>
      <c r="H538" s="10">
        <v>5</v>
      </c>
      <c r="I538" s="10">
        <v>5</v>
      </c>
      <c r="J538" s="10">
        <v>463.39</v>
      </c>
      <c r="K538" s="10">
        <v>816.43</v>
      </c>
    </row>
    <row r="539" spans="1:11" x14ac:dyDescent="0.2">
      <c r="A539" s="10" t="s">
        <v>538</v>
      </c>
      <c r="B539" s="10" t="s">
        <v>94</v>
      </c>
      <c r="C539" s="10" t="s">
        <v>94</v>
      </c>
      <c r="D539" s="10" t="s">
        <v>83</v>
      </c>
      <c r="E539" s="10" t="s">
        <v>95</v>
      </c>
      <c r="F539" s="10">
        <v>374.28</v>
      </c>
      <c r="G539" s="10">
        <v>370.16</v>
      </c>
      <c r="H539" s="10">
        <v>958</v>
      </c>
      <c r="I539" s="10">
        <v>958</v>
      </c>
      <c r="J539" s="10">
        <v>35405.5</v>
      </c>
      <c r="K539" s="10">
        <v>21449.5</v>
      </c>
    </row>
    <row r="541" spans="1:11" x14ac:dyDescent="0.2">
      <c r="A541" s="10" t="s">
        <v>539</v>
      </c>
      <c r="B541" s="10" t="s">
        <v>240</v>
      </c>
      <c r="D541" s="10" t="s">
        <v>83</v>
      </c>
      <c r="E541" s="10" t="s">
        <v>242</v>
      </c>
      <c r="F541" s="10">
        <v>354.25</v>
      </c>
      <c r="G541" s="10">
        <v>354.25</v>
      </c>
      <c r="H541" s="10">
        <v>1233</v>
      </c>
      <c r="I541" s="10">
        <v>1233</v>
      </c>
      <c r="J541" s="10">
        <v>501963</v>
      </c>
      <c r="K541" s="10">
        <v>2834</v>
      </c>
    </row>
    <row r="542" spans="1:11" x14ac:dyDescent="0.2">
      <c r="A542" s="10" t="s">
        <v>539</v>
      </c>
      <c r="B542" s="10" t="s">
        <v>424</v>
      </c>
      <c r="C542" s="10" t="s">
        <v>424</v>
      </c>
      <c r="D542" s="10" t="s">
        <v>83</v>
      </c>
      <c r="E542" s="10" t="s">
        <v>95</v>
      </c>
      <c r="F542" s="10">
        <v>290.62</v>
      </c>
      <c r="G542" s="10">
        <v>370.66</v>
      </c>
      <c r="H542" s="10">
        <v>6</v>
      </c>
      <c r="I542" s="10">
        <v>6</v>
      </c>
      <c r="J542" s="10">
        <v>284.35000000000002</v>
      </c>
      <c r="K542" s="10">
        <v>529.99</v>
      </c>
    </row>
    <row r="543" spans="1:11" x14ac:dyDescent="0.2">
      <c r="A543" s="10" t="s">
        <v>539</v>
      </c>
      <c r="B543" s="10" t="s">
        <v>94</v>
      </c>
      <c r="C543" s="10" t="s">
        <v>94</v>
      </c>
      <c r="D543" s="10" t="s">
        <v>83</v>
      </c>
      <c r="E543" s="10" t="s">
        <v>95</v>
      </c>
      <c r="F543" s="10">
        <v>337.95</v>
      </c>
      <c r="G543" s="10">
        <v>285.29000000000002</v>
      </c>
      <c r="H543" s="10">
        <v>1233</v>
      </c>
      <c r="I543" s="10">
        <v>1233</v>
      </c>
      <c r="J543" s="10">
        <v>44628.2</v>
      </c>
      <c r="K543" s="10">
        <v>27561.3</v>
      </c>
    </row>
    <row r="546" spans="1:16" x14ac:dyDescent="0.2">
      <c r="A546" s="10" t="s">
        <v>540</v>
      </c>
      <c r="B546" s="10" t="s">
        <v>240</v>
      </c>
      <c r="D546" s="10" t="s">
        <v>83</v>
      </c>
      <c r="E546" s="10" t="s">
        <v>242</v>
      </c>
      <c r="F546" s="10">
        <v>354.25</v>
      </c>
      <c r="G546" s="10">
        <v>354.25</v>
      </c>
      <c r="H546" s="10">
        <v>893</v>
      </c>
      <c r="I546" s="10">
        <v>893</v>
      </c>
      <c r="J546" s="10">
        <v>501963</v>
      </c>
      <c r="K546" s="10">
        <v>2834</v>
      </c>
    </row>
    <row r="547" spans="1:16" x14ac:dyDescent="0.2">
      <c r="A547" s="10" t="s">
        <v>540</v>
      </c>
      <c r="B547" s="10" t="s">
        <v>424</v>
      </c>
      <c r="C547" s="10" t="s">
        <v>424</v>
      </c>
      <c r="D547" s="10" t="s">
        <v>83</v>
      </c>
      <c r="E547" s="10" t="s">
        <v>95</v>
      </c>
      <c r="F547" s="10">
        <v>402.99</v>
      </c>
      <c r="G547" s="10">
        <v>328.61</v>
      </c>
      <c r="H547" s="10">
        <v>20</v>
      </c>
      <c r="I547" s="10">
        <v>20</v>
      </c>
      <c r="J547" s="10">
        <v>791.79</v>
      </c>
      <c r="K547" s="10">
        <v>1089</v>
      </c>
    </row>
    <row r="548" spans="1:16" x14ac:dyDescent="0.2">
      <c r="A548" s="10" t="s">
        <v>540</v>
      </c>
      <c r="B548" s="10" t="s">
        <v>94</v>
      </c>
      <c r="C548" s="10" t="s">
        <v>94</v>
      </c>
      <c r="D548" s="10" t="s">
        <v>83</v>
      </c>
      <c r="E548" s="10" t="s">
        <v>95</v>
      </c>
      <c r="F548" s="10">
        <v>383.09</v>
      </c>
      <c r="G548" s="10">
        <v>396.72</v>
      </c>
      <c r="H548" s="10">
        <v>893</v>
      </c>
      <c r="I548" s="10">
        <v>893</v>
      </c>
      <c r="J548" s="10">
        <v>34998.800000000003</v>
      </c>
      <c r="K548" s="10">
        <v>20713</v>
      </c>
    </row>
    <row r="550" spans="1:16" x14ac:dyDescent="0.2">
      <c r="A550" s="13" t="s">
        <v>541</v>
      </c>
      <c r="B550" s="13" t="s">
        <v>240</v>
      </c>
      <c r="C550" s="13"/>
      <c r="D550" s="13" t="s">
        <v>83</v>
      </c>
      <c r="E550" s="13" t="s">
        <v>242</v>
      </c>
      <c r="F550" s="13">
        <v>354.25</v>
      </c>
      <c r="G550" s="13">
        <v>354.25</v>
      </c>
      <c r="H550" s="13">
        <v>941</v>
      </c>
      <c r="I550" s="13">
        <v>941</v>
      </c>
      <c r="J550" s="13">
        <v>501963</v>
      </c>
      <c r="K550" s="13">
        <v>2834</v>
      </c>
      <c r="M550" s="10">
        <f>SUM(I550,I554,I558,I562,I566,I570)</f>
        <v>4030</v>
      </c>
      <c r="N550" s="10">
        <f>SUM(J551,J555,J559,J563,J567,J571)</f>
        <v>477.27</v>
      </c>
      <c r="P550" s="10">
        <f>N550/M550</f>
        <v>0.11842928039702233</v>
      </c>
    </row>
    <row r="551" spans="1:16" x14ac:dyDescent="0.2">
      <c r="A551" s="13" t="s">
        <v>541</v>
      </c>
      <c r="B551" s="13" t="s">
        <v>424</v>
      </c>
      <c r="C551" s="13" t="s">
        <v>424</v>
      </c>
      <c r="D551" s="13" t="s">
        <v>83</v>
      </c>
      <c r="E551" s="13" t="s">
        <v>95</v>
      </c>
      <c r="F551" s="13">
        <v>219.5</v>
      </c>
      <c r="G551" s="13">
        <v>276.82</v>
      </c>
      <c r="H551" s="13">
        <v>3</v>
      </c>
      <c r="I551" s="13">
        <v>3</v>
      </c>
      <c r="J551" s="13">
        <v>62.23</v>
      </c>
      <c r="K551" s="13">
        <v>89.95</v>
      </c>
    </row>
    <row r="552" spans="1:16" x14ac:dyDescent="0.2">
      <c r="A552" s="13" t="s">
        <v>541</v>
      </c>
      <c r="B552" s="13" t="s">
        <v>94</v>
      </c>
      <c r="C552" s="13" t="s">
        <v>94</v>
      </c>
      <c r="D552" s="13" t="s">
        <v>83</v>
      </c>
      <c r="E552" s="13" t="s">
        <v>95</v>
      </c>
      <c r="F552" s="13">
        <v>393.91</v>
      </c>
      <c r="G552" s="13">
        <v>400.18</v>
      </c>
      <c r="H552" s="13">
        <v>941</v>
      </c>
      <c r="I552" s="13">
        <v>941</v>
      </c>
      <c r="J552" s="13">
        <v>37881</v>
      </c>
      <c r="K552" s="13">
        <v>22328.1</v>
      </c>
    </row>
    <row r="553" spans="1:16" x14ac:dyDescent="0.2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</row>
    <row r="554" spans="1:16" x14ac:dyDescent="0.2">
      <c r="A554" s="13" t="s">
        <v>542</v>
      </c>
      <c r="B554" s="13" t="s">
        <v>240</v>
      </c>
      <c r="C554" s="13"/>
      <c r="D554" s="13" t="s">
        <v>83</v>
      </c>
      <c r="E554" s="13" t="s">
        <v>242</v>
      </c>
      <c r="F554" s="13">
        <v>354.25</v>
      </c>
      <c r="G554" s="13">
        <v>354.25</v>
      </c>
      <c r="H554" s="13">
        <v>738</v>
      </c>
      <c r="I554" s="13">
        <v>738</v>
      </c>
      <c r="J554" s="13">
        <v>501963</v>
      </c>
      <c r="K554" s="13">
        <v>2834</v>
      </c>
    </row>
    <row r="555" spans="1:16" x14ac:dyDescent="0.2">
      <c r="A555" s="13" t="s">
        <v>542</v>
      </c>
      <c r="B555" s="13" t="s">
        <v>424</v>
      </c>
      <c r="C555" s="13" t="s">
        <v>424</v>
      </c>
      <c r="D555" s="13" t="s">
        <v>83</v>
      </c>
      <c r="E555" s="13" t="s">
        <v>95</v>
      </c>
      <c r="F555" s="13">
        <v>367.28</v>
      </c>
      <c r="G555" s="13">
        <v>311.02999999999997</v>
      </c>
      <c r="H555" s="13">
        <v>5</v>
      </c>
      <c r="I555" s="13">
        <v>5</v>
      </c>
      <c r="J555" s="13">
        <v>306.37</v>
      </c>
      <c r="K555" s="13">
        <v>372.24</v>
      </c>
    </row>
    <row r="556" spans="1:16" x14ac:dyDescent="0.2">
      <c r="A556" s="13" t="s">
        <v>542</v>
      </c>
      <c r="B556" s="13" t="s">
        <v>94</v>
      </c>
      <c r="C556" s="13" t="s">
        <v>94</v>
      </c>
      <c r="D556" s="13" t="s">
        <v>83</v>
      </c>
      <c r="E556" s="13" t="s">
        <v>95</v>
      </c>
      <c r="F556" s="13">
        <v>304.55</v>
      </c>
      <c r="G556" s="13">
        <v>428.09</v>
      </c>
      <c r="H556" s="13">
        <v>738</v>
      </c>
      <c r="I556" s="13">
        <v>738</v>
      </c>
      <c r="J556" s="13">
        <v>32679.3</v>
      </c>
      <c r="K556" s="13">
        <v>18232.400000000001</v>
      </c>
    </row>
    <row r="557" spans="1:16" x14ac:dyDescent="0.2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</row>
    <row r="558" spans="1:16" x14ac:dyDescent="0.2">
      <c r="A558" s="13" t="s">
        <v>543</v>
      </c>
      <c r="B558" s="13" t="s">
        <v>240</v>
      </c>
      <c r="C558" s="13"/>
      <c r="D558" s="13" t="s">
        <v>83</v>
      </c>
      <c r="E558" s="13" t="s">
        <v>242</v>
      </c>
      <c r="F558" s="13">
        <v>354.25</v>
      </c>
      <c r="G558" s="13">
        <v>354.25</v>
      </c>
      <c r="H558" s="13">
        <v>364</v>
      </c>
      <c r="I558" s="13">
        <v>364</v>
      </c>
      <c r="J558" s="13">
        <v>501963</v>
      </c>
      <c r="K558" s="13">
        <v>2834</v>
      </c>
    </row>
    <row r="559" spans="1:16" x14ac:dyDescent="0.2">
      <c r="A559" s="13" t="s">
        <v>543</v>
      </c>
      <c r="B559" s="13" t="s">
        <v>424</v>
      </c>
      <c r="C559" s="13" t="s">
        <v>424</v>
      </c>
      <c r="D559" s="13" t="s">
        <v>83</v>
      </c>
      <c r="E559" s="13" t="s">
        <v>544</v>
      </c>
      <c r="F559" s="13">
        <v>643.08000000000004</v>
      </c>
      <c r="G559" s="13">
        <v>549.77</v>
      </c>
      <c r="H559" s="13">
        <v>0</v>
      </c>
      <c r="I559" s="13">
        <v>0</v>
      </c>
      <c r="J559" s="13">
        <v>10.53</v>
      </c>
      <c r="K559" s="13">
        <v>13.84</v>
      </c>
    </row>
    <row r="560" spans="1:16" x14ac:dyDescent="0.2">
      <c r="A560" s="13" t="s">
        <v>543</v>
      </c>
      <c r="B560" s="13" t="s">
        <v>94</v>
      </c>
      <c r="C560" s="13" t="s">
        <v>94</v>
      </c>
      <c r="D560" s="13" t="s">
        <v>83</v>
      </c>
      <c r="E560" s="13" t="s">
        <v>95</v>
      </c>
      <c r="F560" s="13">
        <v>385.66</v>
      </c>
      <c r="G560" s="13">
        <v>427.41</v>
      </c>
      <c r="H560" s="13">
        <v>364</v>
      </c>
      <c r="I560" s="13">
        <v>364</v>
      </c>
      <c r="J560" s="13">
        <v>16939.900000000001</v>
      </c>
      <c r="K560" s="13">
        <v>9194.2999999999993</v>
      </c>
    </row>
    <row r="561" spans="1:16" x14ac:dyDescent="0.2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</row>
    <row r="562" spans="1:16" x14ac:dyDescent="0.2">
      <c r="A562" s="13" t="s">
        <v>545</v>
      </c>
      <c r="B562" s="13" t="s">
        <v>240</v>
      </c>
      <c r="C562" s="13"/>
      <c r="D562" s="13" t="s">
        <v>83</v>
      </c>
      <c r="E562" s="13" t="s">
        <v>242</v>
      </c>
      <c r="F562" s="13">
        <v>354.25</v>
      </c>
      <c r="G562" s="13">
        <v>354.25</v>
      </c>
      <c r="H562" s="13">
        <v>770</v>
      </c>
      <c r="I562" s="13">
        <v>770</v>
      </c>
      <c r="J562" s="13">
        <v>501963</v>
      </c>
      <c r="K562" s="13">
        <v>2834</v>
      </c>
    </row>
    <row r="563" spans="1:16" x14ac:dyDescent="0.2">
      <c r="A563" s="13" t="s">
        <v>545</v>
      </c>
      <c r="B563" s="13" t="s">
        <v>424</v>
      </c>
      <c r="C563" s="13" t="s">
        <v>424</v>
      </c>
      <c r="D563" s="13" t="s">
        <v>83</v>
      </c>
      <c r="E563" s="13" t="s">
        <v>95</v>
      </c>
      <c r="F563" s="13">
        <v>214.44</v>
      </c>
      <c r="G563" s="13">
        <v>267.29000000000002</v>
      </c>
      <c r="H563" s="13">
        <v>0</v>
      </c>
      <c r="I563" s="13">
        <v>0</v>
      </c>
      <c r="J563" s="13">
        <v>16.28</v>
      </c>
      <c r="K563" s="13">
        <v>48.43</v>
      </c>
    </row>
    <row r="564" spans="1:16" x14ac:dyDescent="0.2">
      <c r="A564" s="13" t="s">
        <v>545</v>
      </c>
      <c r="B564" s="13" t="s">
        <v>94</v>
      </c>
      <c r="C564" s="13" t="s">
        <v>94</v>
      </c>
      <c r="D564" s="13" t="s">
        <v>83</v>
      </c>
      <c r="E564" s="13" t="s">
        <v>95</v>
      </c>
      <c r="F564" s="13">
        <v>363.43</v>
      </c>
      <c r="G564" s="13">
        <v>377.87</v>
      </c>
      <c r="H564" s="13">
        <v>770</v>
      </c>
      <c r="I564" s="13">
        <v>770</v>
      </c>
      <c r="J564" s="13">
        <v>36500.6</v>
      </c>
      <c r="K564" s="13">
        <v>19508.400000000001</v>
      </c>
    </row>
    <row r="565" spans="1:16" x14ac:dyDescent="0.2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</row>
    <row r="566" spans="1:16" x14ac:dyDescent="0.2">
      <c r="A566" s="13" t="s">
        <v>546</v>
      </c>
      <c r="B566" s="13" t="s">
        <v>240</v>
      </c>
      <c r="C566" s="13"/>
      <c r="D566" s="13" t="s">
        <v>83</v>
      </c>
      <c r="E566" s="13" t="s">
        <v>242</v>
      </c>
      <c r="F566" s="13">
        <v>354.25</v>
      </c>
      <c r="G566" s="13">
        <v>354.25</v>
      </c>
      <c r="H566" s="13">
        <v>563</v>
      </c>
      <c r="I566" s="13">
        <v>563</v>
      </c>
      <c r="J566" s="13">
        <v>501963</v>
      </c>
      <c r="K566" s="13">
        <v>2834</v>
      </c>
    </row>
    <row r="567" spans="1:16" x14ac:dyDescent="0.2">
      <c r="A567" s="13" t="s">
        <v>546</v>
      </c>
      <c r="B567" s="13" t="s">
        <v>424</v>
      </c>
      <c r="C567" s="13" t="s">
        <v>424</v>
      </c>
      <c r="D567" s="13" t="s">
        <v>83</v>
      </c>
      <c r="E567" s="13" t="s">
        <v>95</v>
      </c>
      <c r="F567" s="13">
        <v>224.19</v>
      </c>
      <c r="G567" s="13">
        <v>351.72</v>
      </c>
      <c r="H567" s="13">
        <v>1</v>
      </c>
      <c r="I567" s="13">
        <v>1</v>
      </c>
      <c r="J567" s="13">
        <v>58.88</v>
      </c>
      <c r="K567" s="13">
        <v>80.260000000000005</v>
      </c>
    </row>
    <row r="568" spans="1:16" x14ac:dyDescent="0.2">
      <c r="A568" s="13" t="s">
        <v>546</v>
      </c>
      <c r="B568" s="13" t="s">
        <v>94</v>
      </c>
      <c r="C568" s="13" t="s">
        <v>94</v>
      </c>
      <c r="D568" s="13" t="s">
        <v>83</v>
      </c>
      <c r="E568" s="13" t="s">
        <v>95</v>
      </c>
      <c r="F568" s="13">
        <v>229.51</v>
      </c>
      <c r="G568" s="13">
        <v>411.18</v>
      </c>
      <c r="H568" s="13">
        <v>563</v>
      </c>
      <c r="I568" s="13">
        <v>563</v>
      </c>
      <c r="J568" s="13">
        <v>23145.599999999999</v>
      </c>
      <c r="K568" s="13">
        <v>13404.2</v>
      </c>
    </row>
    <row r="569" spans="1:16" x14ac:dyDescent="0.2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</row>
    <row r="570" spans="1:16" x14ac:dyDescent="0.2">
      <c r="A570" s="13" t="s">
        <v>547</v>
      </c>
      <c r="B570" s="13" t="s">
        <v>240</v>
      </c>
      <c r="C570" s="13"/>
      <c r="D570" s="13" t="s">
        <v>83</v>
      </c>
      <c r="E570" s="13" t="s">
        <v>242</v>
      </c>
      <c r="F570" s="13">
        <v>354.25</v>
      </c>
      <c r="G570" s="13">
        <v>354.25</v>
      </c>
      <c r="H570" s="13">
        <v>654</v>
      </c>
      <c r="I570" s="13">
        <v>654</v>
      </c>
      <c r="J570" s="13">
        <v>501963</v>
      </c>
      <c r="K570" s="13">
        <v>2834</v>
      </c>
    </row>
    <row r="571" spans="1:16" x14ac:dyDescent="0.2">
      <c r="A571" s="13" t="s">
        <v>547</v>
      </c>
      <c r="B571" s="13" t="s">
        <v>424</v>
      </c>
      <c r="C571" s="13" t="s">
        <v>424</v>
      </c>
      <c r="D571" s="13" t="s">
        <v>83</v>
      </c>
      <c r="E571" s="13" t="s">
        <v>95</v>
      </c>
      <c r="F571" s="13">
        <v>282.58999999999997</v>
      </c>
      <c r="G571" s="13">
        <v>348.91</v>
      </c>
      <c r="H571" s="13">
        <v>0</v>
      </c>
      <c r="I571" s="13">
        <v>0</v>
      </c>
      <c r="J571" s="13">
        <v>22.98</v>
      </c>
      <c r="K571" s="13">
        <v>58.12</v>
      </c>
    </row>
    <row r="572" spans="1:16" x14ac:dyDescent="0.2">
      <c r="A572" s="13" t="s">
        <v>547</v>
      </c>
      <c r="B572" s="13" t="s">
        <v>94</v>
      </c>
      <c r="C572" s="13" t="s">
        <v>94</v>
      </c>
      <c r="D572" s="13" t="s">
        <v>83</v>
      </c>
      <c r="E572" s="13" t="s">
        <v>95</v>
      </c>
      <c r="F572" s="13">
        <v>293.17</v>
      </c>
      <c r="G572" s="13">
        <v>336.34</v>
      </c>
      <c r="H572" s="13">
        <v>654</v>
      </c>
      <c r="I572" s="13">
        <v>654</v>
      </c>
      <c r="J572" s="13">
        <v>24323.599999999999</v>
      </c>
      <c r="K572" s="13">
        <v>15201.9</v>
      </c>
    </row>
    <row r="574" spans="1:16" x14ac:dyDescent="0.2">
      <c r="A574" s="10" t="s">
        <v>548</v>
      </c>
      <c r="B574" s="10" t="s">
        <v>240</v>
      </c>
      <c r="D574" s="10" t="s">
        <v>83</v>
      </c>
      <c r="E574" s="10" t="s">
        <v>242</v>
      </c>
      <c r="F574" s="10">
        <v>354.25</v>
      </c>
      <c r="G574" s="10">
        <v>354.25</v>
      </c>
      <c r="H574" s="10">
        <v>1028</v>
      </c>
      <c r="I574" s="10">
        <v>1028</v>
      </c>
      <c r="J574" s="10">
        <v>501963</v>
      </c>
      <c r="K574" s="10">
        <v>2834</v>
      </c>
      <c r="M574" s="10">
        <f>SUM(I574,I578,I582,I586,I590,I594)</f>
        <v>6094</v>
      </c>
      <c r="N574" s="10">
        <f>SUM(J575,J579,J583,J587,J591,J595)</f>
        <v>728.11200000000008</v>
      </c>
      <c r="P574" s="10">
        <f>N574/M574</f>
        <v>0.11948014440433215</v>
      </c>
    </row>
    <row r="575" spans="1:16" x14ac:dyDescent="0.2">
      <c r="A575" s="10" t="s">
        <v>548</v>
      </c>
      <c r="B575" s="10" t="s">
        <v>424</v>
      </c>
      <c r="C575" s="10" t="s">
        <v>424</v>
      </c>
      <c r="D575" s="10" t="s">
        <v>83</v>
      </c>
      <c r="E575" s="10" t="s">
        <v>95</v>
      </c>
      <c r="F575" s="10">
        <v>300.14999999999998</v>
      </c>
      <c r="G575" s="10">
        <v>495.62</v>
      </c>
      <c r="H575" s="10">
        <v>0</v>
      </c>
      <c r="I575" s="10">
        <v>0</v>
      </c>
      <c r="J575" s="10">
        <v>170.42</v>
      </c>
      <c r="K575" s="10">
        <v>267.07</v>
      </c>
    </row>
    <row r="576" spans="1:16" x14ac:dyDescent="0.2">
      <c r="A576" s="10" t="s">
        <v>548</v>
      </c>
      <c r="B576" s="10" t="s">
        <v>94</v>
      </c>
      <c r="C576" s="10" t="s">
        <v>94</v>
      </c>
      <c r="D576" s="10" t="s">
        <v>83</v>
      </c>
      <c r="E576" s="10" t="s">
        <v>95</v>
      </c>
      <c r="F576" s="10">
        <v>413.54</v>
      </c>
      <c r="G576" s="10">
        <v>388.81</v>
      </c>
      <c r="H576" s="10">
        <v>1028</v>
      </c>
      <c r="I576" s="10">
        <v>1028</v>
      </c>
      <c r="J576" s="10">
        <v>33980.300000000003</v>
      </c>
      <c r="K576" s="10">
        <v>22040.9</v>
      </c>
    </row>
    <row r="578" spans="1:11" x14ac:dyDescent="0.2">
      <c r="A578" s="10" t="s">
        <v>549</v>
      </c>
      <c r="B578" s="10" t="s">
        <v>240</v>
      </c>
      <c r="D578" s="10" t="s">
        <v>83</v>
      </c>
      <c r="E578" s="10" t="s">
        <v>242</v>
      </c>
      <c r="F578" s="10">
        <v>354.25</v>
      </c>
      <c r="G578" s="10">
        <v>354.25</v>
      </c>
      <c r="H578" s="10">
        <v>1107</v>
      </c>
      <c r="I578" s="10">
        <v>1107</v>
      </c>
      <c r="J578" s="10">
        <v>501963</v>
      </c>
      <c r="K578" s="10">
        <v>2834</v>
      </c>
    </row>
    <row r="579" spans="1:11" x14ac:dyDescent="0.2">
      <c r="A579" s="10" t="s">
        <v>549</v>
      </c>
      <c r="B579" s="10" t="s">
        <v>424</v>
      </c>
      <c r="C579" s="10" t="s">
        <v>424</v>
      </c>
      <c r="D579" s="10" t="s">
        <v>83</v>
      </c>
      <c r="E579" s="10" t="s">
        <v>95</v>
      </c>
      <c r="F579" s="10">
        <v>261.93</v>
      </c>
      <c r="G579" s="10">
        <v>231.4</v>
      </c>
      <c r="H579" s="10">
        <v>6</v>
      </c>
      <c r="I579" s="10">
        <v>6</v>
      </c>
      <c r="J579" s="10">
        <v>247.49</v>
      </c>
      <c r="K579" s="10">
        <v>477.4</v>
      </c>
    </row>
    <row r="580" spans="1:11" x14ac:dyDescent="0.2">
      <c r="A580" s="10" t="s">
        <v>549</v>
      </c>
      <c r="B580" s="10" t="s">
        <v>94</v>
      </c>
      <c r="C580" s="10" t="s">
        <v>94</v>
      </c>
      <c r="D580" s="10" t="s">
        <v>83</v>
      </c>
      <c r="E580" s="10" t="s">
        <v>95</v>
      </c>
      <c r="F580" s="10">
        <v>375.76</v>
      </c>
      <c r="G580" s="10">
        <v>400.26</v>
      </c>
      <c r="H580" s="10">
        <v>1107</v>
      </c>
      <c r="I580" s="10">
        <v>1107</v>
      </c>
      <c r="J580" s="10">
        <v>36606.699999999997</v>
      </c>
      <c r="K580" s="10">
        <v>23748</v>
      </c>
    </row>
    <row r="582" spans="1:11" x14ac:dyDescent="0.2">
      <c r="A582" s="10" t="s">
        <v>550</v>
      </c>
      <c r="B582" s="10" t="s">
        <v>240</v>
      </c>
      <c r="D582" s="10" t="s">
        <v>83</v>
      </c>
      <c r="E582" s="10" t="s">
        <v>242</v>
      </c>
      <c r="F582" s="10">
        <v>354.25</v>
      </c>
      <c r="G582" s="10">
        <v>354.25</v>
      </c>
      <c r="H582" s="10">
        <v>1143</v>
      </c>
      <c r="I582" s="10">
        <v>1143</v>
      </c>
      <c r="J582" s="10">
        <v>501963</v>
      </c>
      <c r="K582" s="10">
        <v>2834</v>
      </c>
    </row>
    <row r="583" spans="1:11" x14ac:dyDescent="0.2">
      <c r="A583" s="10" t="s">
        <v>550</v>
      </c>
      <c r="B583" s="10" t="s">
        <v>424</v>
      </c>
      <c r="C583" s="10" t="s">
        <v>424</v>
      </c>
      <c r="D583" s="10" t="s">
        <v>83</v>
      </c>
      <c r="E583" s="10" t="s">
        <v>95</v>
      </c>
      <c r="F583" s="10">
        <v>255.76</v>
      </c>
      <c r="G583" s="10">
        <v>255.76</v>
      </c>
      <c r="H583" s="10">
        <v>1</v>
      </c>
      <c r="I583" s="10">
        <v>1</v>
      </c>
      <c r="J583" s="10">
        <v>38.299999999999997</v>
      </c>
      <c r="K583" s="10">
        <v>103.78</v>
      </c>
    </row>
    <row r="584" spans="1:11" x14ac:dyDescent="0.2">
      <c r="A584" s="10" t="s">
        <v>550</v>
      </c>
      <c r="B584" s="10" t="s">
        <v>94</v>
      </c>
      <c r="C584" s="10" t="s">
        <v>94</v>
      </c>
      <c r="D584" s="10" t="s">
        <v>83</v>
      </c>
      <c r="E584" s="10" t="s">
        <v>95</v>
      </c>
      <c r="F584" s="10">
        <v>359.73</v>
      </c>
      <c r="G584" s="10">
        <v>345.27</v>
      </c>
      <c r="H584" s="10">
        <v>1143</v>
      </c>
      <c r="I584" s="10">
        <v>1143</v>
      </c>
      <c r="J584" s="10">
        <v>34978.300000000003</v>
      </c>
      <c r="K584" s="10">
        <v>23880.7</v>
      </c>
    </row>
    <row r="586" spans="1:11" x14ac:dyDescent="0.2">
      <c r="A586" s="10" t="s">
        <v>551</v>
      </c>
      <c r="B586" s="10" t="s">
        <v>240</v>
      </c>
      <c r="D586" s="10" t="s">
        <v>83</v>
      </c>
      <c r="E586" s="10" t="s">
        <v>242</v>
      </c>
      <c r="F586" s="10">
        <v>354.25</v>
      </c>
      <c r="G586" s="10">
        <v>354.25</v>
      </c>
      <c r="H586" s="10">
        <v>529</v>
      </c>
      <c r="I586" s="10">
        <v>529</v>
      </c>
      <c r="J586" s="10">
        <v>501963</v>
      </c>
      <c r="K586" s="10">
        <v>2834</v>
      </c>
    </row>
    <row r="587" spans="1:11" x14ac:dyDescent="0.2">
      <c r="A587" s="10" t="s">
        <v>551</v>
      </c>
      <c r="B587" s="10" t="s">
        <v>424</v>
      </c>
      <c r="C587" s="10" t="s">
        <v>424</v>
      </c>
      <c r="D587" s="10" t="s">
        <v>83</v>
      </c>
      <c r="E587" s="10" t="s">
        <v>95</v>
      </c>
      <c r="F587" s="10">
        <v>519.51</v>
      </c>
      <c r="G587" s="10">
        <v>341.4</v>
      </c>
      <c r="H587" s="10">
        <v>0</v>
      </c>
      <c r="I587" s="10">
        <v>0</v>
      </c>
      <c r="J587" s="10">
        <v>6.702</v>
      </c>
      <c r="K587" s="10">
        <v>19.37</v>
      </c>
    </row>
    <row r="588" spans="1:11" x14ac:dyDescent="0.2">
      <c r="A588" s="10" t="s">
        <v>551</v>
      </c>
      <c r="B588" s="10" t="s">
        <v>94</v>
      </c>
      <c r="C588" s="10" t="s">
        <v>94</v>
      </c>
      <c r="D588" s="10" t="s">
        <v>83</v>
      </c>
      <c r="E588" s="10" t="s">
        <v>95</v>
      </c>
      <c r="F588" s="10">
        <v>359.77</v>
      </c>
      <c r="G588" s="10">
        <v>255.05</v>
      </c>
      <c r="H588" s="10">
        <v>529</v>
      </c>
      <c r="I588" s="10">
        <v>529</v>
      </c>
      <c r="J588" s="10">
        <v>16724.599999999999</v>
      </c>
      <c r="K588" s="10">
        <v>11182</v>
      </c>
    </row>
    <row r="590" spans="1:11" x14ac:dyDescent="0.2">
      <c r="A590" s="10" t="s">
        <v>552</v>
      </c>
      <c r="B590" s="10" t="s">
        <v>240</v>
      </c>
      <c r="D590" s="10" t="s">
        <v>83</v>
      </c>
      <c r="E590" s="10" t="s">
        <v>242</v>
      </c>
      <c r="F590" s="10">
        <v>354.25</v>
      </c>
      <c r="G590" s="10">
        <v>354.25</v>
      </c>
      <c r="H590" s="10">
        <v>1376</v>
      </c>
      <c r="I590" s="10">
        <v>1376</v>
      </c>
      <c r="J590" s="10">
        <v>501963</v>
      </c>
      <c r="K590" s="10">
        <v>2834</v>
      </c>
    </row>
    <row r="591" spans="1:11" x14ac:dyDescent="0.2">
      <c r="A591" s="10" t="s">
        <v>552</v>
      </c>
      <c r="B591" s="10" t="s">
        <v>424</v>
      </c>
      <c r="C591" s="10" t="s">
        <v>424</v>
      </c>
      <c r="D591" s="10" t="s">
        <v>83</v>
      </c>
      <c r="E591" s="10" t="s">
        <v>95</v>
      </c>
      <c r="F591" s="10">
        <v>169.04</v>
      </c>
      <c r="G591" s="10">
        <v>345.24</v>
      </c>
      <c r="H591" s="10">
        <v>1</v>
      </c>
      <c r="I591" s="10">
        <v>1</v>
      </c>
      <c r="J591" s="10">
        <v>129.25</v>
      </c>
      <c r="K591" s="10">
        <v>254.61</v>
      </c>
    </row>
    <row r="592" spans="1:11" x14ac:dyDescent="0.2">
      <c r="A592" s="10" t="s">
        <v>552</v>
      </c>
      <c r="B592" s="10" t="s">
        <v>94</v>
      </c>
      <c r="C592" s="10" t="s">
        <v>94</v>
      </c>
      <c r="D592" s="10" t="s">
        <v>83</v>
      </c>
      <c r="E592" s="10" t="s">
        <v>95</v>
      </c>
      <c r="F592" s="10">
        <v>353.78</v>
      </c>
      <c r="G592" s="10">
        <v>324.06</v>
      </c>
      <c r="H592" s="10">
        <v>1376</v>
      </c>
      <c r="I592" s="10">
        <v>1376</v>
      </c>
      <c r="J592" s="10">
        <v>42612.2</v>
      </c>
      <c r="K592" s="10">
        <v>28709.7</v>
      </c>
    </row>
    <row r="594" spans="1:16" x14ac:dyDescent="0.2">
      <c r="A594" s="10" t="s">
        <v>553</v>
      </c>
      <c r="B594" s="10" t="s">
        <v>240</v>
      </c>
      <c r="D594" s="10" t="s">
        <v>83</v>
      </c>
      <c r="E594" s="10" t="s">
        <v>242</v>
      </c>
      <c r="F594" s="10">
        <v>354.25</v>
      </c>
      <c r="G594" s="10">
        <v>354.25</v>
      </c>
      <c r="H594" s="10">
        <v>911</v>
      </c>
      <c r="I594" s="10">
        <v>911</v>
      </c>
      <c r="J594" s="10">
        <v>501963</v>
      </c>
      <c r="K594" s="10">
        <v>2834</v>
      </c>
    </row>
    <row r="595" spans="1:16" x14ac:dyDescent="0.2">
      <c r="A595" s="10" t="s">
        <v>553</v>
      </c>
      <c r="B595" s="10" t="s">
        <v>424</v>
      </c>
      <c r="C595" s="10" t="s">
        <v>424</v>
      </c>
      <c r="D595" s="10" t="s">
        <v>83</v>
      </c>
      <c r="E595" s="10" t="s">
        <v>95</v>
      </c>
      <c r="F595" s="10">
        <v>250.44</v>
      </c>
      <c r="G595" s="10">
        <v>287.57</v>
      </c>
      <c r="H595" s="10">
        <v>1</v>
      </c>
      <c r="I595" s="10">
        <v>1</v>
      </c>
      <c r="J595" s="10">
        <v>135.94999999999999</v>
      </c>
      <c r="K595" s="10">
        <v>240.78</v>
      </c>
    </row>
    <row r="596" spans="1:16" x14ac:dyDescent="0.2">
      <c r="A596" s="10" t="s">
        <v>553</v>
      </c>
      <c r="B596" s="10" t="s">
        <v>94</v>
      </c>
      <c r="C596" s="10" t="s">
        <v>94</v>
      </c>
      <c r="D596" s="10" t="s">
        <v>83</v>
      </c>
      <c r="E596" s="10" t="s">
        <v>95</v>
      </c>
      <c r="F596" s="10">
        <v>410.48</v>
      </c>
      <c r="G596" s="10">
        <v>364.01</v>
      </c>
      <c r="H596" s="10">
        <v>911</v>
      </c>
      <c r="I596" s="10">
        <v>911</v>
      </c>
      <c r="J596" s="10">
        <v>27271.1</v>
      </c>
      <c r="K596" s="10">
        <v>18762.900000000001</v>
      </c>
    </row>
    <row r="598" spans="1:16" x14ac:dyDescent="0.2">
      <c r="A598" s="13" t="s">
        <v>554</v>
      </c>
      <c r="B598" s="13" t="s">
        <v>240</v>
      </c>
      <c r="C598" s="13"/>
      <c r="D598" s="13" t="s">
        <v>83</v>
      </c>
      <c r="E598" s="13" t="s">
        <v>242</v>
      </c>
      <c r="F598" s="13">
        <v>354.25</v>
      </c>
      <c r="G598" s="13">
        <v>354.25</v>
      </c>
      <c r="H598" s="13">
        <v>670</v>
      </c>
      <c r="I598" s="13">
        <v>670</v>
      </c>
      <c r="J598" s="13">
        <v>501963</v>
      </c>
      <c r="K598" s="13">
        <v>2834</v>
      </c>
      <c r="M598" s="10">
        <f>SUM(I598,I602,I606,I610,I614,I618,I622)</f>
        <v>6454</v>
      </c>
      <c r="N598" s="10">
        <f>SUM(J599,J603,J607,J611,J615,J619,J623)</f>
        <v>310.20499999999998</v>
      </c>
      <c r="P598" s="10">
        <f>N598/M598</f>
        <v>4.806399132321041E-2</v>
      </c>
    </row>
    <row r="599" spans="1:16" x14ac:dyDescent="0.2">
      <c r="A599" s="13" t="s">
        <v>554</v>
      </c>
      <c r="B599" s="13" t="s">
        <v>424</v>
      </c>
      <c r="C599" s="13" t="s">
        <v>424</v>
      </c>
      <c r="D599" s="13" t="s">
        <v>83</v>
      </c>
      <c r="E599" s="13" t="s">
        <v>544</v>
      </c>
      <c r="F599" s="13">
        <v>290.64999999999998</v>
      </c>
      <c r="G599" s="13">
        <v>302.41000000000003</v>
      </c>
      <c r="H599" s="13">
        <v>0</v>
      </c>
      <c r="I599" s="13">
        <v>0</v>
      </c>
      <c r="J599" s="13">
        <v>5.7450000000000001</v>
      </c>
      <c r="K599" s="13">
        <v>13.84</v>
      </c>
    </row>
    <row r="600" spans="1:16" x14ac:dyDescent="0.2">
      <c r="A600" s="13" t="s">
        <v>554</v>
      </c>
      <c r="B600" s="13" t="s">
        <v>94</v>
      </c>
      <c r="C600" s="13" t="s">
        <v>94</v>
      </c>
      <c r="D600" s="13" t="s">
        <v>83</v>
      </c>
      <c r="E600" s="13" t="s">
        <v>95</v>
      </c>
      <c r="F600" s="13">
        <v>406.76</v>
      </c>
      <c r="G600" s="13">
        <v>424.33</v>
      </c>
      <c r="H600" s="13">
        <v>670</v>
      </c>
      <c r="I600" s="13">
        <v>670</v>
      </c>
      <c r="J600" s="13">
        <v>21264.2</v>
      </c>
      <c r="K600" s="13">
        <v>14038.7</v>
      </c>
    </row>
    <row r="601" spans="1:16" x14ac:dyDescent="0.2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</row>
    <row r="602" spans="1:16" x14ac:dyDescent="0.2">
      <c r="A602" s="13" t="s">
        <v>555</v>
      </c>
      <c r="B602" s="13" t="s">
        <v>240</v>
      </c>
      <c r="C602" s="13"/>
      <c r="D602" s="13" t="s">
        <v>83</v>
      </c>
      <c r="E602" s="13" t="s">
        <v>242</v>
      </c>
      <c r="F602" s="13">
        <v>354.25</v>
      </c>
      <c r="G602" s="13">
        <v>354.25</v>
      </c>
      <c r="H602" s="13">
        <v>1195</v>
      </c>
      <c r="I602" s="13">
        <v>1195</v>
      </c>
      <c r="J602" s="13">
        <v>501963</v>
      </c>
      <c r="K602" s="13">
        <v>2834</v>
      </c>
    </row>
    <row r="603" spans="1:16" x14ac:dyDescent="0.2">
      <c r="A603" s="13" t="s">
        <v>555</v>
      </c>
      <c r="B603" s="13" t="s">
        <v>424</v>
      </c>
      <c r="C603" s="13" t="s">
        <v>424</v>
      </c>
      <c r="D603" s="13" t="s">
        <v>83</v>
      </c>
      <c r="E603" s="13" t="s">
        <v>95</v>
      </c>
      <c r="F603" s="13">
        <v>257.63</v>
      </c>
      <c r="G603" s="13">
        <v>57.44</v>
      </c>
      <c r="H603" s="13">
        <v>0</v>
      </c>
      <c r="I603" s="13">
        <v>0</v>
      </c>
      <c r="J603" s="13">
        <v>13.88</v>
      </c>
      <c r="K603" s="13">
        <v>35.979999999999997</v>
      </c>
    </row>
    <row r="604" spans="1:16" x14ac:dyDescent="0.2">
      <c r="A604" s="13" t="s">
        <v>555</v>
      </c>
      <c r="B604" s="13" t="s">
        <v>94</v>
      </c>
      <c r="C604" s="13" t="s">
        <v>94</v>
      </c>
      <c r="D604" s="13" t="s">
        <v>83</v>
      </c>
      <c r="E604" s="13" t="s">
        <v>95</v>
      </c>
      <c r="F604" s="13">
        <v>354.49</v>
      </c>
      <c r="G604" s="13">
        <v>380</v>
      </c>
      <c r="H604" s="13">
        <v>1195</v>
      </c>
      <c r="I604" s="13">
        <v>1195</v>
      </c>
      <c r="J604" s="13">
        <v>37073.800000000003</v>
      </c>
      <c r="K604" s="13">
        <v>24965.3</v>
      </c>
    </row>
    <row r="605" spans="1:16" x14ac:dyDescent="0.2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</row>
    <row r="606" spans="1:16" x14ac:dyDescent="0.2">
      <c r="A606" s="13" t="s">
        <v>556</v>
      </c>
      <c r="B606" s="13" t="s">
        <v>240</v>
      </c>
      <c r="C606" s="13"/>
      <c r="D606" s="13" t="s">
        <v>83</v>
      </c>
      <c r="E606" s="13" t="s">
        <v>242</v>
      </c>
      <c r="F606" s="13">
        <v>354.25</v>
      </c>
      <c r="G606" s="13">
        <v>354.25</v>
      </c>
      <c r="H606" s="13">
        <v>907</v>
      </c>
      <c r="I606" s="13">
        <v>907</v>
      </c>
      <c r="J606" s="13">
        <v>501963</v>
      </c>
      <c r="K606" s="13">
        <v>2834</v>
      </c>
    </row>
    <row r="607" spans="1:16" x14ac:dyDescent="0.2">
      <c r="A607" s="13" t="s">
        <v>556</v>
      </c>
      <c r="B607" s="13" t="s">
        <v>424</v>
      </c>
      <c r="C607" s="13" t="s">
        <v>424</v>
      </c>
      <c r="D607" s="13" t="s">
        <v>83</v>
      </c>
      <c r="E607" s="13" t="s">
        <v>95</v>
      </c>
      <c r="F607" s="13">
        <v>206.13</v>
      </c>
      <c r="G607" s="13">
        <v>263.83999999999997</v>
      </c>
      <c r="H607" s="13">
        <v>1</v>
      </c>
      <c r="I607" s="13">
        <v>1</v>
      </c>
      <c r="J607" s="13">
        <v>128.77000000000001</v>
      </c>
      <c r="K607" s="13">
        <v>258.77</v>
      </c>
    </row>
    <row r="608" spans="1:16" x14ac:dyDescent="0.2">
      <c r="A608" s="13" t="s">
        <v>556</v>
      </c>
      <c r="B608" s="13" t="s">
        <v>94</v>
      </c>
      <c r="C608" s="13" t="s">
        <v>94</v>
      </c>
      <c r="D608" s="13" t="s">
        <v>83</v>
      </c>
      <c r="E608" s="13" t="s">
        <v>95</v>
      </c>
      <c r="F608" s="13">
        <v>364.16</v>
      </c>
      <c r="G608" s="13">
        <v>347.43</v>
      </c>
      <c r="H608" s="13">
        <v>907</v>
      </c>
      <c r="I608" s="13">
        <v>907</v>
      </c>
      <c r="J608" s="13">
        <v>29064.400000000001</v>
      </c>
      <c r="K608" s="13">
        <v>19159.7</v>
      </c>
    </row>
    <row r="609" spans="1:11" x14ac:dyDescent="0.2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</row>
    <row r="610" spans="1:11" x14ac:dyDescent="0.2">
      <c r="A610" s="13" t="s">
        <v>557</v>
      </c>
      <c r="B610" s="13" t="s">
        <v>240</v>
      </c>
      <c r="C610" s="13"/>
      <c r="D610" s="13" t="s">
        <v>83</v>
      </c>
      <c r="E610" s="13" t="s">
        <v>242</v>
      </c>
      <c r="F610" s="13">
        <v>354.25</v>
      </c>
      <c r="G610" s="13">
        <v>354.25</v>
      </c>
      <c r="H610" s="13">
        <v>765</v>
      </c>
      <c r="I610" s="13">
        <v>765</v>
      </c>
      <c r="J610" s="13">
        <v>501963</v>
      </c>
      <c r="K610" s="13">
        <v>2834</v>
      </c>
    </row>
    <row r="611" spans="1:11" x14ac:dyDescent="0.2">
      <c r="A611" s="13" t="s">
        <v>557</v>
      </c>
      <c r="B611" s="13" t="s">
        <v>424</v>
      </c>
      <c r="C611" s="13" t="s">
        <v>424</v>
      </c>
      <c r="D611" s="13" t="s">
        <v>83</v>
      </c>
      <c r="E611" s="13" t="s">
        <v>95</v>
      </c>
      <c r="F611" s="13">
        <v>172.44</v>
      </c>
      <c r="G611" s="13">
        <v>455.21</v>
      </c>
      <c r="H611" s="13">
        <v>1</v>
      </c>
      <c r="I611" s="13">
        <v>1</v>
      </c>
      <c r="J611" s="13">
        <v>70.37</v>
      </c>
      <c r="K611" s="13">
        <v>89.95</v>
      </c>
    </row>
    <row r="612" spans="1:11" x14ac:dyDescent="0.2">
      <c r="A612" s="13" t="s">
        <v>557</v>
      </c>
      <c r="B612" s="13" t="s">
        <v>94</v>
      </c>
      <c r="C612" s="13" t="s">
        <v>94</v>
      </c>
      <c r="D612" s="13" t="s">
        <v>83</v>
      </c>
      <c r="E612" s="13" t="s">
        <v>95</v>
      </c>
      <c r="F612" s="13">
        <v>424.9</v>
      </c>
      <c r="G612" s="13">
        <v>359.89</v>
      </c>
      <c r="H612" s="13">
        <v>765</v>
      </c>
      <c r="I612" s="13">
        <v>765</v>
      </c>
      <c r="J612" s="13">
        <v>23800.3</v>
      </c>
      <c r="K612" s="13">
        <v>15873.2</v>
      </c>
    </row>
    <row r="613" spans="1:11" x14ac:dyDescent="0.2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</row>
    <row r="614" spans="1:11" x14ac:dyDescent="0.2">
      <c r="A614" s="13" t="s">
        <v>558</v>
      </c>
      <c r="B614" s="13" t="s">
        <v>240</v>
      </c>
      <c r="C614" s="13"/>
      <c r="D614" s="13" t="s">
        <v>83</v>
      </c>
      <c r="E614" s="13" t="s">
        <v>242</v>
      </c>
      <c r="F614" s="13">
        <v>354.25</v>
      </c>
      <c r="G614" s="13">
        <v>354.25</v>
      </c>
      <c r="H614" s="13">
        <v>1351</v>
      </c>
      <c r="I614" s="13">
        <v>1351</v>
      </c>
      <c r="J614" s="13">
        <v>501963</v>
      </c>
      <c r="K614" s="13">
        <v>2834</v>
      </c>
    </row>
    <row r="615" spans="1:11" x14ac:dyDescent="0.2">
      <c r="A615" s="13" t="s">
        <v>558</v>
      </c>
      <c r="B615" s="13" t="s">
        <v>424</v>
      </c>
      <c r="C615" s="13" t="s">
        <v>424</v>
      </c>
      <c r="D615" s="13" t="s">
        <v>83</v>
      </c>
      <c r="E615" s="13" t="s">
        <v>95</v>
      </c>
      <c r="F615" s="13">
        <v>162.33000000000001</v>
      </c>
      <c r="G615" s="13">
        <v>247.37</v>
      </c>
      <c r="H615" s="13">
        <v>0</v>
      </c>
      <c r="I615" s="13">
        <v>0</v>
      </c>
      <c r="J615" s="13">
        <v>20.11</v>
      </c>
      <c r="K615" s="13">
        <v>45.66</v>
      </c>
    </row>
    <row r="616" spans="1:11" x14ac:dyDescent="0.2">
      <c r="A616" s="13" t="s">
        <v>558</v>
      </c>
      <c r="B616" s="13" t="s">
        <v>94</v>
      </c>
      <c r="C616" s="13" t="s">
        <v>94</v>
      </c>
      <c r="D616" s="13" t="s">
        <v>83</v>
      </c>
      <c r="E616" s="13" t="s">
        <v>95</v>
      </c>
      <c r="F616" s="13">
        <v>326.12</v>
      </c>
      <c r="G616" s="13">
        <v>417.59</v>
      </c>
      <c r="H616" s="13">
        <v>1351</v>
      </c>
      <c r="I616" s="13">
        <v>1351</v>
      </c>
      <c r="J616" s="13">
        <v>40108.199999999997</v>
      </c>
      <c r="K616" s="13">
        <v>27461.1</v>
      </c>
    </row>
    <row r="617" spans="1:11" x14ac:dyDescent="0.2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</row>
    <row r="618" spans="1:11" x14ac:dyDescent="0.2">
      <c r="A618" s="13" t="s">
        <v>559</v>
      </c>
      <c r="B618" s="13" t="s">
        <v>240</v>
      </c>
      <c r="C618" s="13"/>
      <c r="D618" s="13" t="s">
        <v>83</v>
      </c>
      <c r="E618" s="13" t="s">
        <v>242</v>
      </c>
      <c r="F618" s="13">
        <v>354.25</v>
      </c>
      <c r="G618" s="13">
        <v>354.25</v>
      </c>
      <c r="H618" s="13">
        <v>982</v>
      </c>
      <c r="I618" s="13">
        <v>982</v>
      </c>
      <c r="J618" s="13">
        <v>501963</v>
      </c>
      <c r="K618" s="13">
        <v>2834</v>
      </c>
    </row>
    <row r="619" spans="1:11" x14ac:dyDescent="0.2">
      <c r="A619" s="13" t="s">
        <v>559</v>
      </c>
      <c r="B619" s="13" t="s">
        <v>424</v>
      </c>
      <c r="C619" s="13" t="s">
        <v>424</v>
      </c>
      <c r="D619" s="13" t="s">
        <v>83</v>
      </c>
      <c r="E619" s="13" t="s">
        <v>95</v>
      </c>
      <c r="F619" s="13">
        <v>172.18</v>
      </c>
      <c r="G619" s="13">
        <v>418.38</v>
      </c>
      <c r="H619" s="13">
        <v>0</v>
      </c>
      <c r="I619" s="13">
        <v>0</v>
      </c>
      <c r="J619" s="13">
        <v>23.94</v>
      </c>
      <c r="K619" s="13">
        <v>56.73</v>
      </c>
    </row>
    <row r="620" spans="1:11" x14ac:dyDescent="0.2">
      <c r="A620" s="13" t="s">
        <v>559</v>
      </c>
      <c r="B620" s="13" t="s">
        <v>94</v>
      </c>
      <c r="C620" s="13" t="s">
        <v>94</v>
      </c>
      <c r="D620" s="13" t="s">
        <v>83</v>
      </c>
      <c r="E620" s="13" t="s">
        <v>95</v>
      </c>
      <c r="F620" s="13">
        <v>281.33</v>
      </c>
      <c r="G620" s="13">
        <v>385.16</v>
      </c>
      <c r="H620" s="13">
        <v>982</v>
      </c>
      <c r="I620" s="13">
        <v>982</v>
      </c>
      <c r="J620" s="13">
        <v>32056.400000000001</v>
      </c>
      <c r="K620" s="13">
        <v>20955.400000000001</v>
      </c>
    </row>
    <row r="621" spans="1:11" x14ac:dyDescent="0.2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</row>
    <row r="622" spans="1:11" x14ac:dyDescent="0.2">
      <c r="A622" s="13" t="s">
        <v>560</v>
      </c>
      <c r="B622" s="13" t="s">
        <v>240</v>
      </c>
      <c r="C622" s="13"/>
      <c r="D622" s="13" t="s">
        <v>83</v>
      </c>
      <c r="E622" s="13" t="s">
        <v>242</v>
      </c>
      <c r="F622" s="13">
        <v>354.25</v>
      </c>
      <c r="G622" s="13">
        <v>354.25</v>
      </c>
      <c r="H622" s="13">
        <v>584</v>
      </c>
      <c r="I622" s="13">
        <v>584</v>
      </c>
      <c r="J622" s="13">
        <v>501963</v>
      </c>
      <c r="K622" s="13">
        <v>2834</v>
      </c>
    </row>
    <row r="623" spans="1:11" x14ac:dyDescent="0.2">
      <c r="A623" s="13" t="s">
        <v>560</v>
      </c>
      <c r="B623" s="13" t="s">
        <v>424</v>
      </c>
      <c r="C623" s="13" t="s">
        <v>424</v>
      </c>
      <c r="D623" s="13" t="s">
        <v>83</v>
      </c>
      <c r="E623" s="13" t="s">
        <v>95</v>
      </c>
      <c r="F623" s="13">
        <v>395.41</v>
      </c>
      <c r="G623" s="13">
        <v>283.08</v>
      </c>
      <c r="H623" s="13">
        <v>2</v>
      </c>
      <c r="I623" s="13">
        <v>2</v>
      </c>
      <c r="J623" s="13">
        <v>47.39</v>
      </c>
      <c r="K623" s="13">
        <v>103.78</v>
      </c>
    </row>
    <row r="624" spans="1:11" x14ac:dyDescent="0.2">
      <c r="A624" s="13" t="s">
        <v>560</v>
      </c>
      <c r="B624" s="13" t="s">
        <v>94</v>
      </c>
      <c r="C624" s="13" t="s">
        <v>94</v>
      </c>
      <c r="D624" s="13" t="s">
        <v>83</v>
      </c>
      <c r="E624" s="13" t="s">
        <v>95</v>
      </c>
      <c r="F624" s="13">
        <v>453.62</v>
      </c>
      <c r="G624" s="13">
        <v>364.63</v>
      </c>
      <c r="H624" s="13">
        <v>584</v>
      </c>
      <c r="I624" s="13">
        <v>584</v>
      </c>
      <c r="J624" s="13">
        <v>20060.099999999999</v>
      </c>
      <c r="K624" s="13">
        <v>12772</v>
      </c>
    </row>
    <row r="626" spans="1:16" x14ac:dyDescent="0.2">
      <c r="A626" s="10" t="s">
        <v>561</v>
      </c>
      <c r="B626" s="10" t="s">
        <v>240</v>
      </c>
      <c r="D626" s="10" t="s">
        <v>83</v>
      </c>
      <c r="E626" s="10" t="s">
        <v>242</v>
      </c>
      <c r="F626" s="10">
        <v>354.25</v>
      </c>
      <c r="G626" s="10">
        <v>354.25</v>
      </c>
      <c r="H626" s="10">
        <v>616</v>
      </c>
      <c r="I626" s="10">
        <v>616</v>
      </c>
      <c r="J626" s="10">
        <v>501963</v>
      </c>
      <c r="K626" s="10">
        <v>2834</v>
      </c>
      <c r="M626" s="10">
        <f>SUM(I626,I630,I634,I638)</f>
        <v>3115</v>
      </c>
      <c r="N626" s="10">
        <f>SUM(J627,J631,J635,J639)</f>
        <v>355.68099999999998</v>
      </c>
      <c r="P626" s="10">
        <f>N626/M626</f>
        <v>0.11418330658105938</v>
      </c>
    </row>
    <row r="627" spans="1:16" x14ac:dyDescent="0.2">
      <c r="A627" s="10" t="s">
        <v>561</v>
      </c>
      <c r="B627" s="10" t="s">
        <v>424</v>
      </c>
      <c r="C627" s="10" t="s">
        <v>424</v>
      </c>
      <c r="D627" s="10" t="s">
        <v>83</v>
      </c>
      <c r="E627" s="10" t="s">
        <v>95</v>
      </c>
      <c r="F627" s="10">
        <v>439.7</v>
      </c>
      <c r="G627" s="10">
        <v>439.73</v>
      </c>
      <c r="H627" s="10">
        <v>0</v>
      </c>
      <c r="I627" s="10">
        <v>0</v>
      </c>
      <c r="J627" s="10">
        <v>63.19</v>
      </c>
      <c r="K627" s="10">
        <v>154.97999999999999</v>
      </c>
    </row>
    <row r="628" spans="1:16" x14ac:dyDescent="0.2">
      <c r="A628" s="10" t="s">
        <v>561</v>
      </c>
      <c r="B628" s="10" t="s">
        <v>94</v>
      </c>
      <c r="C628" s="10" t="s">
        <v>94</v>
      </c>
      <c r="D628" s="10" t="s">
        <v>83</v>
      </c>
      <c r="E628" s="10" t="s">
        <v>95</v>
      </c>
      <c r="F628" s="10">
        <v>424.32</v>
      </c>
      <c r="G628" s="10">
        <v>406.84</v>
      </c>
      <c r="H628" s="10">
        <v>616</v>
      </c>
      <c r="I628" s="10">
        <v>616</v>
      </c>
      <c r="J628" s="10">
        <v>21236.7</v>
      </c>
      <c r="K628" s="10">
        <v>13545.1</v>
      </c>
    </row>
    <row r="630" spans="1:16" x14ac:dyDescent="0.2">
      <c r="A630" s="10" t="s">
        <v>562</v>
      </c>
      <c r="B630" s="10" t="s">
        <v>240</v>
      </c>
      <c r="D630" s="10" t="s">
        <v>83</v>
      </c>
      <c r="E630" s="10" t="s">
        <v>242</v>
      </c>
      <c r="F630" s="10">
        <v>354.25</v>
      </c>
      <c r="G630" s="10">
        <v>354.25</v>
      </c>
      <c r="H630" s="10">
        <v>1377</v>
      </c>
      <c r="I630" s="10">
        <v>1377</v>
      </c>
      <c r="J630" s="10">
        <v>501963</v>
      </c>
      <c r="K630" s="10">
        <v>2834</v>
      </c>
    </row>
    <row r="631" spans="1:16" x14ac:dyDescent="0.2">
      <c r="A631" s="10" t="s">
        <v>562</v>
      </c>
      <c r="B631" s="10" t="s">
        <v>424</v>
      </c>
      <c r="C631" s="10" t="s">
        <v>424</v>
      </c>
      <c r="D631" s="10" t="s">
        <v>83</v>
      </c>
      <c r="E631" s="10" t="s">
        <v>95</v>
      </c>
      <c r="F631" s="10">
        <v>480.56</v>
      </c>
      <c r="G631" s="10">
        <v>93.75</v>
      </c>
      <c r="H631" s="10">
        <v>0</v>
      </c>
      <c r="I631" s="10">
        <v>0</v>
      </c>
      <c r="J631" s="10">
        <v>7.181</v>
      </c>
      <c r="K631" s="10">
        <v>19.37</v>
      </c>
    </row>
    <row r="632" spans="1:16" x14ac:dyDescent="0.2">
      <c r="A632" s="10" t="s">
        <v>562</v>
      </c>
      <c r="B632" s="10" t="s">
        <v>94</v>
      </c>
      <c r="C632" s="10" t="s">
        <v>94</v>
      </c>
      <c r="D632" s="10" t="s">
        <v>83</v>
      </c>
      <c r="E632" s="10" t="s">
        <v>95</v>
      </c>
      <c r="F632" s="10">
        <v>352.58</v>
      </c>
      <c r="G632" s="10">
        <v>377.7</v>
      </c>
      <c r="H632" s="10">
        <v>1377</v>
      </c>
      <c r="I632" s="10">
        <v>1377</v>
      </c>
      <c r="J632" s="10">
        <v>44207.4</v>
      </c>
      <c r="K632" s="10">
        <v>29163.5</v>
      </c>
    </row>
    <row r="634" spans="1:16" x14ac:dyDescent="0.2">
      <c r="A634" s="10" t="s">
        <v>563</v>
      </c>
      <c r="B634" s="10" t="s">
        <v>240</v>
      </c>
      <c r="D634" s="10" t="s">
        <v>83</v>
      </c>
      <c r="E634" s="10" t="s">
        <v>242</v>
      </c>
      <c r="F634" s="10">
        <v>354.25</v>
      </c>
      <c r="G634" s="10">
        <v>354.25</v>
      </c>
      <c r="H634" s="10">
        <v>587</v>
      </c>
      <c r="I634" s="10">
        <v>587</v>
      </c>
      <c r="J634" s="10">
        <v>501963</v>
      </c>
      <c r="K634" s="10">
        <v>2834</v>
      </c>
    </row>
    <row r="635" spans="1:16" x14ac:dyDescent="0.2">
      <c r="A635" s="10" t="s">
        <v>563</v>
      </c>
      <c r="B635" s="10" t="s">
        <v>424</v>
      </c>
      <c r="C635" s="10" t="s">
        <v>424</v>
      </c>
      <c r="D635" s="10" t="s">
        <v>83</v>
      </c>
      <c r="E635" s="10" t="s">
        <v>95</v>
      </c>
      <c r="F635" s="10">
        <v>350.6</v>
      </c>
      <c r="G635" s="10">
        <v>193.57</v>
      </c>
      <c r="H635" s="10">
        <v>1</v>
      </c>
      <c r="I635" s="10">
        <v>1</v>
      </c>
      <c r="J635" s="10">
        <v>26.81</v>
      </c>
      <c r="K635" s="10">
        <v>52.58</v>
      </c>
    </row>
    <row r="636" spans="1:16" x14ac:dyDescent="0.2">
      <c r="A636" s="10" t="s">
        <v>563</v>
      </c>
      <c r="B636" s="10" t="s">
        <v>94</v>
      </c>
      <c r="C636" s="10" t="s">
        <v>94</v>
      </c>
      <c r="D636" s="10" t="s">
        <v>83</v>
      </c>
      <c r="E636" s="10" t="s">
        <v>95</v>
      </c>
      <c r="F636" s="10">
        <v>277.36</v>
      </c>
      <c r="G636" s="10">
        <v>329.13</v>
      </c>
      <c r="H636" s="10">
        <v>587</v>
      </c>
      <c r="I636" s="10">
        <v>587</v>
      </c>
      <c r="J636" s="10">
        <v>18989</v>
      </c>
      <c r="K636" s="10">
        <v>12397.7</v>
      </c>
    </row>
    <row r="638" spans="1:16" x14ac:dyDescent="0.2">
      <c r="A638" s="10" t="s">
        <v>564</v>
      </c>
      <c r="B638" s="10" t="s">
        <v>240</v>
      </c>
      <c r="D638" s="10" t="s">
        <v>83</v>
      </c>
      <c r="E638" s="10" t="s">
        <v>242</v>
      </c>
      <c r="F638" s="10">
        <v>354.25</v>
      </c>
      <c r="G638" s="10">
        <v>354.25</v>
      </c>
      <c r="H638" s="10">
        <v>535</v>
      </c>
      <c r="I638" s="10">
        <v>535</v>
      </c>
      <c r="J638" s="10">
        <v>501963</v>
      </c>
      <c r="K638" s="10">
        <v>2834</v>
      </c>
    </row>
    <row r="639" spans="1:16" x14ac:dyDescent="0.2">
      <c r="A639" s="10" t="s">
        <v>564</v>
      </c>
      <c r="B639" s="10" t="s">
        <v>424</v>
      </c>
      <c r="C639" s="10" t="s">
        <v>424</v>
      </c>
      <c r="D639" s="10" t="s">
        <v>83</v>
      </c>
      <c r="E639" s="10" t="s">
        <v>95</v>
      </c>
      <c r="F639" s="10">
        <v>489.75</v>
      </c>
      <c r="G639" s="10">
        <v>316.24</v>
      </c>
      <c r="H639" s="10">
        <v>3</v>
      </c>
      <c r="I639" s="10">
        <v>3</v>
      </c>
      <c r="J639" s="10">
        <v>258.5</v>
      </c>
      <c r="K639" s="10">
        <v>484.32</v>
      </c>
    </row>
    <row r="640" spans="1:16" x14ac:dyDescent="0.2">
      <c r="A640" s="10" t="s">
        <v>564</v>
      </c>
      <c r="B640" s="10" t="s">
        <v>94</v>
      </c>
      <c r="C640" s="10" t="s">
        <v>94</v>
      </c>
      <c r="D640" s="10" t="s">
        <v>83</v>
      </c>
      <c r="E640" s="10" t="s">
        <v>95</v>
      </c>
      <c r="F640" s="10">
        <v>440.27</v>
      </c>
      <c r="G640" s="10">
        <v>350.94</v>
      </c>
      <c r="H640" s="10">
        <v>535</v>
      </c>
      <c r="I640" s="10">
        <v>535</v>
      </c>
      <c r="J640" s="10">
        <v>18106.5</v>
      </c>
      <c r="K640" s="10">
        <v>11641.1</v>
      </c>
    </row>
    <row r="644" spans="10:11" x14ac:dyDescent="0.2">
      <c r="J644" s="14"/>
    </row>
    <row r="646" spans="10:11" x14ac:dyDescent="0.2">
      <c r="J646" s="14"/>
    </row>
    <row r="649" spans="10:11" x14ac:dyDescent="0.2">
      <c r="J649" s="14"/>
      <c r="K649" s="14"/>
    </row>
    <row r="652" spans="10:11" x14ac:dyDescent="0.2">
      <c r="K652" s="14"/>
    </row>
    <row r="658" spans="10:11" x14ac:dyDescent="0.2">
      <c r="K658" s="14"/>
    </row>
    <row r="664" spans="10:11" x14ac:dyDescent="0.2">
      <c r="J664" s="14"/>
    </row>
    <row r="665" spans="10:11" x14ac:dyDescent="0.2">
      <c r="J665" s="14"/>
      <c r="K665" s="14"/>
    </row>
    <row r="667" spans="10:11" x14ac:dyDescent="0.2">
      <c r="K667" s="14"/>
    </row>
    <row r="669" spans="10:11" x14ac:dyDescent="0.2">
      <c r="K669" s="14"/>
    </row>
    <row r="671" spans="10:11" x14ac:dyDescent="0.2">
      <c r="K671" s="14"/>
    </row>
    <row r="678" spans="10:11" x14ac:dyDescent="0.2">
      <c r="J678" s="14"/>
      <c r="K678" s="14"/>
    </row>
    <row r="680" spans="10:11" x14ac:dyDescent="0.2">
      <c r="K680" s="14"/>
    </row>
    <row r="683" spans="10:11" x14ac:dyDescent="0.2">
      <c r="K683" s="14"/>
    </row>
    <row r="684" spans="10:11" x14ac:dyDescent="0.2">
      <c r="K684" s="14"/>
    </row>
    <row r="687" spans="10:11" x14ac:dyDescent="0.2">
      <c r="K687" s="14"/>
    </row>
    <row r="688" spans="10:11" x14ac:dyDescent="0.2">
      <c r="K688" s="14"/>
    </row>
    <row r="689" spans="11:11" x14ac:dyDescent="0.2">
      <c r="K689" s="14"/>
    </row>
    <row r="690" spans="11:11" x14ac:dyDescent="0.2">
      <c r="K690" s="14"/>
    </row>
    <row r="691" spans="11:11" x14ac:dyDescent="0.2">
      <c r="K691" s="14"/>
    </row>
    <row r="694" spans="11:11" x14ac:dyDescent="0.2">
      <c r="K694" s="14"/>
    </row>
    <row r="700" spans="11:11" x14ac:dyDescent="0.2">
      <c r="K700" s="14"/>
    </row>
    <row r="702" spans="11:11" x14ac:dyDescent="0.2">
      <c r="K702" s="14"/>
    </row>
    <row r="705" spans="10:11" x14ac:dyDescent="0.2">
      <c r="K705" s="14"/>
    </row>
    <row r="709" spans="10:11" x14ac:dyDescent="0.2">
      <c r="K709" s="14"/>
    </row>
    <row r="710" spans="10:11" x14ac:dyDescent="0.2">
      <c r="J710" s="14"/>
    </row>
    <row r="712" spans="10:11" x14ac:dyDescent="0.2">
      <c r="J712" s="14"/>
    </row>
    <row r="717" spans="10:11" x14ac:dyDescent="0.2">
      <c r="K717" s="14"/>
    </row>
    <row r="722" spans="11:11" x14ac:dyDescent="0.2">
      <c r="K722" s="14"/>
    </row>
    <row r="725" spans="11:11" x14ac:dyDescent="0.2">
      <c r="K725" s="14"/>
    </row>
    <row r="734" spans="11:11" x14ac:dyDescent="0.2">
      <c r="K734" s="14"/>
    </row>
    <row r="736" spans="11:11" x14ac:dyDescent="0.2">
      <c r="K736" s="14"/>
    </row>
    <row r="739" spans="10:11" x14ac:dyDescent="0.2">
      <c r="K739" s="14"/>
    </row>
    <row r="740" spans="10:11" x14ac:dyDescent="0.2">
      <c r="K740" s="14"/>
    </row>
    <row r="741" spans="10:11" x14ac:dyDescent="0.2">
      <c r="K741" s="14"/>
    </row>
    <row r="743" spans="10:11" x14ac:dyDescent="0.2">
      <c r="K743" s="14"/>
    </row>
    <row r="744" spans="10:11" x14ac:dyDescent="0.2">
      <c r="K744" s="14"/>
    </row>
    <row r="747" spans="10:11" x14ac:dyDescent="0.2">
      <c r="K747" s="14"/>
    </row>
    <row r="749" spans="10:11" x14ac:dyDescent="0.2">
      <c r="J749" s="14"/>
    </row>
    <row r="758" spans="11:11" x14ac:dyDescent="0.2">
      <c r="K758" s="14"/>
    </row>
    <row r="760" spans="11:11" x14ac:dyDescent="0.2">
      <c r="K760" s="14"/>
    </row>
    <row r="775" spans="10:11" x14ac:dyDescent="0.2">
      <c r="K775" s="14"/>
    </row>
    <row r="778" spans="10:11" x14ac:dyDescent="0.2">
      <c r="K778" s="14"/>
    </row>
    <row r="780" spans="10:11" x14ac:dyDescent="0.2">
      <c r="J780" s="14"/>
    </row>
    <row r="781" spans="10:11" x14ac:dyDescent="0.2">
      <c r="J781" s="15"/>
    </row>
    <row r="794" spans="11:11" x14ac:dyDescent="0.2">
      <c r="K794" s="14"/>
    </row>
    <row r="795" spans="11:11" x14ac:dyDescent="0.2">
      <c r="K795" s="14"/>
    </row>
    <row r="799" spans="11:11" x14ac:dyDescent="0.2">
      <c r="K799" s="14"/>
    </row>
    <row r="800" spans="11:11" x14ac:dyDescent="0.2">
      <c r="K800" s="14"/>
    </row>
    <row r="803" spans="10:11" x14ac:dyDescent="0.2">
      <c r="J803" s="15"/>
      <c r="K803" s="14"/>
    </row>
    <row r="812" spans="10:11" x14ac:dyDescent="0.2">
      <c r="K812" s="14"/>
    </row>
    <row r="817" spans="10:11" x14ac:dyDescent="0.2">
      <c r="K817" s="14"/>
    </row>
    <row r="818" spans="10:11" x14ac:dyDescent="0.2">
      <c r="K818" s="14"/>
    </row>
    <row r="822" spans="10:11" x14ac:dyDescent="0.2">
      <c r="J822" s="14"/>
    </row>
    <row r="826" spans="10:11" x14ac:dyDescent="0.2">
      <c r="K826" s="14"/>
    </row>
    <row r="827" spans="10:11" x14ac:dyDescent="0.2">
      <c r="K827" s="14"/>
    </row>
    <row r="835" spans="10:10" x14ac:dyDescent="0.2">
      <c r="J835" s="14"/>
    </row>
    <row r="836" spans="10:10" x14ac:dyDescent="0.2">
      <c r="J836" s="14"/>
    </row>
  </sheetData>
  <mergeCells count="1">
    <mergeCell ref="B1:I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8358E-F3E9-4745-B37F-730D486B973F}">
  <dimension ref="A1:O38"/>
  <sheetViews>
    <sheetView workbookViewId="0">
      <selection activeCell="I28" sqref="I28"/>
    </sheetView>
  </sheetViews>
  <sheetFormatPr baseColWidth="10" defaultColWidth="8.83203125" defaultRowHeight="16" x14ac:dyDescent="0.2"/>
  <cols>
    <col min="1" max="1" width="28.1640625" bestFit="1" customWidth="1"/>
    <col min="9" max="9" width="28.1640625" bestFit="1" customWidth="1"/>
  </cols>
  <sheetData>
    <row r="1" spans="1:15" x14ac:dyDescent="0.2">
      <c r="A1" s="1" t="s">
        <v>598</v>
      </c>
      <c r="B1" s="41" t="s">
        <v>594</v>
      </c>
      <c r="C1" s="41"/>
      <c r="D1" s="41"/>
      <c r="E1" s="41"/>
      <c r="F1" s="41"/>
      <c r="G1" s="41"/>
      <c r="H1" s="41"/>
      <c r="I1" s="41"/>
      <c r="J1" s="41"/>
    </row>
    <row r="4" spans="1:15" x14ac:dyDescent="0.2">
      <c r="A4" s="24" t="s">
        <v>565</v>
      </c>
      <c r="B4" t="s">
        <v>566</v>
      </c>
      <c r="C4" t="s">
        <v>43</v>
      </c>
      <c r="D4" t="s">
        <v>45</v>
      </c>
      <c r="E4" t="s">
        <v>42</v>
      </c>
      <c r="F4" t="s">
        <v>46</v>
      </c>
      <c r="G4" t="s">
        <v>567</v>
      </c>
      <c r="I4" s="24" t="s">
        <v>568</v>
      </c>
      <c r="J4" t="s">
        <v>566</v>
      </c>
      <c r="K4" t="s">
        <v>43</v>
      </c>
      <c r="L4" t="s">
        <v>45</v>
      </c>
      <c r="M4" t="s">
        <v>42</v>
      </c>
      <c r="N4" t="s">
        <v>46</v>
      </c>
      <c r="O4" t="s">
        <v>567</v>
      </c>
    </row>
    <row r="5" spans="1:15" x14ac:dyDescent="0.2">
      <c r="A5" s="25" t="s">
        <v>19</v>
      </c>
      <c r="B5" s="26">
        <v>1</v>
      </c>
      <c r="C5" s="8">
        <v>1</v>
      </c>
      <c r="D5" s="8">
        <v>1</v>
      </c>
      <c r="E5" s="8">
        <v>1</v>
      </c>
      <c r="F5" s="8">
        <v>1</v>
      </c>
      <c r="G5" s="8">
        <v>1</v>
      </c>
      <c r="I5" s="25" t="s">
        <v>19</v>
      </c>
      <c r="J5" s="8">
        <v>1</v>
      </c>
      <c r="K5" s="8">
        <v>1</v>
      </c>
      <c r="L5" s="8">
        <v>1</v>
      </c>
      <c r="M5" s="8">
        <v>1</v>
      </c>
      <c r="N5" s="8">
        <v>1</v>
      </c>
      <c r="O5" s="8">
        <v>1</v>
      </c>
    </row>
    <row r="6" spans="1:15" x14ac:dyDescent="0.2">
      <c r="A6" s="25" t="s">
        <v>569</v>
      </c>
      <c r="B6" s="26">
        <v>1.1258599124452784</v>
      </c>
      <c r="C6" s="8">
        <v>0.63771874257660932</v>
      </c>
      <c r="D6" s="8">
        <v>1.120441619270659</v>
      </c>
      <c r="E6" s="8">
        <v>0.86918726434855476</v>
      </c>
      <c r="F6" s="8">
        <v>0.8857725985910857</v>
      </c>
      <c r="G6" s="8">
        <v>0.45697496167603474</v>
      </c>
      <c r="I6" s="25" t="s">
        <v>569</v>
      </c>
      <c r="J6">
        <v>1.3816387959866221</v>
      </c>
      <c r="K6">
        <v>0.83918298707213679</v>
      </c>
      <c r="L6" s="8">
        <v>0.95433620054425916</v>
      </c>
      <c r="M6">
        <v>1.1874274457382068</v>
      </c>
      <c r="N6">
        <v>0.91857153852074203</v>
      </c>
      <c r="O6">
        <v>0.39466019417475728</v>
      </c>
    </row>
    <row r="7" spans="1:15" x14ac:dyDescent="0.2">
      <c r="A7" s="25" t="s">
        <v>154</v>
      </c>
      <c r="B7" s="26">
        <v>2.4111178861788618</v>
      </c>
      <c r="C7" s="8">
        <v>1.9267689302355371</v>
      </c>
      <c r="D7" s="8">
        <v>2.3396674584323041</v>
      </c>
      <c r="E7" s="8">
        <v>3.024401913875598</v>
      </c>
      <c r="F7" s="8">
        <v>2.2681820399004926</v>
      </c>
      <c r="G7" s="8">
        <v>0.92263331596317522</v>
      </c>
      <c r="I7" s="25" t="s">
        <v>154</v>
      </c>
      <c r="J7">
        <v>2.0597826086956519</v>
      </c>
      <c r="K7">
        <v>1.1116180544239858</v>
      </c>
      <c r="L7" s="8">
        <v>1.1632739139121364</v>
      </c>
      <c r="M7">
        <v>1.7621534752912817</v>
      </c>
      <c r="N7">
        <v>1.0348358708254928</v>
      </c>
      <c r="O7">
        <v>1.1122952295229522</v>
      </c>
    </row>
    <row r="8" spans="1:15" x14ac:dyDescent="0.2">
      <c r="A8" s="25" t="s">
        <v>570</v>
      </c>
      <c r="B8" s="26">
        <v>1.9629606702158391</v>
      </c>
      <c r="C8" s="8">
        <v>0.95880939869379178</v>
      </c>
      <c r="D8" s="8">
        <v>1.529451476793249</v>
      </c>
      <c r="E8" s="8">
        <v>1.5486353375743895</v>
      </c>
      <c r="F8" s="8">
        <v>2.1968632547683447</v>
      </c>
      <c r="G8" s="8">
        <v>0.35445897740784776</v>
      </c>
      <c r="I8" s="25" t="s">
        <v>570</v>
      </c>
      <c r="J8">
        <v>3.0447141911277864</v>
      </c>
      <c r="K8">
        <v>0.84594280399906996</v>
      </c>
      <c r="L8" s="8">
        <v>1.0751528057100042</v>
      </c>
      <c r="M8">
        <v>1.8079368635086934</v>
      </c>
      <c r="N8">
        <v>1.729081974842251</v>
      </c>
      <c r="O8">
        <v>0.72415090260512383</v>
      </c>
    </row>
    <row r="9" spans="1:15" x14ac:dyDescent="0.2">
      <c r="A9" s="25" t="s">
        <v>157</v>
      </c>
      <c r="B9" s="26">
        <v>1.6634271741174995</v>
      </c>
      <c r="C9" s="8">
        <v>0.94181837826157422</v>
      </c>
      <c r="D9" s="8">
        <v>1.8011428571428572</v>
      </c>
      <c r="E9" s="8">
        <v>1.3059518956379941</v>
      </c>
      <c r="F9" s="8">
        <v>1.320641682753112</v>
      </c>
      <c r="G9" s="8">
        <v>0.58812050917314074</v>
      </c>
      <c r="I9" s="25" t="s">
        <v>157</v>
      </c>
      <c r="J9">
        <v>1.9655303453671622</v>
      </c>
      <c r="K9">
        <v>0.73604106412983727</v>
      </c>
      <c r="L9" s="8">
        <v>0.84691588785046734</v>
      </c>
      <c r="M9">
        <v>1.0524424057782493</v>
      </c>
      <c r="N9">
        <v>1.3971026898036469</v>
      </c>
      <c r="O9">
        <v>1.4366943866943866</v>
      </c>
    </row>
    <row r="10" spans="1:15" x14ac:dyDescent="0.2">
      <c r="A10" s="25" t="s">
        <v>571</v>
      </c>
      <c r="B10" s="26">
        <v>1.3114918792208519</v>
      </c>
      <c r="C10" s="8">
        <v>0.22160780513882858</v>
      </c>
      <c r="D10" s="8">
        <v>0.78800000000000014</v>
      </c>
      <c r="E10" s="8">
        <v>0.92483370288248334</v>
      </c>
      <c r="F10" s="8">
        <v>0.52643809660005003</v>
      </c>
      <c r="G10" s="8">
        <v>0.32743704992508821</v>
      </c>
      <c r="I10" s="25" t="s">
        <v>571</v>
      </c>
      <c r="J10">
        <v>1.2865864093125061</v>
      </c>
      <c r="K10">
        <v>0.46224295196842247</v>
      </c>
      <c r="L10" s="8">
        <v>0.5799532710280374</v>
      </c>
      <c r="M10">
        <v>1.0407745298827034</v>
      </c>
      <c r="N10">
        <v>1.3657862108357366</v>
      </c>
      <c r="O10">
        <v>0.76861382419233659</v>
      </c>
    </row>
    <row r="14" spans="1:15" x14ac:dyDescent="0.2">
      <c r="A14" s="24" t="s">
        <v>572</v>
      </c>
      <c r="B14" t="s">
        <v>566</v>
      </c>
      <c r="C14" t="s">
        <v>43</v>
      </c>
      <c r="D14" t="s">
        <v>45</v>
      </c>
      <c r="E14" t="s">
        <v>42</v>
      </c>
      <c r="F14" t="s">
        <v>46</v>
      </c>
      <c r="G14" t="s">
        <v>567</v>
      </c>
      <c r="I14" s="27" t="s">
        <v>573</v>
      </c>
      <c r="J14" t="s">
        <v>566</v>
      </c>
      <c r="K14" t="s">
        <v>43</v>
      </c>
      <c r="L14" t="s">
        <v>45</v>
      </c>
      <c r="M14" t="s">
        <v>42</v>
      </c>
      <c r="N14" t="s">
        <v>46</v>
      </c>
      <c r="O14" t="s">
        <v>567</v>
      </c>
    </row>
    <row r="15" spans="1:15" x14ac:dyDescent="0.2">
      <c r="A15" s="25" t="s">
        <v>19</v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I15" s="25" t="s">
        <v>19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</row>
    <row r="16" spans="1:15" x14ac:dyDescent="0.2">
      <c r="A16" s="25" t="s">
        <v>569</v>
      </c>
      <c r="B16">
        <v>1.9487345879299158</v>
      </c>
      <c r="C16">
        <v>2.7912207265439899</v>
      </c>
      <c r="D16">
        <v>1.4343049998130215</v>
      </c>
      <c r="E16">
        <v>2.1193971278957111</v>
      </c>
      <c r="F16">
        <v>11.758302497687328</v>
      </c>
      <c r="G16">
        <v>13.077806678197494</v>
      </c>
      <c r="I16" s="25" t="s">
        <v>569</v>
      </c>
      <c r="J16">
        <v>1.673291446762168</v>
      </c>
      <c r="K16">
        <v>4.2406160806859967</v>
      </c>
      <c r="L16">
        <v>2.5106015839295455</v>
      </c>
      <c r="M16">
        <v>11.387635668403687</v>
      </c>
      <c r="N16">
        <v>3.4880439267939272</v>
      </c>
      <c r="O16">
        <v>3.0921261645805265</v>
      </c>
    </row>
    <row r="17" spans="1:15" x14ac:dyDescent="0.2">
      <c r="A17" s="25" t="s">
        <v>154</v>
      </c>
      <c r="B17">
        <v>10.928789290858257</v>
      </c>
      <c r="C17">
        <v>1.0782350844462645</v>
      </c>
      <c r="D17">
        <v>0.90823267755224235</v>
      </c>
      <c r="E17">
        <v>1.5685331173934791</v>
      </c>
      <c r="F17">
        <v>2.9969538153752797</v>
      </c>
      <c r="G17">
        <v>5.8952172756797872</v>
      </c>
      <c r="I17" s="25" t="s">
        <v>154</v>
      </c>
      <c r="J17">
        <v>1.2</v>
      </c>
      <c r="K17">
        <v>0.85311380560806904</v>
      </c>
      <c r="L17">
        <v>1.5731342138067372</v>
      </c>
      <c r="M17">
        <v>0.59175082863843664</v>
      </c>
      <c r="N17">
        <v>0.22171246781540896</v>
      </c>
      <c r="O17">
        <v>0.67378824915109881</v>
      </c>
    </row>
    <row r="18" spans="1:15" x14ac:dyDescent="0.2">
      <c r="A18" s="25" t="s">
        <v>570</v>
      </c>
      <c r="B18">
        <v>26.368881610930583</v>
      </c>
      <c r="C18">
        <v>3.1143226669926842</v>
      </c>
      <c r="D18">
        <v>1.5355552045490446</v>
      </c>
      <c r="E18">
        <v>20.421004887585532</v>
      </c>
      <c r="F18">
        <v>10.07553820974443</v>
      </c>
      <c r="G18">
        <v>16.568611991529579</v>
      </c>
      <c r="I18" s="25" t="s">
        <v>570</v>
      </c>
      <c r="J18">
        <v>2.2412250850753526</v>
      </c>
      <c r="K18">
        <v>2.5862314574636085</v>
      </c>
      <c r="L18">
        <v>3.4696696306069419</v>
      </c>
      <c r="M18">
        <v>13.396911122813176</v>
      </c>
      <c r="N18">
        <v>1.3649043400102721</v>
      </c>
      <c r="O18">
        <v>2.8612596161162309</v>
      </c>
    </row>
    <row r="19" spans="1:15" x14ac:dyDescent="0.2">
      <c r="A19" s="25" t="s">
        <v>157</v>
      </c>
      <c r="B19">
        <v>0.54004747670124842</v>
      </c>
      <c r="C19">
        <v>5.4333670178122156E-2</v>
      </c>
      <c r="D19">
        <v>0.49686227951153322</v>
      </c>
      <c r="E19">
        <v>1.3406029969308537</v>
      </c>
      <c r="F19">
        <v>0.6386012579014908</v>
      </c>
      <c r="G19">
        <v>0.78743950915778671</v>
      </c>
      <c r="I19" s="25" t="s">
        <v>157</v>
      </c>
      <c r="J19">
        <v>0.86923690061668824</v>
      </c>
      <c r="K19">
        <v>0.73862431341126611</v>
      </c>
      <c r="L19">
        <v>1.6480886320329813</v>
      </c>
      <c r="M19">
        <v>0.39443709922780323</v>
      </c>
      <c r="N19">
        <v>0.15178217468805702</v>
      </c>
      <c r="O19">
        <v>0.9350587542922546</v>
      </c>
    </row>
    <row r="20" spans="1:15" x14ac:dyDescent="0.2">
      <c r="A20" s="25" t="s">
        <v>571</v>
      </c>
      <c r="B20">
        <v>3.3219942668407292</v>
      </c>
      <c r="C20">
        <v>2.2518115942028984</v>
      </c>
      <c r="D20">
        <v>1.2073218079261592</v>
      </c>
      <c r="E20">
        <v>1.6542505792193904</v>
      </c>
      <c r="F20">
        <v>6.2650232291947212</v>
      </c>
      <c r="G20">
        <v>6.9041937662502031</v>
      </c>
      <c r="I20" s="25" t="s">
        <v>571</v>
      </c>
      <c r="J20">
        <v>0.90498730319959375</v>
      </c>
      <c r="K20">
        <v>5.1418353272963611</v>
      </c>
      <c r="L20">
        <v>3.3534534126428248</v>
      </c>
      <c r="M20">
        <v>12.849513285977375</v>
      </c>
      <c r="N20">
        <v>3.0572304391645417</v>
      </c>
      <c r="O20">
        <v>2.5914968702193804</v>
      </c>
    </row>
    <row r="24" spans="1:15" x14ac:dyDescent="0.2">
      <c r="I24" s="8"/>
      <c r="J24" s="8"/>
    </row>
    <row r="25" spans="1:15" x14ac:dyDescent="0.2">
      <c r="I25" s="8"/>
      <c r="J25" s="8"/>
    </row>
    <row r="26" spans="1:15" x14ac:dyDescent="0.2">
      <c r="I26" s="8"/>
      <c r="J26" s="8"/>
    </row>
    <row r="27" spans="1:15" x14ac:dyDescent="0.2">
      <c r="I27" s="8"/>
      <c r="J27" s="8"/>
    </row>
    <row r="28" spans="1:15" x14ac:dyDescent="0.2">
      <c r="I28" s="8"/>
      <c r="J28" s="8"/>
    </row>
    <row r="29" spans="1:15" x14ac:dyDescent="0.2">
      <c r="I29" s="8"/>
      <c r="J29" s="8"/>
    </row>
    <row r="33" spans="9:10" x14ac:dyDescent="0.2">
      <c r="I33" s="8"/>
      <c r="J33" s="8"/>
    </row>
    <row r="34" spans="9:10" x14ac:dyDescent="0.2">
      <c r="I34" s="8"/>
      <c r="J34" s="8"/>
    </row>
    <row r="35" spans="9:10" x14ac:dyDescent="0.2">
      <c r="I35" s="8"/>
      <c r="J35" s="8"/>
    </row>
    <row r="36" spans="9:10" x14ac:dyDescent="0.2">
      <c r="I36" s="8"/>
      <c r="J36" s="8"/>
    </row>
    <row r="37" spans="9:10" x14ac:dyDescent="0.2">
      <c r="I37" s="8"/>
      <c r="J37" s="8"/>
    </row>
    <row r="38" spans="9:10" x14ac:dyDescent="0.2">
      <c r="I38" s="8"/>
      <c r="J38" s="8"/>
    </row>
  </sheetData>
  <mergeCells count="1">
    <mergeCell ref="B1:J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9AEE7-04F7-4A4E-AA9E-656A0CCDC04A}">
  <dimension ref="A1:AR103"/>
  <sheetViews>
    <sheetView tabSelected="1" workbookViewId="0">
      <selection activeCell="M37" sqref="M37"/>
    </sheetView>
  </sheetViews>
  <sheetFormatPr baseColWidth="10" defaultColWidth="8.83203125" defaultRowHeight="16" x14ac:dyDescent="0.2"/>
  <cols>
    <col min="1" max="1" width="13" bestFit="1" customWidth="1"/>
    <col min="2" max="2" width="6.83203125" bestFit="1" customWidth="1"/>
    <col min="3" max="3" width="12.6640625" bestFit="1" customWidth="1"/>
    <col min="4" max="4" width="27.6640625" bestFit="1" customWidth="1"/>
    <col min="5" max="5" width="18.1640625" bestFit="1" customWidth="1"/>
    <col min="6" max="6" width="18.5" bestFit="1" customWidth="1"/>
    <col min="7" max="7" width="17.83203125" bestFit="1" customWidth="1"/>
    <col min="8" max="8" width="18.5" bestFit="1" customWidth="1"/>
    <col min="9" max="10" width="20" bestFit="1" customWidth="1"/>
    <col min="11" max="11" width="18.5" bestFit="1" customWidth="1"/>
    <col min="12" max="12" width="22.5" bestFit="1" customWidth="1"/>
    <col min="13" max="13" width="17.5" bestFit="1" customWidth="1"/>
    <col min="14" max="14" width="13.33203125" bestFit="1" customWidth="1"/>
    <col min="15" max="15" width="17" bestFit="1" customWidth="1"/>
    <col min="16" max="16" width="17.1640625" bestFit="1" customWidth="1"/>
    <col min="17" max="17" width="15.6640625" bestFit="1" customWidth="1"/>
    <col min="18" max="18" width="17.83203125" bestFit="1" customWidth="1"/>
    <col min="19" max="20" width="11.1640625" bestFit="1" customWidth="1"/>
    <col min="21" max="23" width="10.1640625" bestFit="1" customWidth="1"/>
    <col min="24" max="24" width="15.5" bestFit="1" customWidth="1"/>
    <col min="25" max="26" width="11.1640625" bestFit="1" customWidth="1"/>
    <col min="27" max="27" width="17.83203125" bestFit="1" customWidth="1"/>
    <col min="28" max="30" width="17" bestFit="1" customWidth="1"/>
    <col min="31" max="31" width="18" bestFit="1" customWidth="1"/>
    <col min="32" max="32" width="16.6640625" bestFit="1" customWidth="1"/>
    <col min="33" max="33" width="10.33203125" bestFit="1" customWidth="1"/>
    <col min="34" max="34" width="16" bestFit="1" customWidth="1"/>
    <col min="35" max="35" width="17.33203125" bestFit="1" customWidth="1"/>
    <col min="36" max="36" width="18.5" bestFit="1" customWidth="1"/>
    <col min="37" max="37" width="18.33203125" bestFit="1" customWidth="1"/>
    <col min="38" max="38" width="18.5" bestFit="1" customWidth="1"/>
    <col min="39" max="39" width="18.33203125" bestFit="1" customWidth="1"/>
    <col min="40" max="40" width="19.6640625" bestFit="1" customWidth="1"/>
    <col min="41" max="41" width="20" bestFit="1" customWidth="1"/>
    <col min="42" max="42" width="16.83203125" bestFit="1" customWidth="1"/>
    <col min="43" max="43" width="16.5" bestFit="1" customWidth="1"/>
    <col min="44" max="44" width="11.5" bestFit="1" customWidth="1"/>
  </cols>
  <sheetData>
    <row r="1" spans="1:44" ht="15.75" customHeight="1" x14ac:dyDescent="0.2">
      <c r="A1" s="1" t="s">
        <v>597</v>
      </c>
      <c r="B1" s="42" t="s">
        <v>595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31"/>
    </row>
    <row r="2" spans="1:44" ht="15.75" customHeight="1" x14ac:dyDescent="0.2">
      <c r="A2" s="1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31"/>
    </row>
    <row r="3" spans="1:44" x14ac:dyDescent="0.2">
      <c r="A3" s="1" t="s">
        <v>574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44" x14ac:dyDescent="0.2">
      <c r="A4" s="1"/>
    </row>
    <row r="5" spans="1:44" x14ac:dyDescent="0.2">
      <c r="A5" s="1" t="s">
        <v>575</v>
      </c>
    </row>
    <row r="6" spans="1:44" s="43" customFormat="1" ht="15" x14ac:dyDescent="0.2">
      <c r="A6" s="43" t="s">
        <v>1</v>
      </c>
      <c r="B6" s="43" t="s">
        <v>609</v>
      </c>
      <c r="C6" s="43" t="s">
        <v>2</v>
      </c>
      <c r="D6" s="43" t="s">
        <v>610</v>
      </c>
      <c r="E6" s="43" t="s">
        <v>611</v>
      </c>
      <c r="F6" s="43" t="s">
        <v>612</v>
      </c>
      <c r="G6" s="43" t="s">
        <v>613</v>
      </c>
      <c r="H6" s="43" t="s">
        <v>614</v>
      </c>
      <c r="I6" s="43" t="s">
        <v>615</v>
      </c>
      <c r="J6" s="43" t="s">
        <v>616</v>
      </c>
      <c r="K6" s="43" t="s">
        <v>617</v>
      </c>
      <c r="L6" s="43" t="s">
        <v>618</v>
      </c>
      <c r="M6" s="43" t="s">
        <v>619</v>
      </c>
      <c r="N6" s="43" t="s">
        <v>620</v>
      </c>
      <c r="O6" s="43" t="s">
        <v>621</v>
      </c>
      <c r="P6" s="43" t="s">
        <v>622</v>
      </c>
      <c r="Q6" s="43" t="s">
        <v>623</v>
      </c>
      <c r="R6" s="43" t="s">
        <v>624</v>
      </c>
      <c r="S6" s="43" t="s">
        <v>625</v>
      </c>
      <c r="T6" s="43" t="s">
        <v>626</v>
      </c>
      <c r="U6" s="43" t="s">
        <v>627</v>
      </c>
      <c r="V6" s="43" t="s">
        <v>628</v>
      </c>
      <c r="W6" s="43" t="s">
        <v>629</v>
      </c>
      <c r="X6" s="43" t="s">
        <v>630</v>
      </c>
      <c r="Y6" s="43" t="s">
        <v>631</v>
      </c>
      <c r="Z6" s="43" t="s">
        <v>632</v>
      </c>
      <c r="AA6" s="43" t="s">
        <v>633</v>
      </c>
      <c r="AB6" s="43" t="s">
        <v>634</v>
      </c>
      <c r="AC6" s="43" t="s">
        <v>635</v>
      </c>
      <c r="AD6" s="43" t="s">
        <v>636</v>
      </c>
      <c r="AE6" s="43" t="s">
        <v>637</v>
      </c>
      <c r="AF6" s="43" t="s">
        <v>638</v>
      </c>
      <c r="AG6" s="43" t="s">
        <v>639</v>
      </c>
      <c r="AH6" s="43" t="s">
        <v>640</v>
      </c>
      <c r="AI6" s="43" t="s">
        <v>641</v>
      </c>
      <c r="AJ6" s="43" t="s">
        <v>642</v>
      </c>
      <c r="AK6" s="43" t="s">
        <v>643</v>
      </c>
      <c r="AL6" s="43" t="s">
        <v>644</v>
      </c>
      <c r="AM6" s="43" t="s">
        <v>645</v>
      </c>
      <c r="AN6" s="43" t="s">
        <v>646</v>
      </c>
      <c r="AO6" s="43" t="s">
        <v>647</v>
      </c>
      <c r="AP6" s="43" t="s">
        <v>648</v>
      </c>
      <c r="AQ6" s="43" t="s">
        <v>649</v>
      </c>
      <c r="AR6" s="43" t="s">
        <v>650</v>
      </c>
    </row>
    <row r="7" spans="1:44" x14ac:dyDescent="0.2">
      <c r="A7" t="s">
        <v>44</v>
      </c>
      <c r="B7">
        <v>2</v>
      </c>
      <c r="C7" t="s">
        <v>19</v>
      </c>
      <c r="D7" t="s">
        <v>651</v>
      </c>
      <c r="E7" t="s">
        <v>652</v>
      </c>
      <c r="F7" t="s">
        <v>653</v>
      </c>
      <c r="G7" t="s">
        <v>654</v>
      </c>
      <c r="H7" t="s">
        <v>655</v>
      </c>
      <c r="I7" t="s">
        <v>656</v>
      </c>
      <c r="J7" t="s">
        <v>657</v>
      </c>
      <c r="K7" t="s">
        <v>658</v>
      </c>
      <c r="L7" t="s">
        <v>659</v>
      </c>
      <c r="M7" t="s">
        <v>660</v>
      </c>
      <c r="N7" t="s">
        <v>661</v>
      </c>
      <c r="O7" t="s">
        <v>662</v>
      </c>
      <c r="P7" t="s">
        <v>663</v>
      </c>
      <c r="Q7" t="s">
        <v>664</v>
      </c>
      <c r="R7" t="s">
        <v>665</v>
      </c>
      <c r="S7" t="s">
        <v>666</v>
      </c>
      <c r="T7" t="s">
        <v>667</v>
      </c>
      <c r="U7" t="s">
        <v>668</v>
      </c>
      <c r="V7" t="s">
        <v>669</v>
      </c>
      <c r="W7" t="s">
        <v>670</v>
      </c>
      <c r="X7" t="s">
        <v>671</v>
      </c>
      <c r="Y7" t="s">
        <v>672</v>
      </c>
      <c r="Z7" t="s">
        <v>673</v>
      </c>
      <c r="AA7" t="s">
        <v>674</v>
      </c>
      <c r="AB7" t="s">
        <v>675</v>
      </c>
      <c r="AC7" t="s">
        <v>676</v>
      </c>
      <c r="AD7" t="s">
        <v>677</v>
      </c>
      <c r="AE7" t="s">
        <v>678</v>
      </c>
      <c r="AF7">
        <v>7.97</v>
      </c>
      <c r="AG7" t="s">
        <v>679</v>
      </c>
      <c r="AH7" t="s">
        <v>680</v>
      </c>
      <c r="AI7" t="s">
        <v>681</v>
      </c>
      <c r="AJ7" t="s">
        <v>682</v>
      </c>
      <c r="AK7" t="s">
        <v>683</v>
      </c>
      <c r="AL7" t="s">
        <v>684</v>
      </c>
      <c r="AM7" t="s">
        <v>670</v>
      </c>
      <c r="AN7" t="s">
        <v>685</v>
      </c>
      <c r="AO7" t="s">
        <v>686</v>
      </c>
      <c r="AP7" t="s">
        <v>670</v>
      </c>
      <c r="AQ7" t="s">
        <v>687</v>
      </c>
      <c r="AR7" t="s">
        <v>688</v>
      </c>
    </row>
    <row r="8" spans="1:44" x14ac:dyDescent="0.2">
      <c r="A8" t="s">
        <v>44</v>
      </c>
      <c r="B8">
        <v>20</v>
      </c>
      <c r="C8" t="s">
        <v>157</v>
      </c>
      <c r="D8" t="s">
        <v>689</v>
      </c>
      <c r="E8" t="s">
        <v>690</v>
      </c>
      <c r="F8" t="s">
        <v>691</v>
      </c>
      <c r="G8" t="s">
        <v>654</v>
      </c>
      <c r="H8" t="s">
        <v>692</v>
      </c>
      <c r="I8" t="s">
        <v>693</v>
      </c>
      <c r="J8" t="s">
        <v>694</v>
      </c>
      <c r="K8" t="s">
        <v>695</v>
      </c>
      <c r="L8" t="s">
        <v>696</v>
      </c>
      <c r="M8" t="s">
        <v>697</v>
      </c>
      <c r="N8" t="s">
        <v>698</v>
      </c>
      <c r="O8" t="s">
        <v>699</v>
      </c>
      <c r="P8" t="s">
        <v>700</v>
      </c>
      <c r="Q8" t="s">
        <v>701</v>
      </c>
      <c r="R8" t="s">
        <v>702</v>
      </c>
      <c r="S8" t="s">
        <v>703</v>
      </c>
      <c r="T8" t="s">
        <v>704</v>
      </c>
      <c r="U8" t="s">
        <v>705</v>
      </c>
      <c r="V8" t="s">
        <v>706</v>
      </c>
      <c r="W8" t="s">
        <v>670</v>
      </c>
      <c r="X8" t="s">
        <v>671</v>
      </c>
      <c r="Y8" t="s">
        <v>707</v>
      </c>
      <c r="Z8" t="s">
        <v>708</v>
      </c>
      <c r="AA8" t="s">
        <v>709</v>
      </c>
      <c r="AB8" t="s">
        <v>710</v>
      </c>
      <c r="AC8" t="s">
        <v>711</v>
      </c>
      <c r="AD8" t="s">
        <v>677</v>
      </c>
      <c r="AE8" t="s">
        <v>712</v>
      </c>
      <c r="AF8">
        <v>7.4</v>
      </c>
      <c r="AG8" t="s">
        <v>713</v>
      </c>
      <c r="AH8" t="s">
        <v>714</v>
      </c>
      <c r="AI8" t="s">
        <v>681</v>
      </c>
      <c r="AJ8" t="s">
        <v>715</v>
      </c>
      <c r="AK8" t="s">
        <v>716</v>
      </c>
      <c r="AL8" t="s">
        <v>717</v>
      </c>
      <c r="AM8" t="s">
        <v>670</v>
      </c>
      <c r="AN8" t="s">
        <v>718</v>
      </c>
      <c r="AO8" t="s">
        <v>719</v>
      </c>
      <c r="AP8" t="s">
        <v>670</v>
      </c>
      <c r="AQ8" t="s">
        <v>720</v>
      </c>
      <c r="AR8" t="s">
        <v>721</v>
      </c>
    </row>
    <row r="9" spans="1:44" x14ac:dyDescent="0.2">
      <c r="A9" t="s">
        <v>35</v>
      </c>
      <c r="B9">
        <v>2</v>
      </c>
      <c r="C9" t="s">
        <v>157</v>
      </c>
      <c r="D9" t="s">
        <v>722</v>
      </c>
      <c r="E9" t="s">
        <v>670</v>
      </c>
      <c r="F9" t="s">
        <v>723</v>
      </c>
      <c r="G9" t="s">
        <v>724</v>
      </c>
      <c r="H9" t="s">
        <v>725</v>
      </c>
      <c r="I9" t="s">
        <v>726</v>
      </c>
      <c r="J9" t="s">
        <v>727</v>
      </c>
      <c r="K9" t="s">
        <v>728</v>
      </c>
      <c r="L9" t="s">
        <v>729</v>
      </c>
      <c r="M9" t="s">
        <v>730</v>
      </c>
      <c r="N9" t="s">
        <v>731</v>
      </c>
      <c r="O9" t="s">
        <v>732</v>
      </c>
      <c r="P9" t="s">
        <v>733</v>
      </c>
      <c r="Q9" t="s">
        <v>670</v>
      </c>
      <c r="R9" t="s">
        <v>734</v>
      </c>
      <c r="S9" t="s">
        <v>735</v>
      </c>
      <c r="T9" t="s">
        <v>736</v>
      </c>
      <c r="U9" t="s">
        <v>670</v>
      </c>
      <c r="V9" t="s">
        <v>737</v>
      </c>
      <c r="W9" t="s">
        <v>670</v>
      </c>
      <c r="X9" t="s">
        <v>738</v>
      </c>
      <c r="Y9" t="s">
        <v>739</v>
      </c>
      <c r="Z9" t="s">
        <v>740</v>
      </c>
      <c r="AA9" t="s">
        <v>741</v>
      </c>
      <c r="AB9" t="s">
        <v>742</v>
      </c>
      <c r="AC9" t="s">
        <v>743</v>
      </c>
      <c r="AD9" t="s">
        <v>670</v>
      </c>
      <c r="AE9" t="s">
        <v>744</v>
      </c>
      <c r="AF9">
        <v>2.93</v>
      </c>
      <c r="AG9" t="s">
        <v>745</v>
      </c>
      <c r="AH9" t="s">
        <v>746</v>
      </c>
      <c r="AI9" t="s">
        <v>747</v>
      </c>
      <c r="AJ9" t="s">
        <v>748</v>
      </c>
      <c r="AK9" t="s">
        <v>749</v>
      </c>
      <c r="AL9" t="s">
        <v>670</v>
      </c>
      <c r="AM9" t="s">
        <v>670</v>
      </c>
      <c r="AN9" t="s">
        <v>750</v>
      </c>
      <c r="AO9" t="s">
        <v>751</v>
      </c>
      <c r="AP9" t="s">
        <v>670</v>
      </c>
      <c r="AQ9" t="s">
        <v>752</v>
      </c>
      <c r="AR9" t="s">
        <v>753</v>
      </c>
    </row>
    <row r="10" spans="1:44" x14ac:dyDescent="0.2">
      <c r="A10" t="s">
        <v>46</v>
      </c>
      <c r="B10">
        <v>20</v>
      </c>
      <c r="C10" t="s">
        <v>154</v>
      </c>
      <c r="D10" t="s">
        <v>754</v>
      </c>
      <c r="E10" t="s">
        <v>755</v>
      </c>
      <c r="F10" t="s">
        <v>756</v>
      </c>
      <c r="G10" t="s">
        <v>757</v>
      </c>
      <c r="H10" t="s">
        <v>758</v>
      </c>
      <c r="I10" t="s">
        <v>759</v>
      </c>
      <c r="J10" t="s">
        <v>760</v>
      </c>
      <c r="K10" t="s">
        <v>761</v>
      </c>
      <c r="L10" t="s">
        <v>762</v>
      </c>
      <c r="M10" t="s">
        <v>763</v>
      </c>
      <c r="N10" t="s">
        <v>764</v>
      </c>
      <c r="O10" t="s">
        <v>765</v>
      </c>
      <c r="P10" t="s">
        <v>766</v>
      </c>
      <c r="Q10" t="s">
        <v>767</v>
      </c>
      <c r="R10" t="s">
        <v>768</v>
      </c>
      <c r="S10" t="s">
        <v>769</v>
      </c>
      <c r="T10" t="s">
        <v>770</v>
      </c>
      <c r="U10" t="s">
        <v>771</v>
      </c>
      <c r="V10" t="s">
        <v>772</v>
      </c>
      <c r="W10" t="s">
        <v>670</v>
      </c>
      <c r="X10" t="s">
        <v>671</v>
      </c>
      <c r="Y10" t="s">
        <v>773</v>
      </c>
      <c r="Z10" t="s">
        <v>774</v>
      </c>
      <c r="AA10" t="s">
        <v>775</v>
      </c>
      <c r="AB10" t="s">
        <v>776</v>
      </c>
      <c r="AC10" t="s">
        <v>777</v>
      </c>
      <c r="AD10" t="s">
        <v>778</v>
      </c>
      <c r="AE10" t="s">
        <v>779</v>
      </c>
      <c r="AF10">
        <v>6.79</v>
      </c>
      <c r="AG10" t="s">
        <v>780</v>
      </c>
      <c r="AH10" t="s">
        <v>781</v>
      </c>
      <c r="AI10" t="s">
        <v>782</v>
      </c>
      <c r="AJ10" t="s">
        <v>783</v>
      </c>
      <c r="AK10" t="s">
        <v>784</v>
      </c>
      <c r="AL10" t="s">
        <v>785</v>
      </c>
      <c r="AM10" t="s">
        <v>670</v>
      </c>
      <c r="AN10" t="s">
        <v>786</v>
      </c>
      <c r="AO10" t="s">
        <v>787</v>
      </c>
      <c r="AP10" t="s">
        <v>670</v>
      </c>
      <c r="AQ10" t="s">
        <v>788</v>
      </c>
      <c r="AR10" t="s">
        <v>789</v>
      </c>
    </row>
    <row r="11" spans="1:44" x14ac:dyDescent="0.2">
      <c r="A11" t="s">
        <v>43</v>
      </c>
      <c r="B11">
        <v>2</v>
      </c>
      <c r="C11" t="s">
        <v>154</v>
      </c>
      <c r="D11" t="s">
        <v>790</v>
      </c>
      <c r="E11" t="s">
        <v>690</v>
      </c>
      <c r="F11" t="s">
        <v>791</v>
      </c>
      <c r="G11" t="s">
        <v>654</v>
      </c>
      <c r="H11" t="s">
        <v>792</v>
      </c>
      <c r="I11" t="s">
        <v>793</v>
      </c>
      <c r="J11" t="s">
        <v>794</v>
      </c>
      <c r="K11" t="s">
        <v>795</v>
      </c>
      <c r="L11" t="s">
        <v>796</v>
      </c>
      <c r="M11" t="s">
        <v>797</v>
      </c>
      <c r="N11" t="s">
        <v>798</v>
      </c>
      <c r="O11" t="s">
        <v>799</v>
      </c>
      <c r="P11" t="s">
        <v>800</v>
      </c>
      <c r="Q11" t="s">
        <v>801</v>
      </c>
      <c r="R11" t="s">
        <v>802</v>
      </c>
      <c r="S11" t="s">
        <v>803</v>
      </c>
      <c r="T11" t="s">
        <v>804</v>
      </c>
      <c r="U11" t="s">
        <v>805</v>
      </c>
      <c r="V11" t="s">
        <v>806</v>
      </c>
      <c r="W11" t="s">
        <v>670</v>
      </c>
      <c r="X11" t="s">
        <v>671</v>
      </c>
      <c r="Y11" t="s">
        <v>807</v>
      </c>
      <c r="Z11" t="s">
        <v>808</v>
      </c>
      <c r="AA11" t="s">
        <v>809</v>
      </c>
      <c r="AB11" t="s">
        <v>810</v>
      </c>
      <c r="AC11" t="s">
        <v>811</v>
      </c>
      <c r="AD11" t="s">
        <v>812</v>
      </c>
      <c r="AE11" t="s">
        <v>813</v>
      </c>
      <c r="AF11">
        <v>9.94</v>
      </c>
      <c r="AG11" t="s">
        <v>814</v>
      </c>
      <c r="AH11" t="s">
        <v>815</v>
      </c>
      <c r="AI11" t="s">
        <v>681</v>
      </c>
      <c r="AJ11" t="s">
        <v>816</v>
      </c>
      <c r="AK11" t="s">
        <v>817</v>
      </c>
      <c r="AL11" t="s">
        <v>818</v>
      </c>
      <c r="AM11" t="s">
        <v>670</v>
      </c>
      <c r="AN11" t="s">
        <v>819</v>
      </c>
      <c r="AO11" t="s">
        <v>820</v>
      </c>
      <c r="AP11" t="s">
        <v>670</v>
      </c>
      <c r="AQ11" t="s">
        <v>821</v>
      </c>
      <c r="AR11" t="s">
        <v>822</v>
      </c>
    </row>
    <row r="12" spans="1:44" x14ac:dyDescent="0.2">
      <c r="A12" t="s">
        <v>45</v>
      </c>
      <c r="B12">
        <v>20</v>
      </c>
      <c r="C12" t="s">
        <v>19</v>
      </c>
      <c r="D12" t="s">
        <v>823</v>
      </c>
      <c r="E12" t="s">
        <v>755</v>
      </c>
      <c r="F12" t="s">
        <v>791</v>
      </c>
      <c r="G12" t="s">
        <v>824</v>
      </c>
      <c r="H12" t="s">
        <v>758</v>
      </c>
      <c r="I12" t="s">
        <v>825</v>
      </c>
      <c r="J12" t="s">
        <v>826</v>
      </c>
      <c r="K12" t="s">
        <v>827</v>
      </c>
      <c r="L12" t="s">
        <v>828</v>
      </c>
      <c r="M12" t="s">
        <v>829</v>
      </c>
      <c r="N12" t="s">
        <v>830</v>
      </c>
      <c r="O12" t="s">
        <v>831</v>
      </c>
      <c r="P12" t="s">
        <v>832</v>
      </c>
      <c r="Q12" t="s">
        <v>833</v>
      </c>
      <c r="R12" t="s">
        <v>834</v>
      </c>
      <c r="S12" t="s">
        <v>835</v>
      </c>
      <c r="T12" t="s">
        <v>836</v>
      </c>
      <c r="U12" t="s">
        <v>771</v>
      </c>
      <c r="V12" t="s">
        <v>837</v>
      </c>
      <c r="W12" t="s">
        <v>670</v>
      </c>
      <c r="X12" t="s">
        <v>671</v>
      </c>
      <c r="Y12" t="s">
        <v>838</v>
      </c>
      <c r="Z12" t="s">
        <v>839</v>
      </c>
      <c r="AA12" t="s">
        <v>840</v>
      </c>
      <c r="AB12" t="s">
        <v>841</v>
      </c>
      <c r="AC12" t="s">
        <v>777</v>
      </c>
      <c r="AD12" t="s">
        <v>842</v>
      </c>
      <c r="AE12" t="s">
        <v>843</v>
      </c>
      <c r="AF12">
        <v>7.12</v>
      </c>
      <c r="AG12" t="s">
        <v>844</v>
      </c>
      <c r="AH12" t="s">
        <v>845</v>
      </c>
      <c r="AI12" t="s">
        <v>734</v>
      </c>
      <c r="AJ12" t="s">
        <v>846</v>
      </c>
      <c r="AK12" t="s">
        <v>847</v>
      </c>
      <c r="AL12" t="s">
        <v>848</v>
      </c>
      <c r="AM12" t="s">
        <v>670</v>
      </c>
      <c r="AN12" t="s">
        <v>849</v>
      </c>
      <c r="AO12" t="s">
        <v>850</v>
      </c>
      <c r="AP12" t="s">
        <v>670</v>
      </c>
      <c r="AQ12" t="s">
        <v>851</v>
      </c>
      <c r="AR12" t="s">
        <v>852</v>
      </c>
    </row>
    <row r="13" spans="1:44" x14ac:dyDescent="0.2">
      <c r="A13" t="s">
        <v>42</v>
      </c>
      <c r="B13">
        <v>2</v>
      </c>
      <c r="C13" t="s">
        <v>19</v>
      </c>
      <c r="D13" t="s">
        <v>853</v>
      </c>
      <c r="E13" t="s">
        <v>670</v>
      </c>
      <c r="F13" t="s">
        <v>670</v>
      </c>
      <c r="G13" t="s">
        <v>670</v>
      </c>
      <c r="H13" t="s">
        <v>854</v>
      </c>
      <c r="I13" t="s">
        <v>855</v>
      </c>
      <c r="J13" t="s">
        <v>856</v>
      </c>
      <c r="K13" t="s">
        <v>857</v>
      </c>
      <c r="L13" t="s">
        <v>858</v>
      </c>
      <c r="M13" t="s">
        <v>859</v>
      </c>
      <c r="N13" t="s">
        <v>860</v>
      </c>
      <c r="O13" t="s">
        <v>861</v>
      </c>
      <c r="P13" t="s">
        <v>862</v>
      </c>
      <c r="Q13" t="s">
        <v>670</v>
      </c>
      <c r="R13" t="s">
        <v>863</v>
      </c>
      <c r="S13" t="s">
        <v>771</v>
      </c>
      <c r="T13" t="s">
        <v>864</v>
      </c>
      <c r="U13" t="s">
        <v>670</v>
      </c>
      <c r="V13" t="s">
        <v>865</v>
      </c>
      <c r="W13" t="s">
        <v>670</v>
      </c>
      <c r="X13" t="s">
        <v>866</v>
      </c>
      <c r="Y13" t="s">
        <v>867</v>
      </c>
      <c r="Z13" t="s">
        <v>868</v>
      </c>
      <c r="AA13" t="s">
        <v>670</v>
      </c>
      <c r="AB13" t="s">
        <v>869</v>
      </c>
      <c r="AC13" t="s">
        <v>724</v>
      </c>
      <c r="AD13" t="s">
        <v>670</v>
      </c>
      <c r="AE13" t="s">
        <v>870</v>
      </c>
      <c r="AF13">
        <v>3.6</v>
      </c>
      <c r="AG13" t="s">
        <v>871</v>
      </c>
      <c r="AH13" t="s">
        <v>872</v>
      </c>
      <c r="AI13" t="s">
        <v>747</v>
      </c>
      <c r="AJ13" t="s">
        <v>873</v>
      </c>
      <c r="AK13" t="s">
        <v>874</v>
      </c>
      <c r="AL13" t="s">
        <v>670</v>
      </c>
      <c r="AM13" t="s">
        <v>670</v>
      </c>
      <c r="AN13" t="s">
        <v>875</v>
      </c>
      <c r="AO13" t="s">
        <v>876</v>
      </c>
      <c r="AP13" t="s">
        <v>670</v>
      </c>
      <c r="AQ13" t="s">
        <v>877</v>
      </c>
      <c r="AR13" t="s">
        <v>878</v>
      </c>
    </row>
    <row r="14" spans="1:44" x14ac:dyDescent="0.2">
      <c r="A14" t="s">
        <v>42</v>
      </c>
      <c r="B14">
        <v>20</v>
      </c>
      <c r="C14" t="s">
        <v>157</v>
      </c>
      <c r="D14" t="s">
        <v>879</v>
      </c>
      <c r="E14" t="s">
        <v>670</v>
      </c>
      <c r="F14" t="s">
        <v>880</v>
      </c>
      <c r="G14" t="s">
        <v>881</v>
      </c>
      <c r="H14" t="s">
        <v>882</v>
      </c>
      <c r="I14" t="s">
        <v>883</v>
      </c>
      <c r="J14" t="s">
        <v>884</v>
      </c>
      <c r="K14" t="s">
        <v>885</v>
      </c>
      <c r="L14" t="s">
        <v>886</v>
      </c>
      <c r="M14" t="s">
        <v>887</v>
      </c>
      <c r="N14" t="s">
        <v>888</v>
      </c>
      <c r="O14" t="s">
        <v>889</v>
      </c>
      <c r="P14" t="s">
        <v>890</v>
      </c>
      <c r="Q14" t="s">
        <v>827</v>
      </c>
      <c r="R14" t="s">
        <v>891</v>
      </c>
      <c r="S14" t="s">
        <v>892</v>
      </c>
      <c r="T14" t="s">
        <v>893</v>
      </c>
      <c r="U14" t="s">
        <v>894</v>
      </c>
      <c r="V14" t="s">
        <v>895</v>
      </c>
      <c r="W14" t="s">
        <v>670</v>
      </c>
      <c r="X14" t="s">
        <v>896</v>
      </c>
      <c r="Y14" t="s">
        <v>897</v>
      </c>
      <c r="Z14" t="s">
        <v>898</v>
      </c>
      <c r="AA14" t="s">
        <v>899</v>
      </c>
      <c r="AB14" t="s">
        <v>900</v>
      </c>
      <c r="AC14" t="s">
        <v>901</v>
      </c>
      <c r="AD14" t="s">
        <v>670</v>
      </c>
      <c r="AE14" t="s">
        <v>902</v>
      </c>
      <c r="AF14">
        <v>9.42</v>
      </c>
      <c r="AG14" t="s">
        <v>903</v>
      </c>
      <c r="AH14" t="s">
        <v>701</v>
      </c>
      <c r="AI14" t="s">
        <v>904</v>
      </c>
      <c r="AJ14" t="s">
        <v>905</v>
      </c>
      <c r="AK14" t="s">
        <v>906</v>
      </c>
      <c r="AL14" t="s">
        <v>907</v>
      </c>
      <c r="AM14" t="s">
        <v>670</v>
      </c>
      <c r="AN14" t="s">
        <v>908</v>
      </c>
      <c r="AO14" t="s">
        <v>909</v>
      </c>
      <c r="AP14" t="s">
        <v>670</v>
      </c>
      <c r="AQ14" t="s">
        <v>910</v>
      </c>
      <c r="AR14" t="s">
        <v>911</v>
      </c>
    </row>
    <row r="15" spans="1:44" x14ac:dyDescent="0.2">
      <c r="A15" t="s">
        <v>44</v>
      </c>
      <c r="B15">
        <v>2</v>
      </c>
      <c r="C15" t="s">
        <v>912</v>
      </c>
      <c r="D15" t="s">
        <v>913</v>
      </c>
      <c r="E15" t="s">
        <v>914</v>
      </c>
      <c r="F15" t="s">
        <v>915</v>
      </c>
      <c r="G15" t="s">
        <v>916</v>
      </c>
      <c r="H15" t="s">
        <v>917</v>
      </c>
      <c r="I15" t="s">
        <v>918</v>
      </c>
      <c r="J15" t="s">
        <v>919</v>
      </c>
      <c r="K15" t="s">
        <v>920</v>
      </c>
      <c r="L15" t="s">
        <v>921</v>
      </c>
      <c r="M15" t="s">
        <v>922</v>
      </c>
      <c r="N15" t="s">
        <v>923</v>
      </c>
      <c r="O15" t="s">
        <v>924</v>
      </c>
      <c r="P15" t="s">
        <v>925</v>
      </c>
      <c r="Q15" t="s">
        <v>926</v>
      </c>
      <c r="R15" t="s">
        <v>927</v>
      </c>
      <c r="S15" t="s">
        <v>928</v>
      </c>
      <c r="T15" t="s">
        <v>929</v>
      </c>
      <c r="U15" t="s">
        <v>930</v>
      </c>
      <c r="V15" t="s">
        <v>931</v>
      </c>
      <c r="W15" t="s">
        <v>670</v>
      </c>
      <c r="X15" t="s">
        <v>671</v>
      </c>
      <c r="Y15" t="s">
        <v>932</v>
      </c>
      <c r="Z15" t="s">
        <v>933</v>
      </c>
      <c r="AA15" t="s">
        <v>934</v>
      </c>
      <c r="AB15" t="s">
        <v>935</v>
      </c>
      <c r="AC15" t="s">
        <v>936</v>
      </c>
      <c r="AD15" t="s">
        <v>937</v>
      </c>
      <c r="AE15" t="s">
        <v>938</v>
      </c>
      <c r="AF15">
        <v>262.19</v>
      </c>
      <c r="AG15" t="s">
        <v>939</v>
      </c>
      <c r="AH15" t="s">
        <v>940</v>
      </c>
      <c r="AI15" t="s">
        <v>941</v>
      </c>
      <c r="AJ15" t="s">
        <v>942</v>
      </c>
      <c r="AK15" t="s">
        <v>943</v>
      </c>
      <c r="AL15" t="s">
        <v>944</v>
      </c>
      <c r="AM15" t="s">
        <v>872</v>
      </c>
      <c r="AN15" t="s">
        <v>945</v>
      </c>
      <c r="AO15" t="s">
        <v>946</v>
      </c>
      <c r="AP15" t="s">
        <v>670</v>
      </c>
      <c r="AQ15" t="s">
        <v>947</v>
      </c>
      <c r="AR15" t="s">
        <v>671</v>
      </c>
    </row>
    <row r="16" spans="1:44" x14ac:dyDescent="0.2">
      <c r="A16" t="s">
        <v>44</v>
      </c>
      <c r="B16">
        <v>20</v>
      </c>
      <c r="C16" t="s">
        <v>948</v>
      </c>
      <c r="D16" t="s">
        <v>949</v>
      </c>
      <c r="E16" t="s">
        <v>950</v>
      </c>
      <c r="F16" t="s">
        <v>951</v>
      </c>
      <c r="G16" t="s">
        <v>674</v>
      </c>
      <c r="H16" t="s">
        <v>952</v>
      </c>
      <c r="I16" t="s">
        <v>953</v>
      </c>
      <c r="J16" t="s">
        <v>954</v>
      </c>
      <c r="K16" t="s">
        <v>955</v>
      </c>
      <c r="L16" t="s">
        <v>956</v>
      </c>
      <c r="M16" t="s">
        <v>957</v>
      </c>
      <c r="N16" t="s">
        <v>958</v>
      </c>
      <c r="O16" t="s">
        <v>959</v>
      </c>
      <c r="P16" t="s">
        <v>960</v>
      </c>
      <c r="Q16" t="s">
        <v>961</v>
      </c>
      <c r="R16" t="s">
        <v>671</v>
      </c>
      <c r="S16" t="s">
        <v>962</v>
      </c>
      <c r="T16" t="s">
        <v>963</v>
      </c>
      <c r="U16" t="s">
        <v>964</v>
      </c>
      <c r="V16" t="s">
        <v>965</v>
      </c>
      <c r="W16" t="s">
        <v>670</v>
      </c>
      <c r="X16" t="s">
        <v>671</v>
      </c>
      <c r="Y16" t="s">
        <v>966</v>
      </c>
      <c r="Z16" t="s">
        <v>967</v>
      </c>
      <c r="AA16" t="s">
        <v>968</v>
      </c>
      <c r="AB16" t="s">
        <v>969</v>
      </c>
      <c r="AC16" t="s">
        <v>970</v>
      </c>
      <c r="AD16" t="s">
        <v>971</v>
      </c>
      <c r="AE16" t="s">
        <v>972</v>
      </c>
      <c r="AF16">
        <v>1423.23</v>
      </c>
      <c r="AG16" t="s">
        <v>973</v>
      </c>
      <c r="AH16" t="s">
        <v>974</v>
      </c>
      <c r="AI16" t="s">
        <v>975</v>
      </c>
      <c r="AJ16" t="s">
        <v>976</v>
      </c>
      <c r="AK16" t="s">
        <v>977</v>
      </c>
      <c r="AL16" t="s">
        <v>978</v>
      </c>
      <c r="AM16" t="s">
        <v>979</v>
      </c>
      <c r="AN16" t="s">
        <v>980</v>
      </c>
      <c r="AO16" t="s">
        <v>981</v>
      </c>
      <c r="AP16" t="s">
        <v>982</v>
      </c>
      <c r="AQ16" t="s">
        <v>983</v>
      </c>
      <c r="AR16" t="s">
        <v>671</v>
      </c>
    </row>
    <row r="17" spans="1:44" x14ac:dyDescent="0.2">
      <c r="A17" t="s">
        <v>35</v>
      </c>
      <c r="B17">
        <v>2</v>
      </c>
      <c r="C17" t="s">
        <v>948</v>
      </c>
      <c r="D17" t="s">
        <v>984</v>
      </c>
      <c r="E17" t="s">
        <v>985</v>
      </c>
      <c r="F17" t="s">
        <v>986</v>
      </c>
      <c r="G17" t="s">
        <v>987</v>
      </c>
      <c r="H17" t="s">
        <v>988</v>
      </c>
      <c r="I17" t="s">
        <v>989</v>
      </c>
      <c r="J17" t="s">
        <v>990</v>
      </c>
      <c r="K17" t="s">
        <v>991</v>
      </c>
      <c r="L17" t="s">
        <v>992</v>
      </c>
      <c r="M17" t="s">
        <v>993</v>
      </c>
      <c r="N17" t="s">
        <v>994</v>
      </c>
      <c r="O17" t="s">
        <v>995</v>
      </c>
      <c r="P17" t="s">
        <v>996</v>
      </c>
      <c r="Q17" t="s">
        <v>997</v>
      </c>
      <c r="R17" t="s">
        <v>998</v>
      </c>
      <c r="S17" t="s">
        <v>999</v>
      </c>
      <c r="T17" t="s">
        <v>1000</v>
      </c>
      <c r="U17" t="s">
        <v>1001</v>
      </c>
      <c r="V17" t="s">
        <v>1002</v>
      </c>
      <c r="W17" t="s">
        <v>670</v>
      </c>
      <c r="X17" t="s">
        <v>671</v>
      </c>
      <c r="Y17" t="s">
        <v>1003</v>
      </c>
      <c r="Z17" t="s">
        <v>1004</v>
      </c>
      <c r="AA17" t="s">
        <v>1005</v>
      </c>
      <c r="AB17" t="s">
        <v>1006</v>
      </c>
      <c r="AC17" t="s">
        <v>1007</v>
      </c>
      <c r="AD17" t="s">
        <v>1008</v>
      </c>
      <c r="AE17" t="s">
        <v>1009</v>
      </c>
      <c r="AF17">
        <v>481.66</v>
      </c>
      <c r="AG17" t="s">
        <v>1010</v>
      </c>
      <c r="AH17" t="s">
        <v>1011</v>
      </c>
      <c r="AI17" t="s">
        <v>1012</v>
      </c>
      <c r="AJ17" t="s">
        <v>671</v>
      </c>
      <c r="AK17" t="s">
        <v>1013</v>
      </c>
      <c r="AL17" t="s">
        <v>1014</v>
      </c>
      <c r="AM17" t="s">
        <v>1015</v>
      </c>
      <c r="AN17" t="s">
        <v>1016</v>
      </c>
      <c r="AO17" t="s">
        <v>1017</v>
      </c>
      <c r="AP17" t="s">
        <v>670</v>
      </c>
      <c r="AQ17" t="s">
        <v>1018</v>
      </c>
      <c r="AR17" t="s">
        <v>671</v>
      </c>
    </row>
    <row r="18" spans="1:44" x14ac:dyDescent="0.2">
      <c r="A18" t="s">
        <v>46</v>
      </c>
      <c r="B18">
        <v>20</v>
      </c>
      <c r="C18" t="s">
        <v>1019</v>
      </c>
      <c r="D18" t="s">
        <v>1020</v>
      </c>
      <c r="E18" t="s">
        <v>1021</v>
      </c>
      <c r="F18" t="s">
        <v>1022</v>
      </c>
      <c r="G18" t="s">
        <v>1023</v>
      </c>
      <c r="H18" t="s">
        <v>1024</v>
      </c>
      <c r="I18" t="s">
        <v>1025</v>
      </c>
      <c r="J18" t="s">
        <v>1026</v>
      </c>
      <c r="K18" t="s">
        <v>1027</v>
      </c>
      <c r="L18" t="s">
        <v>1028</v>
      </c>
      <c r="M18" t="s">
        <v>1029</v>
      </c>
      <c r="N18" t="s">
        <v>1030</v>
      </c>
      <c r="O18" t="s">
        <v>1031</v>
      </c>
      <c r="P18" t="s">
        <v>1032</v>
      </c>
      <c r="Q18" t="s">
        <v>1033</v>
      </c>
      <c r="R18" t="s">
        <v>1034</v>
      </c>
      <c r="S18" t="s">
        <v>1035</v>
      </c>
      <c r="T18" t="s">
        <v>1036</v>
      </c>
      <c r="U18" t="s">
        <v>1037</v>
      </c>
      <c r="V18" t="s">
        <v>1038</v>
      </c>
      <c r="W18" t="s">
        <v>670</v>
      </c>
      <c r="X18" t="s">
        <v>671</v>
      </c>
      <c r="Y18" t="s">
        <v>1039</v>
      </c>
      <c r="Z18" t="s">
        <v>1040</v>
      </c>
      <c r="AA18" t="s">
        <v>1041</v>
      </c>
      <c r="AB18" t="s">
        <v>1042</v>
      </c>
      <c r="AC18" t="s">
        <v>1043</v>
      </c>
      <c r="AD18" t="s">
        <v>1044</v>
      </c>
      <c r="AE18" t="s">
        <v>1045</v>
      </c>
      <c r="AF18">
        <v>279.35000000000002</v>
      </c>
      <c r="AG18" t="s">
        <v>1046</v>
      </c>
      <c r="AH18" t="s">
        <v>1047</v>
      </c>
      <c r="AI18" t="s">
        <v>1048</v>
      </c>
      <c r="AJ18" t="s">
        <v>671</v>
      </c>
      <c r="AK18" t="s">
        <v>1049</v>
      </c>
      <c r="AL18" t="s">
        <v>1050</v>
      </c>
      <c r="AM18" t="s">
        <v>1051</v>
      </c>
      <c r="AN18" t="s">
        <v>1052</v>
      </c>
      <c r="AO18" t="s">
        <v>1053</v>
      </c>
      <c r="AP18" t="s">
        <v>1054</v>
      </c>
      <c r="AQ18" t="s">
        <v>1055</v>
      </c>
      <c r="AR18" t="s">
        <v>671</v>
      </c>
    </row>
    <row r="19" spans="1:44" x14ac:dyDescent="0.2">
      <c r="A19" t="s">
        <v>43</v>
      </c>
      <c r="B19">
        <v>2</v>
      </c>
      <c r="C19" t="s">
        <v>1019</v>
      </c>
      <c r="D19" t="s">
        <v>1056</v>
      </c>
      <c r="E19" t="s">
        <v>1057</v>
      </c>
      <c r="F19" t="s">
        <v>1058</v>
      </c>
      <c r="G19" t="s">
        <v>1059</v>
      </c>
      <c r="H19" t="s">
        <v>1060</v>
      </c>
      <c r="I19" t="s">
        <v>1061</v>
      </c>
      <c r="J19" t="s">
        <v>1062</v>
      </c>
      <c r="K19" t="s">
        <v>1063</v>
      </c>
      <c r="L19" t="s">
        <v>1064</v>
      </c>
      <c r="M19" t="s">
        <v>1065</v>
      </c>
      <c r="N19" t="s">
        <v>1066</v>
      </c>
      <c r="O19" t="s">
        <v>1067</v>
      </c>
      <c r="P19" t="s">
        <v>1068</v>
      </c>
      <c r="Q19" t="s">
        <v>1069</v>
      </c>
      <c r="R19" t="s">
        <v>1070</v>
      </c>
      <c r="S19" t="s">
        <v>1071</v>
      </c>
      <c r="T19" t="s">
        <v>1072</v>
      </c>
      <c r="U19" t="s">
        <v>1037</v>
      </c>
      <c r="V19" t="s">
        <v>1073</v>
      </c>
      <c r="W19" t="s">
        <v>670</v>
      </c>
      <c r="X19" t="s">
        <v>671</v>
      </c>
      <c r="Y19" t="s">
        <v>1074</v>
      </c>
      <c r="Z19" t="s">
        <v>967</v>
      </c>
      <c r="AA19" t="s">
        <v>1075</v>
      </c>
      <c r="AB19" t="s">
        <v>1076</v>
      </c>
      <c r="AC19" t="s">
        <v>1077</v>
      </c>
      <c r="AD19" t="s">
        <v>1078</v>
      </c>
      <c r="AE19" t="s">
        <v>1079</v>
      </c>
      <c r="AF19">
        <v>492.18</v>
      </c>
      <c r="AG19" t="s">
        <v>1080</v>
      </c>
      <c r="AH19" t="s">
        <v>1081</v>
      </c>
      <c r="AI19" t="s">
        <v>1082</v>
      </c>
      <c r="AJ19" t="s">
        <v>1083</v>
      </c>
      <c r="AK19" t="s">
        <v>671</v>
      </c>
      <c r="AL19" t="s">
        <v>1084</v>
      </c>
      <c r="AM19" t="s">
        <v>1085</v>
      </c>
      <c r="AN19" t="s">
        <v>1086</v>
      </c>
      <c r="AO19" t="s">
        <v>1087</v>
      </c>
      <c r="AP19" t="s">
        <v>1088</v>
      </c>
      <c r="AQ19" t="s">
        <v>1089</v>
      </c>
      <c r="AR19" t="s">
        <v>671</v>
      </c>
    </row>
    <row r="20" spans="1:44" x14ac:dyDescent="0.2">
      <c r="A20" t="s">
        <v>45</v>
      </c>
      <c r="B20">
        <v>20</v>
      </c>
      <c r="C20" t="s">
        <v>912</v>
      </c>
      <c r="D20" t="s">
        <v>1090</v>
      </c>
      <c r="E20" t="s">
        <v>1021</v>
      </c>
      <c r="F20" t="s">
        <v>1091</v>
      </c>
      <c r="G20" t="s">
        <v>1092</v>
      </c>
      <c r="H20" t="s">
        <v>1093</v>
      </c>
      <c r="I20" t="s">
        <v>1094</v>
      </c>
      <c r="J20" t="s">
        <v>1095</v>
      </c>
      <c r="K20" t="s">
        <v>1096</v>
      </c>
      <c r="L20" t="s">
        <v>1097</v>
      </c>
      <c r="M20" t="s">
        <v>1098</v>
      </c>
      <c r="N20" t="s">
        <v>1099</v>
      </c>
      <c r="O20" t="s">
        <v>1100</v>
      </c>
      <c r="P20" t="s">
        <v>1101</v>
      </c>
      <c r="Q20" t="s">
        <v>1102</v>
      </c>
      <c r="R20" t="s">
        <v>671</v>
      </c>
      <c r="S20" t="s">
        <v>1103</v>
      </c>
      <c r="T20" t="s">
        <v>1104</v>
      </c>
      <c r="U20" t="s">
        <v>1105</v>
      </c>
      <c r="V20" t="s">
        <v>1106</v>
      </c>
      <c r="W20" t="s">
        <v>1107</v>
      </c>
      <c r="X20" t="s">
        <v>671</v>
      </c>
      <c r="Y20" t="s">
        <v>1108</v>
      </c>
      <c r="Z20" t="s">
        <v>1109</v>
      </c>
      <c r="AA20" t="s">
        <v>1110</v>
      </c>
      <c r="AB20" t="s">
        <v>1111</v>
      </c>
      <c r="AC20" t="s">
        <v>1112</v>
      </c>
      <c r="AD20" t="s">
        <v>1113</v>
      </c>
      <c r="AE20" t="s">
        <v>1114</v>
      </c>
      <c r="AF20">
        <v>1132.57</v>
      </c>
      <c r="AG20" t="s">
        <v>1115</v>
      </c>
      <c r="AH20" t="s">
        <v>1116</v>
      </c>
      <c r="AI20" t="s">
        <v>1117</v>
      </c>
      <c r="AJ20" t="s">
        <v>1118</v>
      </c>
      <c r="AK20" t="s">
        <v>671</v>
      </c>
      <c r="AL20" t="s">
        <v>1119</v>
      </c>
      <c r="AM20" t="s">
        <v>1120</v>
      </c>
      <c r="AN20" t="s">
        <v>1121</v>
      </c>
      <c r="AO20" t="s">
        <v>1122</v>
      </c>
      <c r="AP20" t="s">
        <v>834</v>
      </c>
      <c r="AQ20" t="s">
        <v>1123</v>
      </c>
      <c r="AR20" t="s">
        <v>671</v>
      </c>
    </row>
    <row r="21" spans="1:44" x14ac:dyDescent="0.2">
      <c r="A21" t="s">
        <v>42</v>
      </c>
      <c r="B21">
        <v>2</v>
      </c>
      <c r="C21" t="s">
        <v>912</v>
      </c>
      <c r="D21" t="s">
        <v>1124</v>
      </c>
      <c r="E21" t="s">
        <v>1125</v>
      </c>
      <c r="F21" t="s">
        <v>654</v>
      </c>
      <c r="G21" t="s">
        <v>916</v>
      </c>
      <c r="H21" t="s">
        <v>1126</v>
      </c>
      <c r="I21" t="s">
        <v>1127</v>
      </c>
      <c r="J21" t="s">
        <v>1128</v>
      </c>
      <c r="K21" t="s">
        <v>1129</v>
      </c>
      <c r="L21" t="s">
        <v>1130</v>
      </c>
      <c r="M21" t="s">
        <v>1131</v>
      </c>
      <c r="N21" t="s">
        <v>1132</v>
      </c>
      <c r="O21" t="s">
        <v>1133</v>
      </c>
      <c r="P21" t="s">
        <v>1134</v>
      </c>
      <c r="Q21" t="s">
        <v>1135</v>
      </c>
      <c r="R21" t="s">
        <v>1136</v>
      </c>
      <c r="S21" t="s">
        <v>1137</v>
      </c>
      <c r="T21" t="s">
        <v>1138</v>
      </c>
      <c r="U21" t="s">
        <v>1139</v>
      </c>
      <c r="V21" t="s">
        <v>1140</v>
      </c>
      <c r="W21" t="s">
        <v>670</v>
      </c>
      <c r="X21" t="s">
        <v>671</v>
      </c>
      <c r="Y21" t="s">
        <v>1141</v>
      </c>
      <c r="Z21" t="s">
        <v>1142</v>
      </c>
      <c r="AA21" t="s">
        <v>1143</v>
      </c>
      <c r="AB21" t="s">
        <v>1144</v>
      </c>
      <c r="AC21" t="s">
        <v>1145</v>
      </c>
      <c r="AD21" t="s">
        <v>1146</v>
      </c>
      <c r="AE21" t="s">
        <v>1147</v>
      </c>
      <c r="AF21">
        <v>784.57</v>
      </c>
      <c r="AG21" t="s">
        <v>1148</v>
      </c>
      <c r="AH21" t="s">
        <v>1149</v>
      </c>
      <c r="AI21" t="s">
        <v>1150</v>
      </c>
      <c r="AJ21" t="s">
        <v>1151</v>
      </c>
      <c r="AK21" t="s">
        <v>671</v>
      </c>
      <c r="AL21" t="s">
        <v>1152</v>
      </c>
      <c r="AM21" t="s">
        <v>670</v>
      </c>
      <c r="AN21" t="s">
        <v>1153</v>
      </c>
      <c r="AO21" t="s">
        <v>1154</v>
      </c>
      <c r="AP21" t="s">
        <v>670</v>
      </c>
      <c r="AQ21" t="s">
        <v>1155</v>
      </c>
      <c r="AR21" t="s">
        <v>671</v>
      </c>
    </row>
    <row r="22" spans="1:44" x14ac:dyDescent="0.2">
      <c r="A22" t="s">
        <v>42</v>
      </c>
      <c r="B22">
        <v>20</v>
      </c>
      <c r="C22" t="s">
        <v>948</v>
      </c>
      <c r="D22" t="s">
        <v>1156</v>
      </c>
      <c r="E22" t="s">
        <v>1157</v>
      </c>
      <c r="F22" t="s">
        <v>654</v>
      </c>
      <c r="G22" t="s">
        <v>1158</v>
      </c>
      <c r="H22" t="s">
        <v>1159</v>
      </c>
      <c r="I22" t="s">
        <v>1160</v>
      </c>
      <c r="J22" t="s">
        <v>1161</v>
      </c>
      <c r="K22" t="s">
        <v>1162</v>
      </c>
      <c r="L22" t="s">
        <v>1163</v>
      </c>
      <c r="M22" t="s">
        <v>1164</v>
      </c>
      <c r="N22" t="s">
        <v>1165</v>
      </c>
      <c r="O22" t="s">
        <v>1166</v>
      </c>
      <c r="P22" t="s">
        <v>1167</v>
      </c>
      <c r="Q22" t="s">
        <v>1168</v>
      </c>
      <c r="R22" t="s">
        <v>671</v>
      </c>
      <c r="S22" t="s">
        <v>1169</v>
      </c>
      <c r="T22" t="s">
        <v>1170</v>
      </c>
      <c r="U22" t="s">
        <v>801</v>
      </c>
      <c r="V22" t="s">
        <v>1171</v>
      </c>
      <c r="W22" t="s">
        <v>670</v>
      </c>
      <c r="X22" t="s">
        <v>671</v>
      </c>
      <c r="Y22" t="s">
        <v>1172</v>
      </c>
      <c r="Z22" t="s">
        <v>1173</v>
      </c>
      <c r="AA22" t="s">
        <v>1174</v>
      </c>
      <c r="AB22" t="s">
        <v>1175</v>
      </c>
      <c r="AC22" t="s">
        <v>1176</v>
      </c>
      <c r="AD22" t="s">
        <v>1177</v>
      </c>
      <c r="AE22" t="s">
        <v>1178</v>
      </c>
      <c r="AF22">
        <v>1304.9000000000001</v>
      </c>
      <c r="AG22" t="s">
        <v>1179</v>
      </c>
      <c r="AH22" t="s">
        <v>1180</v>
      </c>
      <c r="AI22" t="s">
        <v>1181</v>
      </c>
      <c r="AJ22" t="s">
        <v>1182</v>
      </c>
      <c r="AK22" t="s">
        <v>671</v>
      </c>
      <c r="AL22" t="s">
        <v>1183</v>
      </c>
      <c r="AM22" t="s">
        <v>670</v>
      </c>
      <c r="AN22" t="s">
        <v>1184</v>
      </c>
      <c r="AO22" t="s">
        <v>1185</v>
      </c>
      <c r="AP22" t="s">
        <v>670</v>
      </c>
      <c r="AQ22" t="s">
        <v>1186</v>
      </c>
      <c r="AR22" t="s">
        <v>671</v>
      </c>
    </row>
    <row r="23" spans="1:44" x14ac:dyDescent="0.2">
      <c r="A23" t="s">
        <v>44</v>
      </c>
      <c r="B23">
        <v>20</v>
      </c>
      <c r="C23" t="s">
        <v>19</v>
      </c>
      <c r="D23" t="s">
        <v>1187</v>
      </c>
      <c r="E23" t="s">
        <v>1188</v>
      </c>
      <c r="F23" t="s">
        <v>756</v>
      </c>
      <c r="G23" t="s">
        <v>703</v>
      </c>
      <c r="H23" t="s">
        <v>1189</v>
      </c>
      <c r="I23" t="s">
        <v>1190</v>
      </c>
      <c r="J23" t="s">
        <v>1191</v>
      </c>
      <c r="K23" t="s">
        <v>1192</v>
      </c>
      <c r="L23" t="s">
        <v>1193</v>
      </c>
      <c r="M23" t="s">
        <v>1194</v>
      </c>
      <c r="N23" t="s">
        <v>1195</v>
      </c>
      <c r="O23" t="s">
        <v>1196</v>
      </c>
      <c r="P23" t="s">
        <v>1197</v>
      </c>
      <c r="Q23" t="s">
        <v>1198</v>
      </c>
      <c r="R23" t="s">
        <v>1199</v>
      </c>
      <c r="S23" t="s">
        <v>1200</v>
      </c>
      <c r="T23" t="s">
        <v>836</v>
      </c>
      <c r="U23" t="s">
        <v>1201</v>
      </c>
      <c r="V23" t="s">
        <v>1202</v>
      </c>
      <c r="W23" t="s">
        <v>670</v>
      </c>
      <c r="X23" t="s">
        <v>671</v>
      </c>
      <c r="Y23" t="s">
        <v>1203</v>
      </c>
      <c r="Z23" t="s">
        <v>1204</v>
      </c>
      <c r="AA23" t="s">
        <v>1205</v>
      </c>
      <c r="AB23" t="s">
        <v>1206</v>
      </c>
      <c r="AC23" t="s">
        <v>777</v>
      </c>
      <c r="AD23" t="s">
        <v>1207</v>
      </c>
      <c r="AE23" t="s">
        <v>1208</v>
      </c>
      <c r="AF23">
        <v>8.07</v>
      </c>
      <c r="AG23" t="s">
        <v>1209</v>
      </c>
      <c r="AH23" t="s">
        <v>1210</v>
      </c>
      <c r="AI23" t="s">
        <v>1211</v>
      </c>
      <c r="AJ23" t="s">
        <v>1212</v>
      </c>
      <c r="AK23" t="s">
        <v>1213</v>
      </c>
      <c r="AL23" t="s">
        <v>1214</v>
      </c>
      <c r="AM23" t="s">
        <v>670</v>
      </c>
      <c r="AN23" t="s">
        <v>1215</v>
      </c>
      <c r="AO23" t="s">
        <v>1216</v>
      </c>
      <c r="AP23" t="s">
        <v>670</v>
      </c>
      <c r="AQ23" t="s">
        <v>1217</v>
      </c>
      <c r="AR23" t="s">
        <v>1218</v>
      </c>
    </row>
    <row r="24" spans="1:44" x14ac:dyDescent="0.2">
      <c r="A24" t="s">
        <v>35</v>
      </c>
      <c r="B24">
        <v>2</v>
      </c>
      <c r="C24" t="s">
        <v>19</v>
      </c>
      <c r="D24" t="s">
        <v>1219</v>
      </c>
      <c r="E24" t="s">
        <v>670</v>
      </c>
      <c r="F24" t="s">
        <v>1220</v>
      </c>
      <c r="G24" t="s">
        <v>1221</v>
      </c>
      <c r="H24" t="s">
        <v>1222</v>
      </c>
      <c r="I24" t="s">
        <v>1223</v>
      </c>
      <c r="J24" t="s">
        <v>1224</v>
      </c>
      <c r="K24" t="s">
        <v>1225</v>
      </c>
      <c r="L24" t="s">
        <v>1226</v>
      </c>
      <c r="M24" t="s">
        <v>999</v>
      </c>
      <c r="N24" t="s">
        <v>1227</v>
      </c>
      <c r="O24" t="s">
        <v>1228</v>
      </c>
      <c r="P24" t="s">
        <v>1229</v>
      </c>
      <c r="Q24" t="s">
        <v>670</v>
      </c>
      <c r="R24" t="s">
        <v>1230</v>
      </c>
      <c r="S24" t="s">
        <v>1231</v>
      </c>
      <c r="T24" t="s">
        <v>1232</v>
      </c>
      <c r="U24" t="s">
        <v>1233</v>
      </c>
      <c r="V24" t="s">
        <v>1234</v>
      </c>
      <c r="W24" t="s">
        <v>670</v>
      </c>
      <c r="X24" t="s">
        <v>1235</v>
      </c>
      <c r="Y24" t="s">
        <v>1236</v>
      </c>
      <c r="Z24" t="s">
        <v>1237</v>
      </c>
      <c r="AA24" t="s">
        <v>1238</v>
      </c>
      <c r="AB24" t="s">
        <v>702</v>
      </c>
      <c r="AC24" t="s">
        <v>1239</v>
      </c>
      <c r="AD24" t="s">
        <v>670</v>
      </c>
      <c r="AE24" t="s">
        <v>1240</v>
      </c>
      <c r="AF24">
        <v>4.6100000000000003</v>
      </c>
      <c r="AG24" t="s">
        <v>1241</v>
      </c>
      <c r="AH24" t="s">
        <v>1242</v>
      </c>
      <c r="AI24" t="s">
        <v>676</v>
      </c>
      <c r="AJ24" t="s">
        <v>1243</v>
      </c>
      <c r="AK24" t="s">
        <v>1244</v>
      </c>
      <c r="AL24" t="s">
        <v>1245</v>
      </c>
      <c r="AM24" t="s">
        <v>670</v>
      </c>
      <c r="AN24" t="s">
        <v>1246</v>
      </c>
      <c r="AO24" t="s">
        <v>1247</v>
      </c>
      <c r="AP24" t="s">
        <v>670</v>
      </c>
      <c r="AQ24" t="s">
        <v>1248</v>
      </c>
      <c r="AR24" t="s">
        <v>911</v>
      </c>
    </row>
    <row r="25" spans="1:44" x14ac:dyDescent="0.2">
      <c r="A25" t="s">
        <v>35</v>
      </c>
      <c r="B25">
        <v>20</v>
      </c>
      <c r="C25" t="s">
        <v>157</v>
      </c>
      <c r="D25" t="s">
        <v>1249</v>
      </c>
      <c r="E25" t="s">
        <v>670</v>
      </c>
      <c r="F25" t="s">
        <v>670</v>
      </c>
      <c r="G25" t="s">
        <v>670</v>
      </c>
      <c r="H25" t="s">
        <v>1250</v>
      </c>
      <c r="I25" t="s">
        <v>1251</v>
      </c>
      <c r="J25" t="s">
        <v>1252</v>
      </c>
      <c r="K25" t="s">
        <v>1253</v>
      </c>
      <c r="L25" t="s">
        <v>1254</v>
      </c>
      <c r="M25" t="s">
        <v>1255</v>
      </c>
      <c r="N25" t="s">
        <v>709</v>
      </c>
      <c r="O25" t="s">
        <v>1256</v>
      </c>
      <c r="P25" t="s">
        <v>1257</v>
      </c>
      <c r="Q25" t="s">
        <v>670</v>
      </c>
      <c r="R25" t="s">
        <v>1007</v>
      </c>
      <c r="S25" t="s">
        <v>1258</v>
      </c>
      <c r="T25" t="s">
        <v>576</v>
      </c>
      <c r="U25" t="s">
        <v>670</v>
      </c>
      <c r="V25" t="s">
        <v>1259</v>
      </c>
      <c r="W25" t="s">
        <v>670</v>
      </c>
      <c r="X25" t="s">
        <v>1260</v>
      </c>
      <c r="Y25" t="s">
        <v>1261</v>
      </c>
      <c r="Z25" t="s">
        <v>868</v>
      </c>
      <c r="AA25" t="s">
        <v>1262</v>
      </c>
      <c r="AB25" t="s">
        <v>1263</v>
      </c>
      <c r="AC25" t="s">
        <v>872</v>
      </c>
      <c r="AD25" t="s">
        <v>670</v>
      </c>
      <c r="AE25" t="s">
        <v>1264</v>
      </c>
      <c r="AF25">
        <v>2.62</v>
      </c>
      <c r="AG25" t="s">
        <v>1265</v>
      </c>
      <c r="AH25" t="s">
        <v>929</v>
      </c>
      <c r="AI25" t="s">
        <v>1266</v>
      </c>
      <c r="AJ25" t="s">
        <v>1267</v>
      </c>
      <c r="AK25" t="s">
        <v>1268</v>
      </c>
      <c r="AL25" t="s">
        <v>670</v>
      </c>
      <c r="AM25" t="s">
        <v>670</v>
      </c>
      <c r="AN25" t="s">
        <v>1269</v>
      </c>
      <c r="AO25" t="s">
        <v>1270</v>
      </c>
      <c r="AP25" t="s">
        <v>670</v>
      </c>
      <c r="AQ25" t="s">
        <v>1271</v>
      </c>
      <c r="AR25" t="s">
        <v>1272</v>
      </c>
    </row>
    <row r="26" spans="1:44" x14ac:dyDescent="0.2">
      <c r="A26" t="s">
        <v>46</v>
      </c>
      <c r="B26">
        <v>2</v>
      </c>
      <c r="C26" t="s">
        <v>157</v>
      </c>
      <c r="D26" t="s">
        <v>1273</v>
      </c>
      <c r="E26" t="s">
        <v>670</v>
      </c>
      <c r="F26" t="s">
        <v>743</v>
      </c>
      <c r="G26" t="s">
        <v>1274</v>
      </c>
      <c r="H26" t="s">
        <v>1275</v>
      </c>
      <c r="I26" t="s">
        <v>1276</v>
      </c>
      <c r="J26" t="s">
        <v>1277</v>
      </c>
      <c r="K26" t="s">
        <v>1278</v>
      </c>
      <c r="L26" t="s">
        <v>1279</v>
      </c>
      <c r="M26" t="s">
        <v>1280</v>
      </c>
      <c r="N26" t="s">
        <v>1105</v>
      </c>
      <c r="O26" t="s">
        <v>1228</v>
      </c>
      <c r="P26" t="s">
        <v>1281</v>
      </c>
      <c r="Q26" t="s">
        <v>1282</v>
      </c>
      <c r="R26" t="s">
        <v>1283</v>
      </c>
      <c r="S26" t="s">
        <v>771</v>
      </c>
      <c r="T26" t="s">
        <v>768</v>
      </c>
      <c r="U26" t="s">
        <v>723</v>
      </c>
      <c r="V26" t="s">
        <v>1284</v>
      </c>
      <c r="W26" t="s">
        <v>670</v>
      </c>
      <c r="X26" t="s">
        <v>1285</v>
      </c>
      <c r="Y26" t="s">
        <v>1286</v>
      </c>
      <c r="Z26" t="s">
        <v>862</v>
      </c>
      <c r="AA26" t="s">
        <v>741</v>
      </c>
      <c r="AB26" t="s">
        <v>1287</v>
      </c>
      <c r="AC26" t="s">
        <v>901</v>
      </c>
      <c r="AD26" t="s">
        <v>670</v>
      </c>
      <c r="AE26" t="s">
        <v>1288</v>
      </c>
      <c r="AF26">
        <v>4.22</v>
      </c>
      <c r="AG26" t="s">
        <v>1289</v>
      </c>
      <c r="AH26" t="s">
        <v>1290</v>
      </c>
      <c r="AI26" t="s">
        <v>904</v>
      </c>
      <c r="AJ26" t="s">
        <v>1291</v>
      </c>
      <c r="AK26" t="s">
        <v>1292</v>
      </c>
      <c r="AL26" t="s">
        <v>282</v>
      </c>
      <c r="AM26" t="s">
        <v>670</v>
      </c>
      <c r="AN26" t="s">
        <v>1293</v>
      </c>
      <c r="AO26" t="s">
        <v>1294</v>
      </c>
      <c r="AP26" t="s">
        <v>670</v>
      </c>
      <c r="AQ26" t="s">
        <v>1295</v>
      </c>
      <c r="AR26" t="s">
        <v>1296</v>
      </c>
    </row>
    <row r="27" spans="1:44" x14ac:dyDescent="0.2">
      <c r="A27" t="s">
        <v>43</v>
      </c>
      <c r="B27">
        <v>20</v>
      </c>
      <c r="C27" t="s">
        <v>154</v>
      </c>
      <c r="D27" t="s">
        <v>1297</v>
      </c>
      <c r="E27" t="s">
        <v>1298</v>
      </c>
      <c r="F27" t="s">
        <v>1299</v>
      </c>
      <c r="G27" t="s">
        <v>757</v>
      </c>
      <c r="H27" t="s">
        <v>1300</v>
      </c>
      <c r="I27" t="s">
        <v>1301</v>
      </c>
      <c r="J27" t="s">
        <v>1302</v>
      </c>
      <c r="K27" t="s">
        <v>1303</v>
      </c>
      <c r="L27" t="s">
        <v>1304</v>
      </c>
      <c r="M27" t="s">
        <v>1305</v>
      </c>
      <c r="N27" t="s">
        <v>1306</v>
      </c>
      <c r="O27" t="s">
        <v>1307</v>
      </c>
      <c r="P27" t="s">
        <v>1308</v>
      </c>
      <c r="Q27" t="s">
        <v>916</v>
      </c>
      <c r="R27" t="s">
        <v>802</v>
      </c>
      <c r="S27" t="s">
        <v>1309</v>
      </c>
      <c r="T27" t="s">
        <v>1310</v>
      </c>
      <c r="U27" t="s">
        <v>1201</v>
      </c>
      <c r="V27" t="s">
        <v>1311</v>
      </c>
      <c r="W27" t="s">
        <v>670</v>
      </c>
      <c r="X27" t="s">
        <v>671</v>
      </c>
      <c r="Y27" t="s">
        <v>1312</v>
      </c>
      <c r="Z27" t="s">
        <v>1313</v>
      </c>
      <c r="AA27" t="s">
        <v>1314</v>
      </c>
      <c r="AB27" t="s">
        <v>1315</v>
      </c>
      <c r="AC27" t="s">
        <v>676</v>
      </c>
      <c r="AD27" t="s">
        <v>1316</v>
      </c>
      <c r="AE27" t="s">
        <v>1317</v>
      </c>
      <c r="AF27">
        <v>7.65</v>
      </c>
      <c r="AG27" t="s">
        <v>679</v>
      </c>
      <c r="AH27" t="s">
        <v>1318</v>
      </c>
      <c r="AI27" t="s">
        <v>1319</v>
      </c>
      <c r="AJ27" t="s">
        <v>1320</v>
      </c>
      <c r="AK27" t="s">
        <v>1321</v>
      </c>
      <c r="AL27" t="s">
        <v>1322</v>
      </c>
      <c r="AM27" t="s">
        <v>670</v>
      </c>
      <c r="AN27" t="s">
        <v>1323</v>
      </c>
      <c r="AO27" t="s">
        <v>1324</v>
      </c>
      <c r="AP27" t="s">
        <v>670</v>
      </c>
      <c r="AQ27" t="s">
        <v>687</v>
      </c>
      <c r="AR27" t="s">
        <v>1325</v>
      </c>
    </row>
    <row r="28" spans="1:44" x14ac:dyDescent="0.2">
      <c r="A28" t="s">
        <v>45</v>
      </c>
      <c r="B28">
        <v>2</v>
      </c>
      <c r="C28" t="s">
        <v>154</v>
      </c>
      <c r="D28" t="s">
        <v>1326</v>
      </c>
      <c r="E28" t="s">
        <v>1327</v>
      </c>
      <c r="F28" t="s">
        <v>1299</v>
      </c>
      <c r="G28" t="s">
        <v>824</v>
      </c>
      <c r="H28" t="s">
        <v>1328</v>
      </c>
      <c r="I28" t="s">
        <v>1329</v>
      </c>
      <c r="J28" t="s">
        <v>1330</v>
      </c>
      <c r="K28" t="s">
        <v>1331</v>
      </c>
      <c r="L28" t="s">
        <v>1332</v>
      </c>
      <c r="M28" t="s">
        <v>1280</v>
      </c>
      <c r="N28" t="s">
        <v>1333</v>
      </c>
      <c r="O28" t="s">
        <v>1334</v>
      </c>
      <c r="P28" t="s">
        <v>1335</v>
      </c>
      <c r="Q28" t="s">
        <v>1336</v>
      </c>
      <c r="R28" t="s">
        <v>1337</v>
      </c>
      <c r="S28" t="s">
        <v>1338</v>
      </c>
      <c r="T28" t="s">
        <v>702</v>
      </c>
      <c r="U28" t="s">
        <v>1007</v>
      </c>
      <c r="V28" t="s">
        <v>1339</v>
      </c>
      <c r="W28" t="s">
        <v>670</v>
      </c>
      <c r="X28" t="s">
        <v>671</v>
      </c>
      <c r="Y28" t="s">
        <v>1340</v>
      </c>
      <c r="Z28" t="s">
        <v>1341</v>
      </c>
      <c r="AA28" t="s">
        <v>1342</v>
      </c>
      <c r="AB28" t="s">
        <v>1343</v>
      </c>
      <c r="AC28" t="s">
        <v>880</v>
      </c>
      <c r="AD28" t="s">
        <v>677</v>
      </c>
      <c r="AE28" t="s">
        <v>1344</v>
      </c>
      <c r="AF28">
        <v>9.39</v>
      </c>
      <c r="AG28" t="s">
        <v>1345</v>
      </c>
      <c r="AH28" t="s">
        <v>1346</v>
      </c>
      <c r="AI28" t="s">
        <v>1347</v>
      </c>
      <c r="AJ28" t="s">
        <v>1348</v>
      </c>
      <c r="AK28" t="s">
        <v>1349</v>
      </c>
      <c r="AL28" t="s">
        <v>1350</v>
      </c>
      <c r="AM28" t="s">
        <v>670</v>
      </c>
      <c r="AN28" t="s">
        <v>1351</v>
      </c>
      <c r="AO28" t="s">
        <v>1352</v>
      </c>
      <c r="AP28" t="s">
        <v>670</v>
      </c>
      <c r="AQ28" t="s">
        <v>1353</v>
      </c>
      <c r="AR28" t="s">
        <v>1354</v>
      </c>
    </row>
    <row r="29" spans="1:44" x14ac:dyDescent="0.2">
      <c r="A29" t="s">
        <v>42</v>
      </c>
      <c r="B29">
        <v>20</v>
      </c>
      <c r="C29" t="s">
        <v>19</v>
      </c>
      <c r="D29" t="s">
        <v>1355</v>
      </c>
      <c r="E29" t="s">
        <v>670</v>
      </c>
      <c r="F29" t="s">
        <v>670</v>
      </c>
      <c r="G29" t="s">
        <v>670</v>
      </c>
      <c r="H29" t="s">
        <v>1356</v>
      </c>
      <c r="I29" t="s">
        <v>1357</v>
      </c>
      <c r="J29" t="s">
        <v>1358</v>
      </c>
      <c r="K29" t="s">
        <v>1359</v>
      </c>
      <c r="L29" t="s">
        <v>1360</v>
      </c>
      <c r="M29" t="s">
        <v>1361</v>
      </c>
      <c r="N29" t="s">
        <v>1362</v>
      </c>
      <c r="O29" t="s">
        <v>1363</v>
      </c>
      <c r="P29" t="s">
        <v>1364</v>
      </c>
      <c r="Q29" t="s">
        <v>670</v>
      </c>
      <c r="R29" t="s">
        <v>1091</v>
      </c>
      <c r="S29" t="s">
        <v>736</v>
      </c>
      <c r="T29" t="s">
        <v>1365</v>
      </c>
      <c r="U29" t="s">
        <v>670</v>
      </c>
      <c r="V29" t="s">
        <v>1366</v>
      </c>
      <c r="W29" t="s">
        <v>670</v>
      </c>
      <c r="X29" t="s">
        <v>1367</v>
      </c>
      <c r="Y29" t="s">
        <v>1368</v>
      </c>
      <c r="Z29" t="s">
        <v>1369</v>
      </c>
      <c r="AA29" t="s">
        <v>1370</v>
      </c>
      <c r="AB29" t="s">
        <v>1371</v>
      </c>
      <c r="AC29" t="s">
        <v>743</v>
      </c>
      <c r="AD29" t="s">
        <v>670</v>
      </c>
      <c r="AE29" t="s">
        <v>1372</v>
      </c>
      <c r="AF29">
        <v>3.41</v>
      </c>
      <c r="AG29" t="s">
        <v>1373</v>
      </c>
      <c r="AH29" t="s">
        <v>1374</v>
      </c>
      <c r="AI29" t="s">
        <v>676</v>
      </c>
      <c r="AJ29" t="s">
        <v>1375</v>
      </c>
      <c r="AK29" t="s">
        <v>1376</v>
      </c>
      <c r="AL29" t="s">
        <v>1377</v>
      </c>
      <c r="AM29" t="s">
        <v>670</v>
      </c>
      <c r="AN29" t="s">
        <v>1378</v>
      </c>
      <c r="AO29" t="s">
        <v>1379</v>
      </c>
      <c r="AP29" t="s">
        <v>670</v>
      </c>
      <c r="AQ29" t="s">
        <v>1380</v>
      </c>
      <c r="AR29" t="s">
        <v>1381</v>
      </c>
    </row>
    <row r="30" spans="1:44" x14ac:dyDescent="0.2">
      <c r="A30" t="s">
        <v>44</v>
      </c>
      <c r="B30">
        <v>20</v>
      </c>
      <c r="C30" t="s">
        <v>912</v>
      </c>
      <c r="D30" t="s">
        <v>1382</v>
      </c>
      <c r="E30" t="s">
        <v>1383</v>
      </c>
      <c r="F30" t="s">
        <v>1022</v>
      </c>
      <c r="G30" t="s">
        <v>1384</v>
      </c>
      <c r="H30" t="s">
        <v>1385</v>
      </c>
      <c r="I30" t="s">
        <v>1386</v>
      </c>
      <c r="J30" t="s">
        <v>1387</v>
      </c>
      <c r="K30" t="s">
        <v>1388</v>
      </c>
      <c r="L30" t="s">
        <v>1389</v>
      </c>
      <c r="M30" t="s">
        <v>1390</v>
      </c>
      <c r="N30" t="s">
        <v>1391</v>
      </c>
      <c r="O30" t="s">
        <v>1392</v>
      </c>
      <c r="P30" t="s">
        <v>1393</v>
      </c>
      <c r="Q30" t="s">
        <v>1394</v>
      </c>
      <c r="R30" t="s">
        <v>1395</v>
      </c>
      <c r="S30" t="s">
        <v>1396</v>
      </c>
      <c r="T30" t="s">
        <v>1397</v>
      </c>
      <c r="U30" t="s">
        <v>1398</v>
      </c>
      <c r="V30" t="s">
        <v>1399</v>
      </c>
      <c r="W30" t="s">
        <v>670</v>
      </c>
      <c r="X30" t="s">
        <v>671</v>
      </c>
      <c r="Y30" t="s">
        <v>1400</v>
      </c>
      <c r="Z30" t="s">
        <v>1401</v>
      </c>
      <c r="AA30" t="s">
        <v>1402</v>
      </c>
      <c r="AB30" t="s">
        <v>1403</v>
      </c>
      <c r="AC30" t="s">
        <v>1404</v>
      </c>
      <c r="AD30" t="s">
        <v>1405</v>
      </c>
      <c r="AE30" t="s">
        <v>1406</v>
      </c>
      <c r="AF30">
        <v>1080.6400000000001</v>
      </c>
      <c r="AG30" t="s">
        <v>1407</v>
      </c>
      <c r="AH30" t="s">
        <v>1408</v>
      </c>
      <c r="AI30" t="s">
        <v>1409</v>
      </c>
      <c r="AJ30" t="s">
        <v>1410</v>
      </c>
      <c r="AK30" t="s">
        <v>1411</v>
      </c>
      <c r="AL30" t="s">
        <v>1412</v>
      </c>
      <c r="AM30" t="s">
        <v>670</v>
      </c>
      <c r="AN30" t="s">
        <v>1413</v>
      </c>
      <c r="AO30" t="s">
        <v>1414</v>
      </c>
      <c r="AP30" t="s">
        <v>1415</v>
      </c>
      <c r="AQ30" t="s">
        <v>1416</v>
      </c>
      <c r="AR30" t="s">
        <v>1417</v>
      </c>
    </row>
    <row r="31" spans="1:44" x14ac:dyDescent="0.2">
      <c r="A31" t="s">
        <v>35</v>
      </c>
      <c r="B31">
        <v>2</v>
      </c>
      <c r="C31" t="s">
        <v>912</v>
      </c>
      <c r="D31" t="s">
        <v>1418</v>
      </c>
      <c r="E31" t="s">
        <v>1419</v>
      </c>
      <c r="F31" t="s">
        <v>1420</v>
      </c>
      <c r="G31" t="s">
        <v>1421</v>
      </c>
      <c r="H31" t="s">
        <v>1422</v>
      </c>
      <c r="I31" t="s">
        <v>1423</v>
      </c>
      <c r="J31" t="s">
        <v>1424</v>
      </c>
      <c r="K31" t="s">
        <v>1425</v>
      </c>
      <c r="L31" t="s">
        <v>1426</v>
      </c>
      <c r="M31" t="s">
        <v>1427</v>
      </c>
      <c r="N31" t="s">
        <v>1428</v>
      </c>
      <c r="O31" t="s">
        <v>1429</v>
      </c>
      <c r="P31" t="s">
        <v>1430</v>
      </c>
      <c r="Q31" t="s">
        <v>1431</v>
      </c>
      <c r="R31" t="s">
        <v>1432</v>
      </c>
      <c r="S31" t="s">
        <v>1433</v>
      </c>
      <c r="T31" t="s">
        <v>1434</v>
      </c>
      <c r="U31" t="s">
        <v>801</v>
      </c>
      <c r="V31" t="s">
        <v>1435</v>
      </c>
      <c r="W31" t="s">
        <v>670</v>
      </c>
      <c r="X31" t="s">
        <v>671</v>
      </c>
      <c r="Y31" t="s">
        <v>1436</v>
      </c>
      <c r="Z31" t="s">
        <v>1437</v>
      </c>
      <c r="AA31" t="s">
        <v>1438</v>
      </c>
      <c r="AB31" t="s">
        <v>1439</v>
      </c>
      <c r="AC31" t="s">
        <v>1007</v>
      </c>
      <c r="AD31" t="s">
        <v>1044</v>
      </c>
      <c r="AE31" t="s">
        <v>1440</v>
      </c>
      <c r="AF31">
        <v>373.91</v>
      </c>
      <c r="AG31" t="s">
        <v>1441</v>
      </c>
      <c r="AH31" t="s">
        <v>1442</v>
      </c>
      <c r="AI31" t="s">
        <v>1443</v>
      </c>
      <c r="AJ31" t="s">
        <v>671</v>
      </c>
      <c r="AK31" t="s">
        <v>1444</v>
      </c>
      <c r="AL31" t="s">
        <v>1445</v>
      </c>
      <c r="AM31" t="s">
        <v>1446</v>
      </c>
      <c r="AN31" t="s">
        <v>1447</v>
      </c>
      <c r="AO31" t="s">
        <v>1448</v>
      </c>
      <c r="AP31" t="s">
        <v>670</v>
      </c>
      <c r="AQ31" t="s">
        <v>1449</v>
      </c>
      <c r="AR31" t="s">
        <v>671</v>
      </c>
    </row>
    <row r="32" spans="1:44" x14ac:dyDescent="0.2">
      <c r="A32" t="s">
        <v>35</v>
      </c>
      <c r="B32">
        <v>20</v>
      </c>
      <c r="C32" t="s">
        <v>948</v>
      </c>
      <c r="D32" t="s">
        <v>1450</v>
      </c>
      <c r="E32" t="s">
        <v>914</v>
      </c>
      <c r="F32" t="s">
        <v>576</v>
      </c>
      <c r="G32" t="s">
        <v>1451</v>
      </c>
      <c r="H32" t="s">
        <v>1452</v>
      </c>
      <c r="I32" t="s">
        <v>1453</v>
      </c>
      <c r="J32" t="s">
        <v>1128</v>
      </c>
      <c r="K32" t="s">
        <v>1454</v>
      </c>
      <c r="L32" t="s">
        <v>1455</v>
      </c>
      <c r="M32" t="s">
        <v>1456</v>
      </c>
      <c r="N32" t="s">
        <v>1457</v>
      </c>
      <c r="O32" t="s">
        <v>1458</v>
      </c>
      <c r="P32" t="s">
        <v>1459</v>
      </c>
      <c r="Q32" t="s">
        <v>1460</v>
      </c>
      <c r="R32" t="s">
        <v>671</v>
      </c>
      <c r="S32" t="s">
        <v>1461</v>
      </c>
      <c r="T32" t="s">
        <v>1462</v>
      </c>
      <c r="U32" t="s">
        <v>1463</v>
      </c>
      <c r="V32" t="s">
        <v>1464</v>
      </c>
      <c r="W32" t="s">
        <v>670</v>
      </c>
      <c r="X32" t="s">
        <v>671</v>
      </c>
      <c r="Y32" t="s">
        <v>1465</v>
      </c>
      <c r="Z32" t="s">
        <v>1466</v>
      </c>
      <c r="AA32" t="s">
        <v>1467</v>
      </c>
      <c r="AB32" t="s">
        <v>1468</v>
      </c>
      <c r="AC32" t="s">
        <v>1469</v>
      </c>
      <c r="AD32" t="s">
        <v>1470</v>
      </c>
      <c r="AE32" t="s">
        <v>1471</v>
      </c>
      <c r="AF32">
        <v>933.56</v>
      </c>
      <c r="AG32" t="s">
        <v>1472</v>
      </c>
      <c r="AH32" t="s">
        <v>1473</v>
      </c>
      <c r="AI32" t="s">
        <v>1474</v>
      </c>
      <c r="AJ32" t="s">
        <v>671</v>
      </c>
      <c r="AK32" t="s">
        <v>671</v>
      </c>
      <c r="AL32" t="s">
        <v>1475</v>
      </c>
      <c r="AM32" t="s">
        <v>1476</v>
      </c>
      <c r="AN32" t="s">
        <v>1477</v>
      </c>
      <c r="AO32" t="s">
        <v>1478</v>
      </c>
      <c r="AP32" t="s">
        <v>670</v>
      </c>
      <c r="AQ32" t="s">
        <v>1479</v>
      </c>
      <c r="AR32" t="s">
        <v>671</v>
      </c>
    </row>
    <row r="33" spans="1:44" x14ac:dyDescent="0.2">
      <c r="A33" t="s">
        <v>46</v>
      </c>
      <c r="B33">
        <v>2</v>
      </c>
      <c r="C33" t="s">
        <v>948</v>
      </c>
      <c r="D33" t="s">
        <v>1480</v>
      </c>
      <c r="E33" t="s">
        <v>1481</v>
      </c>
      <c r="F33" t="s">
        <v>1482</v>
      </c>
      <c r="G33" t="s">
        <v>1421</v>
      </c>
      <c r="H33" t="s">
        <v>1483</v>
      </c>
      <c r="I33" t="s">
        <v>1484</v>
      </c>
      <c r="J33" t="s">
        <v>1485</v>
      </c>
      <c r="K33" t="s">
        <v>1486</v>
      </c>
      <c r="L33" t="s">
        <v>1487</v>
      </c>
      <c r="M33" t="s">
        <v>1488</v>
      </c>
      <c r="N33" t="s">
        <v>1489</v>
      </c>
      <c r="O33" t="s">
        <v>1490</v>
      </c>
      <c r="P33" t="s">
        <v>1491</v>
      </c>
      <c r="Q33" t="s">
        <v>1492</v>
      </c>
      <c r="R33" t="s">
        <v>1493</v>
      </c>
      <c r="S33" t="s">
        <v>1494</v>
      </c>
      <c r="T33" t="s">
        <v>1495</v>
      </c>
      <c r="U33" t="s">
        <v>1496</v>
      </c>
      <c r="V33" t="s">
        <v>1497</v>
      </c>
      <c r="W33" t="s">
        <v>670</v>
      </c>
      <c r="X33" t="s">
        <v>671</v>
      </c>
      <c r="Y33" t="s">
        <v>1498</v>
      </c>
      <c r="Z33" t="s">
        <v>1499</v>
      </c>
      <c r="AA33" t="s">
        <v>1500</v>
      </c>
      <c r="AB33" t="s">
        <v>1023</v>
      </c>
      <c r="AC33" t="s">
        <v>1501</v>
      </c>
      <c r="AD33" t="s">
        <v>1502</v>
      </c>
      <c r="AE33" t="s">
        <v>1503</v>
      </c>
      <c r="AF33">
        <v>248.07</v>
      </c>
      <c r="AG33" t="s">
        <v>1504</v>
      </c>
      <c r="AH33" t="s">
        <v>1505</v>
      </c>
      <c r="AI33" t="s">
        <v>1506</v>
      </c>
      <c r="AJ33" t="s">
        <v>671</v>
      </c>
      <c r="AK33" t="s">
        <v>1507</v>
      </c>
      <c r="AL33" t="s">
        <v>1508</v>
      </c>
      <c r="AM33" t="s">
        <v>1509</v>
      </c>
      <c r="AN33" t="s">
        <v>1510</v>
      </c>
      <c r="AO33" t="s">
        <v>1511</v>
      </c>
      <c r="AP33" t="s">
        <v>670</v>
      </c>
      <c r="AQ33" t="s">
        <v>1512</v>
      </c>
      <c r="AR33" t="s">
        <v>671</v>
      </c>
    </row>
    <row r="34" spans="1:44" x14ac:dyDescent="0.2">
      <c r="A34" t="s">
        <v>43</v>
      </c>
      <c r="B34">
        <v>20</v>
      </c>
      <c r="C34" t="s">
        <v>1019</v>
      </c>
      <c r="D34" t="s">
        <v>1513</v>
      </c>
      <c r="E34" t="s">
        <v>1514</v>
      </c>
      <c r="F34" t="s">
        <v>1091</v>
      </c>
      <c r="G34" t="s">
        <v>1092</v>
      </c>
      <c r="H34" t="s">
        <v>1515</v>
      </c>
      <c r="I34" t="s">
        <v>1516</v>
      </c>
      <c r="J34" t="s">
        <v>1517</v>
      </c>
      <c r="K34" t="s">
        <v>1063</v>
      </c>
      <c r="L34" t="s">
        <v>1518</v>
      </c>
      <c r="M34" t="s">
        <v>1519</v>
      </c>
      <c r="N34" t="s">
        <v>1520</v>
      </c>
      <c r="O34" t="s">
        <v>1521</v>
      </c>
      <c r="P34" t="s">
        <v>1522</v>
      </c>
      <c r="Q34" t="s">
        <v>1523</v>
      </c>
      <c r="R34" t="s">
        <v>671</v>
      </c>
      <c r="S34" t="s">
        <v>1524</v>
      </c>
      <c r="T34" t="s">
        <v>1525</v>
      </c>
      <c r="U34" t="s">
        <v>1526</v>
      </c>
      <c r="V34" t="s">
        <v>1527</v>
      </c>
      <c r="W34" t="s">
        <v>670</v>
      </c>
      <c r="X34" t="s">
        <v>671</v>
      </c>
      <c r="Y34" t="s">
        <v>1528</v>
      </c>
      <c r="Z34" t="s">
        <v>1529</v>
      </c>
      <c r="AA34" t="s">
        <v>1530</v>
      </c>
      <c r="AB34" t="s">
        <v>1531</v>
      </c>
      <c r="AC34" t="s">
        <v>1532</v>
      </c>
      <c r="AD34" t="s">
        <v>1533</v>
      </c>
      <c r="AE34" t="s">
        <v>1534</v>
      </c>
      <c r="AF34">
        <v>792.54</v>
      </c>
      <c r="AG34" t="s">
        <v>1535</v>
      </c>
      <c r="AH34" t="s">
        <v>1536</v>
      </c>
      <c r="AI34" t="s">
        <v>1537</v>
      </c>
      <c r="AJ34" t="s">
        <v>671</v>
      </c>
      <c r="AK34" t="s">
        <v>671</v>
      </c>
      <c r="AL34" t="s">
        <v>1538</v>
      </c>
      <c r="AM34" t="s">
        <v>1539</v>
      </c>
      <c r="AN34" t="s">
        <v>1540</v>
      </c>
      <c r="AO34" t="s">
        <v>1541</v>
      </c>
      <c r="AP34" t="s">
        <v>1542</v>
      </c>
      <c r="AQ34" t="s">
        <v>1543</v>
      </c>
      <c r="AR34" t="s">
        <v>671</v>
      </c>
    </row>
    <row r="35" spans="1:44" x14ac:dyDescent="0.2">
      <c r="A35" t="s">
        <v>45</v>
      </c>
      <c r="B35">
        <v>2</v>
      </c>
      <c r="C35" t="s">
        <v>1019</v>
      </c>
      <c r="D35" t="s">
        <v>1544</v>
      </c>
      <c r="E35" t="s">
        <v>1419</v>
      </c>
      <c r="F35" t="s">
        <v>1545</v>
      </c>
      <c r="G35" t="s">
        <v>1059</v>
      </c>
      <c r="H35" t="s">
        <v>1546</v>
      </c>
      <c r="I35" t="s">
        <v>1547</v>
      </c>
      <c r="J35" t="s">
        <v>1548</v>
      </c>
      <c r="K35" t="s">
        <v>1486</v>
      </c>
      <c r="L35" t="s">
        <v>1549</v>
      </c>
      <c r="M35" t="s">
        <v>1550</v>
      </c>
      <c r="N35" t="s">
        <v>1551</v>
      </c>
      <c r="O35" t="s">
        <v>1552</v>
      </c>
      <c r="P35" t="s">
        <v>1553</v>
      </c>
      <c r="Q35" t="s">
        <v>1554</v>
      </c>
      <c r="R35" t="s">
        <v>1555</v>
      </c>
      <c r="S35" t="s">
        <v>1556</v>
      </c>
      <c r="T35" t="s">
        <v>578</v>
      </c>
      <c r="U35" t="s">
        <v>1105</v>
      </c>
      <c r="V35" t="s">
        <v>1557</v>
      </c>
      <c r="W35" t="s">
        <v>670</v>
      </c>
      <c r="X35" t="s">
        <v>671</v>
      </c>
      <c r="Y35" t="s">
        <v>1558</v>
      </c>
      <c r="Z35" t="s">
        <v>933</v>
      </c>
      <c r="AA35" t="s">
        <v>1559</v>
      </c>
      <c r="AB35" t="s">
        <v>1560</v>
      </c>
      <c r="AC35" t="s">
        <v>1043</v>
      </c>
      <c r="AD35" t="s">
        <v>1502</v>
      </c>
      <c r="AE35" t="s">
        <v>1561</v>
      </c>
      <c r="AF35">
        <v>503.85</v>
      </c>
      <c r="AG35" t="s">
        <v>1562</v>
      </c>
      <c r="AH35" t="s">
        <v>1563</v>
      </c>
      <c r="AI35" t="s">
        <v>1082</v>
      </c>
      <c r="AJ35" t="s">
        <v>1564</v>
      </c>
      <c r="AK35" t="s">
        <v>671</v>
      </c>
      <c r="AL35" t="s">
        <v>1565</v>
      </c>
      <c r="AM35" t="s">
        <v>1015</v>
      </c>
      <c r="AN35" t="s">
        <v>1566</v>
      </c>
      <c r="AO35" t="s">
        <v>1567</v>
      </c>
      <c r="AP35" t="s">
        <v>670</v>
      </c>
      <c r="AQ35" t="s">
        <v>1568</v>
      </c>
      <c r="AR35" t="s">
        <v>671</v>
      </c>
    </row>
    <row r="36" spans="1:44" x14ac:dyDescent="0.2">
      <c r="A36" t="s">
        <v>42</v>
      </c>
      <c r="B36">
        <v>20</v>
      </c>
      <c r="C36" t="s">
        <v>912</v>
      </c>
      <c r="D36" t="s">
        <v>1569</v>
      </c>
      <c r="E36" t="s">
        <v>1570</v>
      </c>
      <c r="F36" t="s">
        <v>864</v>
      </c>
      <c r="G36" t="s">
        <v>1571</v>
      </c>
      <c r="H36" t="s">
        <v>1572</v>
      </c>
      <c r="I36" t="s">
        <v>1573</v>
      </c>
      <c r="J36" t="s">
        <v>1574</v>
      </c>
      <c r="K36" t="s">
        <v>714</v>
      </c>
      <c r="L36" t="s">
        <v>1575</v>
      </c>
      <c r="M36" t="s">
        <v>1576</v>
      </c>
      <c r="N36" t="s">
        <v>1577</v>
      </c>
      <c r="O36" t="s">
        <v>1578</v>
      </c>
      <c r="P36" t="s">
        <v>1579</v>
      </c>
      <c r="Q36" t="s">
        <v>1580</v>
      </c>
      <c r="R36" t="s">
        <v>671</v>
      </c>
      <c r="S36" t="s">
        <v>1581</v>
      </c>
      <c r="T36" t="s">
        <v>1582</v>
      </c>
      <c r="U36" t="s">
        <v>1583</v>
      </c>
      <c r="V36" t="s">
        <v>1584</v>
      </c>
      <c r="W36" t="s">
        <v>670</v>
      </c>
      <c r="X36" t="s">
        <v>671</v>
      </c>
      <c r="Y36" t="s">
        <v>966</v>
      </c>
      <c r="Z36" t="s">
        <v>1585</v>
      </c>
      <c r="AA36" t="s">
        <v>1586</v>
      </c>
      <c r="AB36" t="s">
        <v>1587</v>
      </c>
      <c r="AC36" t="s">
        <v>1588</v>
      </c>
      <c r="AD36" t="s">
        <v>1146</v>
      </c>
      <c r="AE36" t="s">
        <v>1589</v>
      </c>
      <c r="AF36">
        <v>1030.3399999999999</v>
      </c>
      <c r="AG36" t="s">
        <v>1590</v>
      </c>
      <c r="AH36" t="s">
        <v>1591</v>
      </c>
      <c r="AI36" t="s">
        <v>1310</v>
      </c>
      <c r="AJ36" t="s">
        <v>1592</v>
      </c>
      <c r="AK36" t="s">
        <v>671</v>
      </c>
      <c r="AL36" t="s">
        <v>1593</v>
      </c>
      <c r="AM36" t="s">
        <v>670</v>
      </c>
      <c r="AN36" t="s">
        <v>1594</v>
      </c>
      <c r="AO36" t="s">
        <v>1595</v>
      </c>
      <c r="AP36" t="s">
        <v>670</v>
      </c>
      <c r="AQ36" t="s">
        <v>1596</v>
      </c>
      <c r="AR36" t="s">
        <v>671</v>
      </c>
    </row>
    <row r="37" spans="1:44" x14ac:dyDescent="0.2">
      <c r="A37" t="s">
        <v>44</v>
      </c>
      <c r="B37">
        <v>2</v>
      </c>
      <c r="C37" t="s">
        <v>154</v>
      </c>
      <c r="D37" t="s">
        <v>1597</v>
      </c>
      <c r="E37" t="s">
        <v>1598</v>
      </c>
      <c r="F37" t="s">
        <v>791</v>
      </c>
      <c r="G37" t="s">
        <v>1077</v>
      </c>
      <c r="H37" t="s">
        <v>1599</v>
      </c>
      <c r="I37" t="s">
        <v>1600</v>
      </c>
      <c r="J37" t="s">
        <v>1601</v>
      </c>
      <c r="K37" t="s">
        <v>761</v>
      </c>
      <c r="L37" t="s">
        <v>1602</v>
      </c>
      <c r="M37" t="s">
        <v>1603</v>
      </c>
      <c r="N37" t="s">
        <v>1604</v>
      </c>
      <c r="O37" t="s">
        <v>1605</v>
      </c>
      <c r="P37" t="s">
        <v>1606</v>
      </c>
      <c r="Q37" t="s">
        <v>1346</v>
      </c>
      <c r="R37" t="s">
        <v>668</v>
      </c>
      <c r="S37" t="s">
        <v>1607</v>
      </c>
      <c r="T37" t="s">
        <v>1608</v>
      </c>
      <c r="U37" t="s">
        <v>1022</v>
      </c>
      <c r="V37" t="s">
        <v>1609</v>
      </c>
      <c r="W37" t="s">
        <v>670</v>
      </c>
      <c r="X37" t="s">
        <v>671</v>
      </c>
      <c r="Y37" t="s">
        <v>1610</v>
      </c>
      <c r="Z37" t="s">
        <v>1611</v>
      </c>
      <c r="AA37" t="s">
        <v>1612</v>
      </c>
      <c r="AB37" t="s">
        <v>1613</v>
      </c>
      <c r="AC37" t="s">
        <v>653</v>
      </c>
      <c r="AD37" t="s">
        <v>1614</v>
      </c>
      <c r="AE37" t="s">
        <v>1615</v>
      </c>
      <c r="AF37">
        <v>9.98</v>
      </c>
      <c r="AG37" t="s">
        <v>1616</v>
      </c>
      <c r="AH37" t="s">
        <v>1617</v>
      </c>
      <c r="AI37" t="s">
        <v>1007</v>
      </c>
      <c r="AJ37" t="s">
        <v>1618</v>
      </c>
      <c r="AK37" t="s">
        <v>1619</v>
      </c>
      <c r="AL37" t="s">
        <v>1620</v>
      </c>
      <c r="AM37" t="s">
        <v>670</v>
      </c>
      <c r="AN37" t="s">
        <v>1621</v>
      </c>
      <c r="AO37" t="s">
        <v>1622</v>
      </c>
      <c r="AP37" t="s">
        <v>670</v>
      </c>
      <c r="AQ37" t="s">
        <v>1623</v>
      </c>
      <c r="AR37" t="s">
        <v>1624</v>
      </c>
    </row>
    <row r="38" spans="1:44" x14ac:dyDescent="0.2">
      <c r="A38" t="s">
        <v>35</v>
      </c>
      <c r="B38">
        <v>20</v>
      </c>
      <c r="C38" t="s">
        <v>19</v>
      </c>
      <c r="D38" t="s">
        <v>1625</v>
      </c>
      <c r="E38" t="s">
        <v>670</v>
      </c>
      <c r="F38" t="s">
        <v>670</v>
      </c>
      <c r="G38" t="s">
        <v>670</v>
      </c>
      <c r="H38" t="s">
        <v>1626</v>
      </c>
      <c r="I38" t="s">
        <v>1627</v>
      </c>
      <c r="J38" t="s">
        <v>1170</v>
      </c>
      <c r="K38" t="s">
        <v>1628</v>
      </c>
      <c r="L38" t="s">
        <v>1629</v>
      </c>
      <c r="M38" t="s">
        <v>1421</v>
      </c>
      <c r="N38" t="s">
        <v>664</v>
      </c>
      <c r="O38" t="s">
        <v>1630</v>
      </c>
      <c r="P38" t="s">
        <v>1631</v>
      </c>
      <c r="Q38" t="s">
        <v>670</v>
      </c>
      <c r="R38" t="s">
        <v>1230</v>
      </c>
      <c r="S38" t="s">
        <v>1231</v>
      </c>
      <c r="T38" t="s">
        <v>1632</v>
      </c>
      <c r="U38" t="s">
        <v>670</v>
      </c>
      <c r="V38" t="s">
        <v>1633</v>
      </c>
      <c r="W38" t="s">
        <v>670</v>
      </c>
      <c r="X38" t="s">
        <v>1634</v>
      </c>
      <c r="Y38" t="s">
        <v>1635</v>
      </c>
      <c r="Z38" t="s">
        <v>1227</v>
      </c>
      <c r="AA38" t="s">
        <v>1636</v>
      </c>
      <c r="AB38" t="s">
        <v>1637</v>
      </c>
      <c r="AC38" t="s">
        <v>724</v>
      </c>
      <c r="AD38" t="s">
        <v>670</v>
      </c>
      <c r="AE38" t="s">
        <v>1638</v>
      </c>
      <c r="AF38">
        <v>3.22</v>
      </c>
      <c r="AG38" t="s">
        <v>1639</v>
      </c>
      <c r="AH38" t="s">
        <v>929</v>
      </c>
      <c r="AI38" t="s">
        <v>676</v>
      </c>
      <c r="AJ38" t="s">
        <v>1640</v>
      </c>
      <c r="AK38" t="s">
        <v>1641</v>
      </c>
      <c r="AL38" t="s">
        <v>1642</v>
      </c>
      <c r="AM38" t="s">
        <v>670</v>
      </c>
      <c r="AN38" t="s">
        <v>1643</v>
      </c>
      <c r="AO38" t="s">
        <v>1644</v>
      </c>
      <c r="AP38" t="s">
        <v>670</v>
      </c>
      <c r="AQ38" t="s">
        <v>1645</v>
      </c>
      <c r="AR38" t="s">
        <v>1646</v>
      </c>
    </row>
    <row r="39" spans="1:44" x14ac:dyDescent="0.2">
      <c r="A39" t="s">
        <v>46</v>
      </c>
      <c r="B39">
        <v>2</v>
      </c>
      <c r="C39" t="s">
        <v>19</v>
      </c>
      <c r="D39" t="s">
        <v>1647</v>
      </c>
      <c r="E39" t="s">
        <v>670</v>
      </c>
      <c r="F39" t="s">
        <v>711</v>
      </c>
      <c r="G39" t="s">
        <v>1022</v>
      </c>
      <c r="H39" t="s">
        <v>1648</v>
      </c>
      <c r="I39" t="s">
        <v>1649</v>
      </c>
      <c r="J39" t="s">
        <v>1650</v>
      </c>
      <c r="K39" t="s">
        <v>1651</v>
      </c>
      <c r="L39" t="s">
        <v>1652</v>
      </c>
      <c r="M39" t="s">
        <v>1653</v>
      </c>
      <c r="N39" t="s">
        <v>1654</v>
      </c>
      <c r="O39" t="s">
        <v>1655</v>
      </c>
      <c r="P39" t="s">
        <v>1656</v>
      </c>
      <c r="Q39" t="s">
        <v>1657</v>
      </c>
      <c r="R39" t="s">
        <v>705</v>
      </c>
      <c r="S39" t="s">
        <v>1658</v>
      </c>
      <c r="T39" t="s">
        <v>1659</v>
      </c>
      <c r="U39" t="s">
        <v>1211</v>
      </c>
      <c r="V39" t="s">
        <v>1660</v>
      </c>
      <c r="W39" t="s">
        <v>670</v>
      </c>
      <c r="X39" t="s">
        <v>1661</v>
      </c>
      <c r="Y39" t="s">
        <v>1662</v>
      </c>
      <c r="Z39" t="s">
        <v>1663</v>
      </c>
      <c r="AA39" t="s">
        <v>1664</v>
      </c>
      <c r="AB39" t="s">
        <v>703</v>
      </c>
      <c r="AC39" t="s">
        <v>711</v>
      </c>
      <c r="AD39" t="s">
        <v>670</v>
      </c>
      <c r="AE39" t="s">
        <v>1665</v>
      </c>
      <c r="AF39">
        <v>5.18</v>
      </c>
      <c r="AG39" t="s">
        <v>1666</v>
      </c>
      <c r="AH39" t="s">
        <v>1262</v>
      </c>
      <c r="AI39" t="s">
        <v>1667</v>
      </c>
      <c r="AJ39" t="s">
        <v>1668</v>
      </c>
      <c r="AK39" t="s">
        <v>1669</v>
      </c>
      <c r="AL39" t="s">
        <v>1670</v>
      </c>
      <c r="AM39" t="s">
        <v>670</v>
      </c>
      <c r="AN39" t="s">
        <v>1671</v>
      </c>
      <c r="AO39" t="s">
        <v>1672</v>
      </c>
      <c r="AP39" t="s">
        <v>670</v>
      </c>
      <c r="AQ39" t="s">
        <v>1673</v>
      </c>
      <c r="AR39" t="s">
        <v>1674</v>
      </c>
    </row>
    <row r="40" spans="1:44" x14ac:dyDescent="0.2">
      <c r="A40" t="s">
        <v>46</v>
      </c>
      <c r="B40">
        <v>20</v>
      </c>
      <c r="C40" t="s">
        <v>157</v>
      </c>
      <c r="D40" t="s">
        <v>1675</v>
      </c>
      <c r="E40" t="s">
        <v>670</v>
      </c>
      <c r="F40" t="s">
        <v>747</v>
      </c>
      <c r="G40" t="s">
        <v>872</v>
      </c>
      <c r="H40" t="s">
        <v>1676</v>
      </c>
      <c r="I40" t="s">
        <v>1677</v>
      </c>
      <c r="J40" t="s">
        <v>1678</v>
      </c>
      <c r="K40" t="s">
        <v>1679</v>
      </c>
      <c r="L40" t="s">
        <v>1680</v>
      </c>
      <c r="M40" t="s">
        <v>1681</v>
      </c>
      <c r="N40" t="s">
        <v>1682</v>
      </c>
      <c r="O40" t="s">
        <v>1683</v>
      </c>
      <c r="P40" t="s">
        <v>1684</v>
      </c>
      <c r="Q40" t="s">
        <v>670</v>
      </c>
      <c r="R40" t="s">
        <v>1685</v>
      </c>
      <c r="S40" t="s">
        <v>1686</v>
      </c>
      <c r="T40" t="s">
        <v>1687</v>
      </c>
      <c r="U40" t="s">
        <v>670</v>
      </c>
      <c r="V40" t="s">
        <v>1688</v>
      </c>
      <c r="W40" t="s">
        <v>670</v>
      </c>
      <c r="X40" t="s">
        <v>1689</v>
      </c>
      <c r="Y40" t="s">
        <v>1690</v>
      </c>
      <c r="Z40" t="s">
        <v>1691</v>
      </c>
      <c r="AA40" t="s">
        <v>1692</v>
      </c>
      <c r="AB40" t="s">
        <v>1287</v>
      </c>
      <c r="AC40" t="s">
        <v>724</v>
      </c>
      <c r="AD40" t="s">
        <v>670</v>
      </c>
      <c r="AE40" t="s">
        <v>1693</v>
      </c>
      <c r="AF40">
        <v>2.73</v>
      </c>
      <c r="AG40" t="s">
        <v>1694</v>
      </c>
      <c r="AH40" t="s">
        <v>1695</v>
      </c>
      <c r="AI40" t="s">
        <v>1696</v>
      </c>
      <c r="AJ40" t="s">
        <v>1697</v>
      </c>
      <c r="AK40" t="s">
        <v>1698</v>
      </c>
      <c r="AL40" t="s">
        <v>1699</v>
      </c>
      <c r="AM40" t="s">
        <v>670</v>
      </c>
      <c r="AN40" t="s">
        <v>1700</v>
      </c>
      <c r="AO40" t="s">
        <v>1701</v>
      </c>
      <c r="AP40" t="s">
        <v>670</v>
      </c>
      <c r="AQ40" t="s">
        <v>1702</v>
      </c>
      <c r="AR40" t="s">
        <v>1703</v>
      </c>
    </row>
    <row r="41" spans="1:44" x14ac:dyDescent="0.2">
      <c r="A41" t="s">
        <v>43</v>
      </c>
      <c r="B41">
        <v>2</v>
      </c>
      <c r="C41" t="s">
        <v>157</v>
      </c>
      <c r="D41" t="s">
        <v>1704</v>
      </c>
      <c r="E41" t="s">
        <v>670</v>
      </c>
      <c r="F41" t="s">
        <v>670</v>
      </c>
      <c r="G41" t="s">
        <v>670</v>
      </c>
      <c r="H41" t="s">
        <v>1705</v>
      </c>
      <c r="I41" t="s">
        <v>1706</v>
      </c>
      <c r="J41" t="s">
        <v>1707</v>
      </c>
      <c r="K41" t="s">
        <v>857</v>
      </c>
      <c r="L41" t="s">
        <v>1708</v>
      </c>
      <c r="M41" t="s">
        <v>1709</v>
      </c>
      <c r="N41" t="s">
        <v>1710</v>
      </c>
      <c r="O41" t="s">
        <v>1711</v>
      </c>
      <c r="P41" t="s">
        <v>1712</v>
      </c>
      <c r="Q41" t="s">
        <v>670</v>
      </c>
      <c r="R41" t="s">
        <v>756</v>
      </c>
      <c r="S41" t="s">
        <v>1283</v>
      </c>
      <c r="T41" t="s">
        <v>986</v>
      </c>
      <c r="U41" t="s">
        <v>670</v>
      </c>
      <c r="V41" t="s">
        <v>1713</v>
      </c>
      <c r="W41" t="s">
        <v>670</v>
      </c>
      <c r="X41" t="s">
        <v>1714</v>
      </c>
      <c r="Y41" t="s">
        <v>1715</v>
      </c>
      <c r="Z41" t="s">
        <v>1716</v>
      </c>
      <c r="AA41" t="s">
        <v>1525</v>
      </c>
      <c r="AB41" t="s">
        <v>667</v>
      </c>
      <c r="AC41" t="s">
        <v>1717</v>
      </c>
      <c r="AD41" t="s">
        <v>670</v>
      </c>
      <c r="AE41" t="s">
        <v>1718</v>
      </c>
      <c r="AF41">
        <v>2.25</v>
      </c>
      <c r="AG41" t="s">
        <v>1719</v>
      </c>
      <c r="AH41" t="s">
        <v>1720</v>
      </c>
      <c r="AI41" t="s">
        <v>670</v>
      </c>
      <c r="AJ41" t="s">
        <v>1721</v>
      </c>
      <c r="AK41" t="s">
        <v>1722</v>
      </c>
      <c r="AL41" t="s">
        <v>1723</v>
      </c>
      <c r="AM41" t="s">
        <v>670</v>
      </c>
      <c r="AN41" t="s">
        <v>1724</v>
      </c>
      <c r="AO41" t="s">
        <v>1725</v>
      </c>
      <c r="AP41" t="s">
        <v>670</v>
      </c>
      <c r="AQ41" t="s">
        <v>877</v>
      </c>
      <c r="AR41" t="s">
        <v>1726</v>
      </c>
    </row>
    <row r="42" spans="1:44" x14ac:dyDescent="0.2">
      <c r="A42" t="s">
        <v>45</v>
      </c>
      <c r="B42">
        <v>20</v>
      </c>
      <c r="C42" t="s">
        <v>154</v>
      </c>
      <c r="D42" t="s">
        <v>1727</v>
      </c>
      <c r="E42" t="s">
        <v>670</v>
      </c>
      <c r="F42" t="s">
        <v>711</v>
      </c>
      <c r="G42" t="s">
        <v>654</v>
      </c>
      <c r="H42" t="s">
        <v>1728</v>
      </c>
      <c r="I42" t="s">
        <v>1729</v>
      </c>
      <c r="J42" t="s">
        <v>1650</v>
      </c>
      <c r="K42" t="s">
        <v>1730</v>
      </c>
      <c r="L42" t="s">
        <v>1731</v>
      </c>
      <c r="M42" t="s">
        <v>1732</v>
      </c>
      <c r="N42" t="s">
        <v>1733</v>
      </c>
      <c r="O42" t="s">
        <v>1734</v>
      </c>
      <c r="P42" t="s">
        <v>1735</v>
      </c>
      <c r="Q42" t="s">
        <v>1736</v>
      </c>
      <c r="R42" t="s">
        <v>1637</v>
      </c>
      <c r="S42" t="s">
        <v>1537</v>
      </c>
      <c r="T42" t="s">
        <v>1737</v>
      </c>
      <c r="U42" t="s">
        <v>1022</v>
      </c>
      <c r="V42" t="s">
        <v>1738</v>
      </c>
      <c r="W42" t="s">
        <v>670</v>
      </c>
      <c r="X42" t="s">
        <v>671</v>
      </c>
      <c r="Y42" t="s">
        <v>1739</v>
      </c>
      <c r="Z42" t="s">
        <v>1740</v>
      </c>
      <c r="AA42" t="s">
        <v>1741</v>
      </c>
      <c r="AB42" t="s">
        <v>1742</v>
      </c>
      <c r="AC42" t="s">
        <v>1743</v>
      </c>
      <c r="AD42" t="s">
        <v>1614</v>
      </c>
      <c r="AE42" t="s">
        <v>1744</v>
      </c>
      <c r="AF42">
        <v>8.52</v>
      </c>
      <c r="AG42" t="s">
        <v>1745</v>
      </c>
      <c r="AH42" t="s">
        <v>1318</v>
      </c>
      <c r="AI42" t="s">
        <v>1319</v>
      </c>
      <c r="AJ42" t="s">
        <v>1746</v>
      </c>
      <c r="AK42" t="s">
        <v>1747</v>
      </c>
      <c r="AL42" t="s">
        <v>1748</v>
      </c>
      <c r="AM42" t="s">
        <v>670</v>
      </c>
      <c r="AN42" t="s">
        <v>1749</v>
      </c>
      <c r="AO42" t="s">
        <v>1750</v>
      </c>
      <c r="AP42" t="s">
        <v>670</v>
      </c>
      <c r="AQ42" t="s">
        <v>1751</v>
      </c>
      <c r="AR42" t="s">
        <v>1752</v>
      </c>
    </row>
    <row r="43" spans="1:44" x14ac:dyDescent="0.2">
      <c r="A43" t="s">
        <v>42</v>
      </c>
      <c r="B43">
        <v>2</v>
      </c>
      <c r="C43" t="s">
        <v>154</v>
      </c>
      <c r="D43" t="s">
        <v>1753</v>
      </c>
      <c r="E43" t="s">
        <v>1754</v>
      </c>
      <c r="F43" t="s">
        <v>1755</v>
      </c>
      <c r="G43" t="s">
        <v>863</v>
      </c>
      <c r="H43" t="s">
        <v>1756</v>
      </c>
      <c r="I43" t="s">
        <v>1757</v>
      </c>
      <c r="J43" t="s">
        <v>1758</v>
      </c>
      <c r="K43" t="s">
        <v>1072</v>
      </c>
      <c r="L43" t="s">
        <v>1759</v>
      </c>
      <c r="M43" t="s">
        <v>1760</v>
      </c>
      <c r="N43" t="s">
        <v>1761</v>
      </c>
      <c r="O43" t="s">
        <v>1762</v>
      </c>
      <c r="P43" t="s">
        <v>1763</v>
      </c>
      <c r="Q43" t="s">
        <v>670</v>
      </c>
      <c r="R43" t="s">
        <v>1764</v>
      </c>
      <c r="S43" t="s">
        <v>1765</v>
      </c>
      <c r="T43" t="s">
        <v>1766</v>
      </c>
      <c r="U43" t="s">
        <v>1233</v>
      </c>
      <c r="V43" t="s">
        <v>1767</v>
      </c>
      <c r="W43" t="s">
        <v>670</v>
      </c>
      <c r="X43" t="s">
        <v>671</v>
      </c>
      <c r="Y43" t="s">
        <v>1768</v>
      </c>
      <c r="Z43" t="s">
        <v>1769</v>
      </c>
      <c r="AA43" t="s">
        <v>1628</v>
      </c>
      <c r="AB43" t="s">
        <v>1770</v>
      </c>
      <c r="AC43" t="s">
        <v>811</v>
      </c>
      <c r="AD43" t="s">
        <v>677</v>
      </c>
      <c r="AE43" t="s">
        <v>1771</v>
      </c>
      <c r="AF43">
        <v>10.49</v>
      </c>
      <c r="AG43" t="s">
        <v>1772</v>
      </c>
      <c r="AH43" t="s">
        <v>1695</v>
      </c>
      <c r="AI43" t="s">
        <v>1501</v>
      </c>
      <c r="AJ43" t="s">
        <v>1773</v>
      </c>
      <c r="AK43" t="s">
        <v>1774</v>
      </c>
      <c r="AL43" t="s">
        <v>1775</v>
      </c>
      <c r="AM43" t="s">
        <v>670</v>
      </c>
      <c r="AN43" t="s">
        <v>1776</v>
      </c>
      <c r="AO43" t="s">
        <v>683</v>
      </c>
      <c r="AP43" t="s">
        <v>670</v>
      </c>
      <c r="AQ43" t="s">
        <v>1777</v>
      </c>
      <c r="AR43" t="s">
        <v>1778</v>
      </c>
    </row>
    <row r="44" spans="1:44" x14ac:dyDescent="0.2">
      <c r="A44" t="s">
        <v>44</v>
      </c>
      <c r="B44">
        <v>2</v>
      </c>
      <c r="C44" t="s">
        <v>1019</v>
      </c>
      <c r="D44" t="s">
        <v>1779</v>
      </c>
      <c r="E44" t="s">
        <v>1780</v>
      </c>
      <c r="F44" t="s">
        <v>1420</v>
      </c>
      <c r="G44" t="s">
        <v>1781</v>
      </c>
      <c r="H44" t="s">
        <v>1782</v>
      </c>
      <c r="I44" t="s">
        <v>1783</v>
      </c>
      <c r="J44" t="s">
        <v>1784</v>
      </c>
      <c r="K44" t="s">
        <v>1785</v>
      </c>
      <c r="L44" t="s">
        <v>1786</v>
      </c>
      <c r="M44" t="s">
        <v>1787</v>
      </c>
      <c r="N44" t="s">
        <v>1788</v>
      </c>
      <c r="O44" t="s">
        <v>1789</v>
      </c>
      <c r="P44" t="s">
        <v>1790</v>
      </c>
      <c r="Q44" t="s">
        <v>1791</v>
      </c>
      <c r="R44" t="s">
        <v>1792</v>
      </c>
      <c r="S44" t="s">
        <v>1793</v>
      </c>
      <c r="T44" t="s">
        <v>1794</v>
      </c>
      <c r="U44" t="s">
        <v>1795</v>
      </c>
      <c r="V44" t="s">
        <v>1796</v>
      </c>
      <c r="W44" t="s">
        <v>670</v>
      </c>
      <c r="X44" t="s">
        <v>671</v>
      </c>
      <c r="Y44" t="s">
        <v>1797</v>
      </c>
      <c r="Z44" t="s">
        <v>1798</v>
      </c>
      <c r="AA44" t="s">
        <v>1799</v>
      </c>
      <c r="AB44" t="s">
        <v>1800</v>
      </c>
      <c r="AC44" t="s">
        <v>1007</v>
      </c>
      <c r="AD44" t="s">
        <v>1801</v>
      </c>
      <c r="AE44" t="s">
        <v>1802</v>
      </c>
      <c r="AF44">
        <v>341.93</v>
      </c>
      <c r="AG44" t="s">
        <v>1803</v>
      </c>
      <c r="AH44" t="s">
        <v>1804</v>
      </c>
      <c r="AI44" t="s">
        <v>1082</v>
      </c>
      <c r="AJ44" t="s">
        <v>1805</v>
      </c>
      <c r="AK44" t="s">
        <v>671</v>
      </c>
      <c r="AL44" t="s">
        <v>1806</v>
      </c>
      <c r="AM44" t="s">
        <v>670</v>
      </c>
      <c r="AN44" t="s">
        <v>1807</v>
      </c>
      <c r="AO44" t="s">
        <v>1808</v>
      </c>
      <c r="AP44" t="s">
        <v>670</v>
      </c>
      <c r="AQ44" t="s">
        <v>1809</v>
      </c>
      <c r="AR44" t="s">
        <v>671</v>
      </c>
    </row>
    <row r="45" spans="1:44" x14ac:dyDescent="0.2">
      <c r="A45" t="s">
        <v>35</v>
      </c>
      <c r="B45">
        <v>20</v>
      </c>
      <c r="C45" t="s">
        <v>912</v>
      </c>
      <c r="D45" t="s">
        <v>1810</v>
      </c>
      <c r="E45" t="s">
        <v>1811</v>
      </c>
      <c r="F45" t="s">
        <v>1091</v>
      </c>
      <c r="G45" t="s">
        <v>1812</v>
      </c>
      <c r="H45" t="s">
        <v>1813</v>
      </c>
      <c r="I45" t="s">
        <v>1814</v>
      </c>
      <c r="J45" t="s">
        <v>1815</v>
      </c>
      <c r="K45" t="s">
        <v>1816</v>
      </c>
      <c r="L45" t="s">
        <v>1817</v>
      </c>
      <c r="M45" t="s">
        <v>1818</v>
      </c>
      <c r="N45" t="s">
        <v>1819</v>
      </c>
      <c r="O45" t="s">
        <v>1820</v>
      </c>
      <c r="P45" t="s">
        <v>1821</v>
      </c>
      <c r="Q45" t="s">
        <v>1822</v>
      </c>
      <c r="R45" t="s">
        <v>671</v>
      </c>
      <c r="S45" t="s">
        <v>1823</v>
      </c>
      <c r="T45" t="s">
        <v>1824</v>
      </c>
      <c r="U45" t="s">
        <v>1105</v>
      </c>
      <c r="V45" t="s">
        <v>1825</v>
      </c>
      <c r="W45" t="s">
        <v>670</v>
      </c>
      <c r="X45" t="s">
        <v>671</v>
      </c>
      <c r="Y45" t="s">
        <v>1826</v>
      </c>
      <c r="Z45" t="s">
        <v>1827</v>
      </c>
      <c r="AA45" t="s">
        <v>1828</v>
      </c>
      <c r="AB45" t="s">
        <v>1829</v>
      </c>
      <c r="AC45" t="s">
        <v>1830</v>
      </c>
      <c r="AD45" t="s">
        <v>1008</v>
      </c>
      <c r="AE45" t="s">
        <v>1831</v>
      </c>
      <c r="AF45">
        <v>548.9</v>
      </c>
      <c r="AG45" t="s">
        <v>1832</v>
      </c>
      <c r="AH45" t="s">
        <v>1833</v>
      </c>
      <c r="AI45" t="s">
        <v>577</v>
      </c>
      <c r="AJ45" t="s">
        <v>671</v>
      </c>
      <c r="AK45" t="s">
        <v>671</v>
      </c>
      <c r="AL45" t="s">
        <v>1834</v>
      </c>
      <c r="AM45" t="s">
        <v>1446</v>
      </c>
      <c r="AN45" t="s">
        <v>1835</v>
      </c>
      <c r="AO45" t="s">
        <v>1836</v>
      </c>
      <c r="AP45" t="s">
        <v>670</v>
      </c>
      <c r="AQ45" t="s">
        <v>1837</v>
      </c>
      <c r="AR45" t="s">
        <v>671</v>
      </c>
    </row>
    <row r="46" spans="1:44" x14ac:dyDescent="0.2">
      <c r="A46" t="s">
        <v>46</v>
      </c>
      <c r="B46">
        <v>2</v>
      </c>
      <c r="C46" t="s">
        <v>912</v>
      </c>
      <c r="D46" t="s">
        <v>1838</v>
      </c>
      <c r="E46" t="s">
        <v>1839</v>
      </c>
      <c r="F46" t="s">
        <v>1840</v>
      </c>
      <c r="G46" t="s">
        <v>1841</v>
      </c>
      <c r="H46" t="s">
        <v>1842</v>
      </c>
      <c r="I46" t="s">
        <v>1843</v>
      </c>
      <c r="J46" t="s">
        <v>1844</v>
      </c>
      <c r="K46" t="s">
        <v>1845</v>
      </c>
      <c r="L46" t="s">
        <v>1846</v>
      </c>
      <c r="M46" t="s">
        <v>1847</v>
      </c>
      <c r="N46" t="s">
        <v>1848</v>
      </c>
      <c r="O46" t="s">
        <v>1849</v>
      </c>
      <c r="P46" t="s">
        <v>1850</v>
      </c>
      <c r="Q46" t="s">
        <v>1851</v>
      </c>
      <c r="R46" t="s">
        <v>1852</v>
      </c>
      <c r="S46" t="s">
        <v>1853</v>
      </c>
      <c r="T46" t="s">
        <v>1525</v>
      </c>
      <c r="U46" t="s">
        <v>1526</v>
      </c>
      <c r="V46" t="s">
        <v>1854</v>
      </c>
      <c r="W46" t="s">
        <v>670</v>
      </c>
      <c r="X46" t="s">
        <v>671</v>
      </c>
      <c r="Y46" t="s">
        <v>1855</v>
      </c>
      <c r="Z46" t="s">
        <v>1856</v>
      </c>
      <c r="AA46" t="s">
        <v>1857</v>
      </c>
      <c r="AB46" t="s">
        <v>1858</v>
      </c>
      <c r="AC46" t="s">
        <v>1859</v>
      </c>
      <c r="AD46" t="s">
        <v>1860</v>
      </c>
      <c r="AE46" t="s">
        <v>1861</v>
      </c>
      <c r="AF46">
        <v>284.77999999999997</v>
      </c>
      <c r="AG46" t="s">
        <v>1862</v>
      </c>
      <c r="AH46" t="s">
        <v>1863</v>
      </c>
      <c r="AI46" t="s">
        <v>1287</v>
      </c>
      <c r="AJ46" t="s">
        <v>1864</v>
      </c>
      <c r="AK46" t="s">
        <v>1865</v>
      </c>
      <c r="AL46" t="s">
        <v>1866</v>
      </c>
      <c r="AM46" t="s">
        <v>1867</v>
      </c>
      <c r="AN46" t="s">
        <v>1868</v>
      </c>
      <c r="AO46" t="s">
        <v>1869</v>
      </c>
      <c r="AP46" t="s">
        <v>1870</v>
      </c>
      <c r="AQ46" t="s">
        <v>1871</v>
      </c>
      <c r="AR46" t="s">
        <v>671</v>
      </c>
    </row>
    <row r="47" spans="1:44" x14ac:dyDescent="0.2">
      <c r="A47" t="s">
        <v>46</v>
      </c>
      <c r="B47">
        <v>20</v>
      </c>
      <c r="C47" t="s">
        <v>948</v>
      </c>
      <c r="D47" t="s">
        <v>1872</v>
      </c>
      <c r="E47" t="s">
        <v>1873</v>
      </c>
      <c r="F47" t="s">
        <v>864</v>
      </c>
      <c r="G47" t="s">
        <v>1023</v>
      </c>
      <c r="H47" t="s">
        <v>1874</v>
      </c>
      <c r="I47" t="s">
        <v>1875</v>
      </c>
      <c r="J47" t="s">
        <v>1876</v>
      </c>
      <c r="K47" t="s">
        <v>1877</v>
      </c>
      <c r="L47" t="s">
        <v>1878</v>
      </c>
      <c r="M47" t="s">
        <v>1879</v>
      </c>
      <c r="N47" t="s">
        <v>1880</v>
      </c>
      <c r="O47" t="s">
        <v>1881</v>
      </c>
      <c r="P47" t="s">
        <v>1882</v>
      </c>
      <c r="Q47" t="s">
        <v>1883</v>
      </c>
      <c r="R47" t="s">
        <v>671</v>
      </c>
      <c r="S47" t="s">
        <v>1884</v>
      </c>
      <c r="T47" t="s">
        <v>1885</v>
      </c>
      <c r="U47" t="s">
        <v>1886</v>
      </c>
      <c r="V47" t="s">
        <v>1887</v>
      </c>
      <c r="W47" t="s">
        <v>670</v>
      </c>
      <c r="X47" t="s">
        <v>671</v>
      </c>
      <c r="Y47" t="s">
        <v>1888</v>
      </c>
      <c r="Z47" t="s">
        <v>1889</v>
      </c>
      <c r="AA47" t="s">
        <v>1890</v>
      </c>
      <c r="AB47" t="s">
        <v>1891</v>
      </c>
      <c r="AC47" t="s">
        <v>1892</v>
      </c>
      <c r="AD47" t="s">
        <v>1893</v>
      </c>
      <c r="AE47" t="s">
        <v>1894</v>
      </c>
      <c r="AF47">
        <v>308.02</v>
      </c>
      <c r="AG47" t="s">
        <v>1895</v>
      </c>
      <c r="AH47" t="s">
        <v>1896</v>
      </c>
      <c r="AI47" t="s">
        <v>1338</v>
      </c>
      <c r="AJ47" t="s">
        <v>671</v>
      </c>
      <c r="AK47" t="s">
        <v>1897</v>
      </c>
      <c r="AL47" t="s">
        <v>1898</v>
      </c>
      <c r="AM47" t="s">
        <v>1509</v>
      </c>
      <c r="AN47" t="s">
        <v>1899</v>
      </c>
      <c r="AO47" t="s">
        <v>1900</v>
      </c>
      <c r="AP47" t="s">
        <v>670</v>
      </c>
      <c r="AQ47" t="s">
        <v>1901</v>
      </c>
      <c r="AR47" t="s">
        <v>671</v>
      </c>
    </row>
    <row r="48" spans="1:44" x14ac:dyDescent="0.2">
      <c r="A48" t="s">
        <v>43</v>
      </c>
      <c r="B48">
        <v>2</v>
      </c>
      <c r="C48" t="s">
        <v>948</v>
      </c>
      <c r="D48" t="s">
        <v>1902</v>
      </c>
      <c r="E48" t="s">
        <v>1903</v>
      </c>
      <c r="F48" t="s">
        <v>705</v>
      </c>
      <c r="G48" t="s">
        <v>1904</v>
      </c>
      <c r="H48" t="s">
        <v>1905</v>
      </c>
      <c r="I48" t="s">
        <v>1906</v>
      </c>
      <c r="J48" t="s">
        <v>1907</v>
      </c>
      <c r="K48" t="s">
        <v>1162</v>
      </c>
      <c r="L48" t="s">
        <v>1908</v>
      </c>
      <c r="M48" t="s">
        <v>1909</v>
      </c>
      <c r="N48" t="s">
        <v>1910</v>
      </c>
      <c r="O48" t="s">
        <v>1911</v>
      </c>
      <c r="P48" t="s">
        <v>1912</v>
      </c>
      <c r="Q48" t="s">
        <v>1913</v>
      </c>
      <c r="R48" t="s">
        <v>671</v>
      </c>
      <c r="S48" t="s">
        <v>1914</v>
      </c>
      <c r="T48" t="s">
        <v>1915</v>
      </c>
      <c r="U48" t="s">
        <v>1916</v>
      </c>
      <c r="V48" t="s">
        <v>1917</v>
      </c>
      <c r="W48" t="s">
        <v>670</v>
      </c>
      <c r="X48" t="s">
        <v>671</v>
      </c>
      <c r="Y48" t="s">
        <v>1918</v>
      </c>
      <c r="Z48" t="s">
        <v>1919</v>
      </c>
      <c r="AA48" t="s">
        <v>1920</v>
      </c>
      <c r="AB48" t="s">
        <v>1921</v>
      </c>
      <c r="AC48" t="s">
        <v>702</v>
      </c>
      <c r="AD48" t="s">
        <v>1922</v>
      </c>
      <c r="AE48" t="s">
        <v>1923</v>
      </c>
      <c r="AF48">
        <v>913.7</v>
      </c>
      <c r="AG48" t="s">
        <v>1924</v>
      </c>
      <c r="AH48" t="s">
        <v>1925</v>
      </c>
      <c r="AI48" t="s">
        <v>1926</v>
      </c>
      <c r="AJ48" t="s">
        <v>1927</v>
      </c>
      <c r="AK48" t="s">
        <v>1928</v>
      </c>
      <c r="AL48" t="s">
        <v>1929</v>
      </c>
      <c r="AM48" t="s">
        <v>1930</v>
      </c>
      <c r="AN48" t="s">
        <v>1931</v>
      </c>
      <c r="AO48" t="s">
        <v>1932</v>
      </c>
      <c r="AP48" t="s">
        <v>1933</v>
      </c>
      <c r="AQ48" t="s">
        <v>1934</v>
      </c>
      <c r="AR48" t="s">
        <v>671</v>
      </c>
    </row>
    <row r="49" spans="1:44" x14ac:dyDescent="0.2">
      <c r="A49" t="s">
        <v>45</v>
      </c>
      <c r="B49">
        <v>20</v>
      </c>
      <c r="C49" t="s">
        <v>1019</v>
      </c>
      <c r="D49" t="s">
        <v>1935</v>
      </c>
      <c r="E49" t="s">
        <v>1936</v>
      </c>
      <c r="F49" t="s">
        <v>1686</v>
      </c>
      <c r="G49" t="s">
        <v>1937</v>
      </c>
      <c r="H49" t="s">
        <v>1938</v>
      </c>
      <c r="I49" t="s">
        <v>1939</v>
      </c>
      <c r="J49" t="s">
        <v>1940</v>
      </c>
      <c r="K49" t="s">
        <v>1941</v>
      </c>
      <c r="L49" t="s">
        <v>1942</v>
      </c>
      <c r="M49" t="s">
        <v>1943</v>
      </c>
      <c r="N49" t="s">
        <v>1944</v>
      </c>
      <c r="O49" t="s">
        <v>1945</v>
      </c>
      <c r="P49" t="s">
        <v>1946</v>
      </c>
      <c r="Q49" t="s">
        <v>1947</v>
      </c>
      <c r="R49" t="s">
        <v>1948</v>
      </c>
      <c r="S49" t="s">
        <v>1949</v>
      </c>
      <c r="T49" t="s">
        <v>1950</v>
      </c>
      <c r="U49" t="s">
        <v>1951</v>
      </c>
      <c r="V49" t="s">
        <v>1952</v>
      </c>
      <c r="W49" t="s">
        <v>670</v>
      </c>
      <c r="X49" t="s">
        <v>671</v>
      </c>
      <c r="Y49" t="s">
        <v>1953</v>
      </c>
      <c r="Z49" t="s">
        <v>1954</v>
      </c>
      <c r="AA49" t="s">
        <v>1955</v>
      </c>
      <c r="AB49" t="s">
        <v>1956</v>
      </c>
      <c r="AC49" t="s">
        <v>681</v>
      </c>
      <c r="AD49" t="s">
        <v>1957</v>
      </c>
      <c r="AE49" t="s">
        <v>1958</v>
      </c>
      <c r="AF49">
        <v>648.6</v>
      </c>
      <c r="AG49" t="s">
        <v>1719</v>
      </c>
      <c r="AH49" t="s">
        <v>1959</v>
      </c>
      <c r="AI49" t="s">
        <v>668</v>
      </c>
      <c r="AJ49" t="s">
        <v>1960</v>
      </c>
      <c r="AK49" t="s">
        <v>671</v>
      </c>
      <c r="AL49" t="s">
        <v>1898</v>
      </c>
      <c r="AM49" t="s">
        <v>1961</v>
      </c>
      <c r="AN49" t="s">
        <v>1962</v>
      </c>
      <c r="AO49" t="s">
        <v>1963</v>
      </c>
      <c r="AP49" t="s">
        <v>1964</v>
      </c>
      <c r="AQ49" t="s">
        <v>1965</v>
      </c>
      <c r="AR49" t="s">
        <v>671</v>
      </c>
    </row>
    <row r="50" spans="1:44" x14ac:dyDescent="0.2">
      <c r="A50" t="s">
        <v>42</v>
      </c>
      <c r="B50">
        <v>2</v>
      </c>
      <c r="C50" t="s">
        <v>1019</v>
      </c>
      <c r="D50" t="s">
        <v>1966</v>
      </c>
      <c r="E50" t="s">
        <v>1967</v>
      </c>
      <c r="F50" t="s">
        <v>1830</v>
      </c>
      <c r="G50" t="s">
        <v>1937</v>
      </c>
      <c r="H50" t="s">
        <v>1968</v>
      </c>
      <c r="I50" t="s">
        <v>1969</v>
      </c>
      <c r="J50" t="s">
        <v>1970</v>
      </c>
      <c r="K50" t="s">
        <v>1027</v>
      </c>
      <c r="L50" t="s">
        <v>1971</v>
      </c>
      <c r="M50" t="s">
        <v>1972</v>
      </c>
      <c r="N50" t="s">
        <v>1973</v>
      </c>
      <c r="O50" t="s">
        <v>1974</v>
      </c>
      <c r="P50" t="s">
        <v>1975</v>
      </c>
      <c r="Q50" t="s">
        <v>1947</v>
      </c>
      <c r="R50" t="s">
        <v>1976</v>
      </c>
      <c r="S50" t="s">
        <v>1977</v>
      </c>
      <c r="T50" t="s">
        <v>1978</v>
      </c>
      <c r="U50" t="s">
        <v>964</v>
      </c>
      <c r="V50" t="s">
        <v>1979</v>
      </c>
      <c r="W50" t="s">
        <v>670</v>
      </c>
      <c r="X50" t="s">
        <v>671</v>
      </c>
      <c r="Y50" t="s">
        <v>1980</v>
      </c>
      <c r="Z50" t="s">
        <v>1981</v>
      </c>
      <c r="AA50" t="s">
        <v>1982</v>
      </c>
      <c r="AB50" t="s">
        <v>1983</v>
      </c>
      <c r="AC50" t="s">
        <v>1374</v>
      </c>
      <c r="AD50" t="s">
        <v>1984</v>
      </c>
      <c r="AE50" t="s">
        <v>1985</v>
      </c>
      <c r="AF50">
        <v>523.54999999999995</v>
      </c>
      <c r="AG50" t="s">
        <v>1986</v>
      </c>
      <c r="AH50" t="s">
        <v>1987</v>
      </c>
      <c r="AI50" t="s">
        <v>1658</v>
      </c>
      <c r="AJ50" t="s">
        <v>1988</v>
      </c>
      <c r="AK50" t="s">
        <v>671</v>
      </c>
      <c r="AL50" t="s">
        <v>1593</v>
      </c>
      <c r="AM50" t="s">
        <v>1989</v>
      </c>
      <c r="AN50" t="s">
        <v>1990</v>
      </c>
      <c r="AO50" t="s">
        <v>1991</v>
      </c>
      <c r="AP50" t="s">
        <v>670</v>
      </c>
      <c r="AQ50" t="s">
        <v>1992</v>
      </c>
      <c r="AR50" t="s">
        <v>671</v>
      </c>
    </row>
    <row r="51" spans="1:44" x14ac:dyDescent="0.2">
      <c r="A51" t="s">
        <v>44</v>
      </c>
      <c r="B51">
        <v>20</v>
      </c>
      <c r="C51" t="s">
        <v>154</v>
      </c>
      <c r="D51" t="s">
        <v>1993</v>
      </c>
      <c r="E51" t="s">
        <v>1994</v>
      </c>
      <c r="F51" t="s">
        <v>1501</v>
      </c>
      <c r="G51" t="s">
        <v>824</v>
      </c>
      <c r="H51" t="s">
        <v>1995</v>
      </c>
      <c r="I51" t="s">
        <v>1996</v>
      </c>
      <c r="J51" t="s">
        <v>1997</v>
      </c>
      <c r="K51" t="s">
        <v>1710</v>
      </c>
      <c r="L51" t="s">
        <v>1998</v>
      </c>
      <c r="M51" t="s">
        <v>1999</v>
      </c>
      <c r="N51" t="s">
        <v>1863</v>
      </c>
      <c r="O51" t="s">
        <v>2000</v>
      </c>
      <c r="P51" t="s">
        <v>2001</v>
      </c>
      <c r="Q51" t="s">
        <v>2002</v>
      </c>
      <c r="R51" t="s">
        <v>577</v>
      </c>
      <c r="S51" t="s">
        <v>2003</v>
      </c>
      <c r="T51" t="s">
        <v>2004</v>
      </c>
      <c r="U51" t="s">
        <v>835</v>
      </c>
      <c r="V51" t="s">
        <v>2005</v>
      </c>
      <c r="W51" t="s">
        <v>670</v>
      </c>
      <c r="X51" t="s">
        <v>671</v>
      </c>
      <c r="Y51" t="s">
        <v>2006</v>
      </c>
      <c r="Z51" t="s">
        <v>2007</v>
      </c>
      <c r="AA51" t="s">
        <v>1158</v>
      </c>
      <c r="AB51" t="s">
        <v>2008</v>
      </c>
      <c r="AC51" t="s">
        <v>1299</v>
      </c>
      <c r="AD51" t="s">
        <v>2009</v>
      </c>
      <c r="AE51" t="s">
        <v>2010</v>
      </c>
      <c r="AF51">
        <v>22.27</v>
      </c>
      <c r="AG51" t="s">
        <v>2011</v>
      </c>
      <c r="AH51" t="s">
        <v>2012</v>
      </c>
      <c r="AI51" t="s">
        <v>805</v>
      </c>
      <c r="AJ51" t="s">
        <v>2013</v>
      </c>
      <c r="AK51" t="s">
        <v>2014</v>
      </c>
      <c r="AL51" t="s">
        <v>2015</v>
      </c>
      <c r="AM51" t="s">
        <v>670</v>
      </c>
      <c r="AN51" t="s">
        <v>2016</v>
      </c>
      <c r="AO51" t="s">
        <v>2017</v>
      </c>
      <c r="AP51" t="s">
        <v>670</v>
      </c>
      <c r="AQ51" t="s">
        <v>2018</v>
      </c>
      <c r="AR51" t="s">
        <v>2019</v>
      </c>
    </row>
    <row r="52" spans="1:44" x14ac:dyDescent="0.2">
      <c r="A52" t="s">
        <v>35</v>
      </c>
      <c r="B52">
        <v>2</v>
      </c>
      <c r="C52" t="s">
        <v>154</v>
      </c>
      <c r="D52" t="s">
        <v>2020</v>
      </c>
      <c r="E52" t="s">
        <v>2021</v>
      </c>
      <c r="F52" t="s">
        <v>1696</v>
      </c>
      <c r="G52" t="s">
        <v>824</v>
      </c>
      <c r="H52" t="s">
        <v>2022</v>
      </c>
      <c r="I52" t="s">
        <v>2023</v>
      </c>
      <c r="J52" t="s">
        <v>760</v>
      </c>
      <c r="K52" t="s">
        <v>2024</v>
      </c>
      <c r="L52" t="s">
        <v>2025</v>
      </c>
      <c r="M52" t="s">
        <v>2026</v>
      </c>
      <c r="N52" t="s">
        <v>2027</v>
      </c>
      <c r="O52" t="s">
        <v>2028</v>
      </c>
      <c r="P52" t="s">
        <v>2029</v>
      </c>
      <c r="Q52" t="s">
        <v>2030</v>
      </c>
      <c r="R52" t="s">
        <v>802</v>
      </c>
      <c r="S52" t="s">
        <v>1343</v>
      </c>
      <c r="T52" t="s">
        <v>1608</v>
      </c>
      <c r="U52" t="s">
        <v>2031</v>
      </c>
      <c r="V52" t="s">
        <v>2032</v>
      </c>
      <c r="W52" t="s">
        <v>670</v>
      </c>
      <c r="X52" t="s">
        <v>671</v>
      </c>
      <c r="Y52" t="s">
        <v>2033</v>
      </c>
      <c r="Z52" t="s">
        <v>2034</v>
      </c>
      <c r="AA52" t="s">
        <v>2035</v>
      </c>
      <c r="AB52" t="s">
        <v>809</v>
      </c>
      <c r="AC52" t="s">
        <v>676</v>
      </c>
      <c r="AD52" t="s">
        <v>1207</v>
      </c>
      <c r="AE52" t="s">
        <v>2036</v>
      </c>
      <c r="AF52">
        <v>23.07</v>
      </c>
      <c r="AG52" t="s">
        <v>2037</v>
      </c>
      <c r="AH52" t="s">
        <v>2038</v>
      </c>
      <c r="AI52" t="s">
        <v>1830</v>
      </c>
      <c r="AJ52" t="s">
        <v>2039</v>
      </c>
      <c r="AK52" t="s">
        <v>2040</v>
      </c>
      <c r="AL52" t="s">
        <v>2041</v>
      </c>
      <c r="AM52" t="s">
        <v>670</v>
      </c>
      <c r="AN52" t="s">
        <v>2042</v>
      </c>
      <c r="AO52" t="s">
        <v>2043</v>
      </c>
      <c r="AP52" t="s">
        <v>670</v>
      </c>
      <c r="AQ52" t="s">
        <v>2044</v>
      </c>
      <c r="AR52" t="s">
        <v>2045</v>
      </c>
    </row>
    <row r="53" spans="1:44" x14ac:dyDescent="0.2">
      <c r="A53" t="s">
        <v>46</v>
      </c>
      <c r="B53">
        <v>20</v>
      </c>
      <c r="C53" t="s">
        <v>19</v>
      </c>
      <c r="D53" t="s">
        <v>2046</v>
      </c>
      <c r="E53" t="s">
        <v>670</v>
      </c>
      <c r="F53" t="s">
        <v>872</v>
      </c>
      <c r="G53" t="s">
        <v>872</v>
      </c>
      <c r="H53" t="s">
        <v>2047</v>
      </c>
      <c r="I53" t="s">
        <v>2048</v>
      </c>
      <c r="J53" t="s">
        <v>1170</v>
      </c>
      <c r="K53" t="s">
        <v>2049</v>
      </c>
      <c r="L53" t="s">
        <v>1360</v>
      </c>
      <c r="M53" t="s">
        <v>2050</v>
      </c>
      <c r="N53" t="s">
        <v>2051</v>
      </c>
      <c r="O53" t="s">
        <v>2052</v>
      </c>
      <c r="P53" t="s">
        <v>2053</v>
      </c>
      <c r="Q53" t="s">
        <v>670</v>
      </c>
      <c r="R53" t="s">
        <v>1686</v>
      </c>
      <c r="S53" t="s">
        <v>2054</v>
      </c>
      <c r="T53" t="s">
        <v>2055</v>
      </c>
      <c r="U53" t="s">
        <v>1233</v>
      </c>
      <c r="V53" t="s">
        <v>2056</v>
      </c>
      <c r="W53" t="s">
        <v>670</v>
      </c>
      <c r="X53" t="s">
        <v>2057</v>
      </c>
      <c r="Y53" t="s">
        <v>2058</v>
      </c>
      <c r="Z53" t="s">
        <v>2059</v>
      </c>
      <c r="AA53" t="s">
        <v>2060</v>
      </c>
      <c r="AB53" t="s">
        <v>1659</v>
      </c>
      <c r="AC53" t="s">
        <v>724</v>
      </c>
      <c r="AD53" t="s">
        <v>670</v>
      </c>
      <c r="AE53" t="s">
        <v>2061</v>
      </c>
      <c r="AF53">
        <v>4.1399999999999997</v>
      </c>
      <c r="AG53" t="s">
        <v>2062</v>
      </c>
      <c r="AH53" t="s">
        <v>2063</v>
      </c>
      <c r="AI53" t="s">
        <v>756</v>
      </c>
      <c r="AJ53" t="s">
        <v>2064</v>
      </c>
      <c r="AK53" t="s">
        <v>2065</v>
      </c>
      <c r="AL53" t="s">
        <v>2066</v>
      </c>
      <c r="AM53" t="s">
        <v>670</v>
      </c>
      <c r="AN53" t="s">
        <v>2067</v>
      </c>
      <c r="AO53" t="s">
        <v>2068</v>
      </c>
      <c r="AP53" t="s">
        <v>670</v>
      </c>
      <c r="AQ53" t="s">
        <v>2069</v>
      </c>
      <c r="AR53" t="s">
        <v>2070</v>
      </c>
    </row>
    <row r="54" spans="1:44" x14ac:dyDescent="0.2">
      <c r="A54" t="s">
        <v>43</v>
      </c>
      <c r="B54">
        <v>2</v>
      </c>
      <c r="C54" t="s">
        <v>19</v>
      </c>
      <c r="D54" t="s">
        <v>2071</v>
      </c>
      <c r="E54" t="s">
        <v>670</v>
      </c>
      <c r="F54" t="s">
        <v>1755</v>
      </c>
      <c r="G54" t="s">
        <v>670</v>
      </c>
      <c r="H54" t="s">
        <v>2072</v>
      </c>
      <c r="I54" t="s">
        <v>2073</v>
      </c>
      <c r="J54" t="s">
        <v>1758</v>
      </c>
      <c r="K54" t="s">
        <v>2074</v>
      </c>
      <c r="L54" t="s">
        <v>2075</v>
      </c>
      <c r="M54" t="s">
        <v>2076</v>
      </c>
      <c r="N54" t="s">
        <v>1314</v>
      </c>
      <c r="O54" t="s">
        <v>2077</v>
      </c>
      <c r="P54" t="s">
        <v>2078</v>
      </c>
      <c r="Q54" t="s">
        <v>670</v>
      </c>
      <c r="R54" t="s">
        <v>915</v>
      </c>
      <c r="S54" t="s">
        <v>2079</v>
      </c>
      <c r="T54" t="s">
        <v>2080</v>
      </c>
      <c r="U54" t="s">
        <v>670</v>
      </c>
      <c r="V54" t="s">
        <v>2081</v>
      </c>
      <c r="W54" t="s">
        <v>670</v>
      </c>
      <c r="X54" t="s">
        <v>2082</v>
      </c>
      <c r="Y54" t="s">
        <v>2083</v>
      </c>
      <c r="Z54" t="s">
        <v>2084</v>
      </c>
      <c r="AA54" t="s">
        <v>1525</v>
      </c>
      <c r="AB54" t="s">
        <v>2085</v>
      </c>
      <c r="AC54" t="s">
        <v>1239</v>
      </c>
      <c r="AD54" t="s">
        <v>670</v>
      </c>
      <c r="AE54" t="s">
        <v>2086</v>
      </c>
      <c r="AF54">
        <v>2.62</v>
      </c>
      <c r="AG54" t="s">
        <v>2087</v>
      </c>
      <c r="AH54" t="s">
        <v>2088</v>
      </c>
      <c r="AI54" t="s">
        <v>2089</v>
      </c>
      <c r="AJ54" t="s">
        <v>2090</v>
      </c>
      <c r="AK54" t="s">
        <v>2091</v>
      </c>
      <c r="AL54" t="s">
        <v>2092</v>
      </c>
      <c r="AM54" t="s">
        <v>670</v>
      </c>
      <c r="AN54" t="s">
        <v>2093</v>
      </c>
      <c r="AO54" t="s">
        <v>2094</v>
      </c>
      <c r="AP54" t="s">
        <v>670</v>
      </c>
      <c r="AQ54" t="s">
        <v>2095</v>
      </c>
      <c r="AR54" t="s">
        <v>2096</v>
      </c>
    </row>
    <row r="55" spans="1:44" x14ac:dyDescent="0.2">
      <c r="A55" t="s">
        <v>43</v>
      </c>
      <c r="B55">
        <v>20</v>
      </c>
      <c r="C55" t="s">
        <v>157</v>
      </c>
      <c r="D55" t="s">
        <v>2097</v>
      </c>
      <c r="E55" t="s">
        <v>670</v>
      </c>
      <c r="F55" t="s">
        <v>670</v>
      </c>
      <c r="G55" t="s">
        <v>670</v>
      </c>
      <c r="H55" t="s">
        <v>2098</v>
      </c>
      <c r="I55" t="s">
        <v>2099</v>
      </c>
      <c r="J55" t="s">
        <v>2100</v>
      </c>
      <c r="K55" t="s">
        <v>2101</v>
      </c>
      <c r="L55" t="s">
        <v>2102</v>
      </c>
      <c r="M55" t="s">
        <v>2103</v>
      </c>
      <c r="N55" t="s">
        <v>2104</v>
      </c>
      <c r="O55" t="s">
        <v>2105</v>
      </c>
      <c r="P55" t="s">
        <v>2106</v>
      </c>
      <c r="Q55" t="s">
        <v>670</v>
      </c>
      <c r="R55" t="s">
        <v>2107</v>
      </c>
      <c r="S55" t="s">
        <v>681</v>
      </c>
      <c r="T55" t="s">
        <v>668</v>
      </c>
      <c r="U55" t="s">
        <v>670</v>
      </c>
      <c r="V55" t="s">
        <v>2108</v>
      </c>
      <c r="W55" t="s">
        <v>670</v>
      </c>
      <c r="X55" t="s">
        <v>2109</v>
      </c>
      <c r="Y55" t="s">
        <v>2110</v>
      </c>
      <c r="Z55" t="s">
        <v>2111</v>
      </c>
      <c r="AA55" t="s">
        <v>1096</v>
      </c>
      <c r="AB55" t="s">
        <v>2112</v>
      </c>
      <c r="AC55" t="s">
        <v>743</v>
      </c>
      <c r="AD55" t="s">
        <v>670</v>
      </c>
      <c r="AE55" t="s">
        <v>2113</v>
      </c>
      <c r="AF55">
        <v>1.96</v>
      </c>
      <c r="AG55" t="s">
        <v>2114</v>
      </c>
      <c r="AH55" t="s">
        <v>2115</v>
      </c>
      <c r="AI55" t="s">
        <v>1266</v>
      </c>
      <c r="AJ55" t="s">
        <v>2116</v>
      </c>
      <c r="AK55" t="s">
        <v>2117</v>
      </c>
      <c r="AL55" t="s">
        <v>1723</v>
      </c>
      <c r="AM55" t="s">
        <v>670</v>
      </c>
      <c r="AN55" t="s">
        <v>2118</v>
      </c>
      <c r="AO55" t="s">
        <v>2119</v>
      </c>
      <c r="AP55" t="s">
        <v>670</v>
      </c>
      <c r="AQ55" t="s">
        <v>2120</v>
      </c>
      <c r="AR55" t="s">
        <v>2121</v>
      </c>
    </row>
    <row r="56" spans="1:44" x14ac:dyDescent="0.2">
      <c r="A56" t="s">
        <v>45</v>
      </c>
      <c r="B56">
        <v>2</v>
      </c>
      <c r="C56" t="s">
        <v>157</v>
      </c>
      <c r="D56" t="s">
        <v>2122</v>
      </c>
      <c r="E56" t="s">
        <v>670</v>
      </c>
      <c r="F56" t="s">
        <v>670</v>
      </c>
      <c r="G56" t="s">
        <v>2123</v>
      </c>
      <c r="H56" t="s">
        <v>2124</v>
      </c>
      <c r="I56" t="s">
        <v>2125</v>
      </c>
      <c r="J56" t="s">
        <v>1710</v>
      </c>
      <c r="K56" t="s">
        <v>2126</v>
      </c>
      <c r="L56" t="s">
        <v>2127</v>
      </c>
      <c r="M56" t="s">
        <v>2128</v>
      </c>
      <c r="N56" t="s">
        <v>2129</v>
      </c>
      <c r="O56" t="s">
        <v>2130</v>
      </c>
      <c r="P56" t="s">
        <v>2131</v>
      </c>
      <c r="Q56" t="s">
        <v>2132</v>
      </c>
      <c r="R56" t="s">
        <v>1840</v>
      </c>
      <c r="S56" t="s">
        <v>2133</v>
      </c>
      <c r="T56" t="s">
        <v>2134</v>
      </c>
      <c r="U56" t="s">
        <v>670</v>
      </c>
      <c r="V56" t="s">
        <v>2135</v>
      </c>
      <c r="W56" t="s">
        <v>670</v>
      </c>
      <c r="X56" t="s">
        <v>2136</v>
      </c>
      <c r="Y56" t="s">
        <v>2137</v>
      </c>
      <c r="Z56" t="s">
        <v>862</v>
      </c>
      <c r="AA56" t="s">
        <v>2138</v>
      </c>
      <c r="AB56" t="s">
        <v>757</v>
      </c>
      <c r="AC56" t="s">
        <v>1239</v>
      </c>
      <c r="AD56" t="s">
        <v>670</v>
      </c>
      <c r="AE56" t="s">
        <v>2139</v>
      </c>
      <c r="AF56">
        <v>5.38</v>
      </c>
      <c r="AG56" t="s">
        <v>2140</v>
      </c>
      <c r="AH56" t="s">
        <v>2141</v>
      </c>
      <c r="AI56" t="s">
        <v>1274</v>
      </c>
      <c r="AJ56" t="s">
        <v>2142</v>
      </c>
      <c r="AK56" t="s">
        <v>2143</v>
      </c>
      <c r="AL56" t="s">
        <v>2144</v>
      </c>
      <c r="AM56" t="s">
        <v>670</v>
      </c>
      <c r="AN56" t="s">
        <v>2145</v>
      </c>
      <c r="AO56" t="s">
        <v>2146</v>
      </c>
      <c r="AP56" t="s">
        <v>670</v>
      </c>
      <c r="AQ56" t="s">
        <v>2147</v>
      </c>
      <c r="AR56" t="s">
        <v>2148</v>
      </c>
    </row>
    <row r="57" spans="1:44" x14ac:dyDescent="0.2">
      <c r="A57" t="s">
        <v>42</v>
      </c>
      <c r="B57">
        <v>20</v>
      </c>
      <c r="C57" t="s">
        <v>154</v>
      </c>
      <c r="D57" t="s">
        <v>2149</v>
      </c>
      <c r="E57" t="s">
        <v>2150</v>
      </c>
      <c r="F57" t="s">
        <v>723</v>
      </c>
      <c r="G57" t="s">
        <v>1696</v>
      </c>
      <c r="H57" t="s">
        <v>2151</v>
      </c>
      <c r="I57" t="s">
        <v>2152</v>
      </c>
      <c r="J57" t="s">
        <v>2153</v>
      </c>
      <c r="K57" t="s">
        <v>1628</v>
      </c>
      <c r="L57" t="s">
        <v>2154</v>
      </c>
      <c r="M57" t="s">
        <v>2155</v>
      </c>
      <c r="N57" t="s">
        <v>884</v>
      </c>
      <c r="O57" t="s">
        <v>2156</v>
      </c>
      <c r="P57" t="s">
        <v>2157</v>
      </c>
      <c r="Q57" t="s">
        <v>670</v>
      </c>
      <c r="R57" t="s">
        <v>2079</v>
      </c>
      <c r="S57" t="s">
        <v>2158</v>
      </c>
      <c r="T57" t="s">
        <v>1232</v>
      </c>
      <c r="U57" t="s">
        <v>1233</v>
      </c>
      <c r="V57" t="s">
        <v>2159</v>
      </c>
      <c r="W57" t="s">
        <v>670</v>
      </c>
      <c r="X57" t="s">
        <v>2160</v>
      </c>
      <c r="Y57" t="s">
        <v>2161</v>
      </c>
      <c r="Z57" t="s">
        <v>2162</v>
      </c>
      <c r="AA57" t="s">
        <v>2126</v>
      </c>
      <c r="AB57" t="s">
        <v>2163</v>
      </c>
      <c r="AC57" t="s">
        <v>711</v>
      </c>
      <c r="AD57" t="s">
        <v>2164</v>
      </c>
      <c r="AE57" t="s">
        <v>2165</v>
      </c>
      <c r="AF57">
        <v>6.53</v>
      </c>
      <c r="AG57" t="s">
        <v>2166</v>
      </c>
      <c r="AH57" t="s">
        <v>2167</v>
      </c>
      <c r="AI57" t="s">
        <v>904</v>
      </c>
      <c r="AJ57" t="s">
        <v>2168</v>
      </c>
      <c r="AK57" t="s">
        <v>2169</v>
      </c>
      <c r="AL57" t="s">
        <v>2170</v>
      </c>
      <c r="AM57" t="s">
        <v>670</v>
      </c>
      <c r="AN57" t="s">
        <v>2171</v>
      </c>
      <c r="AO57" t="s">
        <v>2172</v>
      </c>
      <c r="AP57" t="s">
        <v>670</v>
      </c>
      <c r="AQ57" t="s">
        <v>1248</v>
      </c>
      <c r="AR57" t="s">
        <v>2173</v>
      </c>
    </row>
    <row r="58" spans="1:44" x14ac:dyDescent="0.2">
      <c r="A58" t="s">
        <v>44</v>
      </c>
      <c r="B58">
        <v>20</v>
      </c>
      <c r="C58" t="s">
        <v>1019</v>
      </c>
      <c r="D58" t="s">
        <v>2174</v>
      </c>
      <c r="E58" t="s">
        <v>1057</v>
      </c>
      <c r="F58" t="s">
        <v>915</v>
      </c>
      <c r="G58" t="s">
        <v>1199</v>
      </c>
      <c r="H58" t="s">
        <v>2175</v>
      </c>
      <c r="I58" t="s">
        <v>2176</v>
      </c>
      <c r="J58" t="s">
        <v>2177</v>
      </c>
      <c r="K58" t="s">
        <v>1409</v>
      </c>
      <c r="L58" t="s">
        <v>2178</v>
      </c>
      <c r="M58" t="s">
        <v>2179</v>
      </c>
      <c r="N58" t="s">
        <v>2180</v>
      </c>
      <c r="O58" t="s">
        <v>2181</v>
      </c>
      <c r="P58" t="s">
        <v>2182</v>
      </c>
      <c r="Q58" t="s">
        <v>1588</v>
      </c>
      <c r="R58" t="s">
        <v>2183</v>
      </c>
      <c r="S58" t="s">
        <v>2184</v>
      </c>
      <c r="T58" t="s">
        <v>2115</v>
      </c>
      <c r="U58" t="s">
        <v>1277</v>
      </c>
      <c r="V58" t="s">
        <v>2185</v>
      </c>
      <c r="W58" t="s">
        <v>670</v>
      </c>
      <c r="X58" t="s">
        <v>671</v>
      </c>
      <c r="Y58" t="s">
        <v>2186</v>
      </c>
      <c r="Z58" t="s">
        <v>2187</v>
      </c>
      <c r="AA58" t="s">
        <v>2188</v>
      </c>
      <c r="AB58" t="s">
        <v>2189</v>
      </c>
      <c r="AC58" t="s">
        <v>1043</v>
      </c>
      <c r="AD58" t="s">
        <v>1044</v>
      </c>
      <c r="AE58" t="s">
        <v>2190</v>
      </c>
      <c r="AF58">
        <v>1044.6199999999999</v>
      </c>
      <c r="AG58" t="s">
        <v>2191</v>
      </c>
      <c r="AH58" t="s">
        <v>2192</v>
      </c>
      <c r="AI58" t="s">
        <v>2193</v>
      </c>
      <c r="AJ58" t="s">
        <v>2194</v>
      </c>
      <c r="AK58" t="s">
        <v>2195</v>
      </c>
      <c r="AL58" t="s">
        <v>2196</v>
      </c>
      <c r="AM58" t="s">
        <v>670</v>
      </c>
      <c r="AN58" t="s">
        <v>2197</v>
      </c>
      <c r="AO58" t="s">
        <v>2198</v>
      </c>
      <c r="AP58" t="s">
        <v>2199</v>
      </c>
      <c r="AQ58" t="s">
        <v>2200</v>
      </c>
      <c r="AR58" t="s">
        <v>2201</v>
      </c>
    </row>
    <row r="59" spans="1:44" x14ac:dyDescent="0.2">
      <c r="A59" t="s">
        <v>35</v>
      </c>
      <c r="B59">
        <v>2</v>
      </c>
      <c r="C59" t="s">
        <v>1019</v>
      </c>
      <c r="D59" t="s">
        <v>2202</v>
      </c>
      <c r="E59" t="s">
        <v>2203</v>
      </c>
      <c r="F59" t="s">
        <v>951</v>
      </c>
      <c r="G59" t="s">
        <v>2204</v>
      </c>
      <c r="H59" t="s">
        <v>2205</v>
      </c>
      <c r="I59" t="s">
        <v>2206</v>
      </c>
      <c r="J59" t="s">
        <v>1784</v>
      </c>
      <c r="K59" t="s">
        <v>2207</v>
      </c>
      <c r="L59" t="s">
        <v>2208</v>
      </c>
      <c r="M59" t="s">
        <v>2209</v>
      </c>
      <c r="N59" t="s">
        <v>2210</v>
      </c>
      <c r="O59" t="s">
        <v>2211</v>
      </c>
      <c r="P59" t="s">
        <v>2212</v>
      </c>
      <c r="Q59" t="s">
        <v>2213</v>
      </c>
      <c r="R59" t="s">
        <v>2214</v>
      </c>
      <c r="S59" t="s">
        <v>1162</v>
      </c>
      <c r="T59" t="s">
        <v>2215</v>
      </c>
      <c r="U59" t="s">
        <v>2216</v>
      </c>
      <c r="V59" t="s">
        <v>2217</v>
      </c>
      <c r="W59" t="s">
        <v>670</v>
      </c>
      <c r="X59" t="s">
        <v>671</v>
      </c>
      <c r="Y59" t="s">
        <v>2218</v>
      </c>
      <c r="Z59" t="s">
        <v>2219</v>
      </c>
      <c r="AA59" t="s">
        <v>2220</v>
      </c>
      <c r="AB59" t="s">
        <v>2221</v>
      </c>
      <c r="AC59" t="s">
        <v>1347</v>
      </c>
      <c r="AD59" t="s">
        <v>2222</v>
      </c>
      <c r="AE59" t="s">
        <v>2223</v>
      </c>
      <c r="AF59">
        <v>517.07000000000005</v>
      </c>
      <c r="AG59" t="s">
        <v>2224</v>
      </c>
      <c r="AH59" t="s">
        <v>2225</v>
      </c>
      <c r="AI59" t="s">
        <v>1632</v>
      </c>
      <c r="AJ59" t="s">
        <v>671</v>
      </c>
      <c r="AK59" t="s">
        <v>671</v>
      </c>
      <c r="AL59" t="s">
        <v>2226</v>
      </c>
      <c r="AM59" t="s">
        <v>1930</v>
      </c>
      <c r="AN59" t="s">
        <v>2227</v>
      </c>
      <c r="AO59" t="s">
        <v>2228</v>
      </c>
      <c r="AP59" t="s">
        <v>670</v>
      </c>
      <c r="AQ59" t="s">
        <v>2229</v>
      </c>
      <c r="AR59" t="s">
        <v>671</v>
      </c>
    </row>
    <row r="60" spans="1:44" x14ac:dyDescent="0.2">
      <c r="A60" t="s">
        <v>46</v>
      </c>
      <c r="B60">
        <v>20</v>
      </c>
      <c r="C60" t="s">
        <v>912</v>
      </c>
      <c r="D60" t="s">
        <v>2230</v>
      </c>
      <c r="E60" t="s">
        <v>2231</v>
      </c>
      <c r="F60" t="s">
        <v>1058</v>
      </c>
      <c r="G60" t="s">
        <v>1841</v>
      </c>
      <c r="H60" t="s">
        <v>2232</v>
      </c>
      <c r="I60" t="s">
        <v>2233</v>
      </c>
      <c r="J60" t="s">
        <v>2234</v>
      </c>
      <c r="K60" t="s">
        <v>2235</v>
      </c>
      <c r="L60" t="s">
        <v>2236</v>
      </c>
      <c r="M60" t="s">
        <v>2237</v>
      </c>
      <c r="N60" t="s">
        <v>2238</v>
      </c>
      <c r="O60" t="s">
        <v>2239</v>
      </c>
      <c r="P60" t="s">
        <v>2240</v>
      </c>
      <c r="Q60" t="s">
        <v>2241</v>
      </c>
      <c r="R60" t="s">
        <v>671</v>
      </c>
      <c r="S60" t="s">
        <v>1312</v>
      </c>
      <c r="T60" t="s">
        <v>1824</v>
      </c>
      <c r="U60" t="s">
        <v>1583</v>
      </c>
      <c r="V60" t="s">
        <v>2242</v>
      </c>
      <c r="W60" t="s">
        <v>670</v>
      </c>
      <c r="X60" t="s">
        <v>671</v>
      </c>
      <c r="Y60" t="s">
        <v>2243</v>
      </c>
      <c r="Z60" t="s">
        <v>1040</v>
      </c>
      <c r="AA60" t="s">
        <v>2244</v>
      </c>
      <c r="AB60" t="s">
        <v>2245</v>
      </c>
      <c r="AC60" t="s">
        <v>1319</v>
      </c>
      <c r="AD60" t="s">
        <v>2246</v>
      </c>
      <c r="AE60" t="s">
        <v>2247</v>
      </c>
      <c r="AF60">
        <v>357.14</v>
      </c>
      <c r="AG60" t="s">
        <v>2248</v>
      </c>
      <c r="AH60" t="s">
        <v>2249</v>
      </c>
      <c r="AI60" t="s">
        <v>824</v>
      </c>
      <c r="AJ60" t="s">
        <v>671</v>
      </c>
      <c r="AK60" t="s">
        <v>2250</v>
      </c>
      <c r="AL60" t="s">
        <v>944</v>
      </c>
      <c r="AM60" t="s">
        <v>670</v>
      </c>
      <c r="AN60" t="s">
        <v>2251</v>
      </c>
      <c r="AO60" t="s">
        <v>2252</v>
      </c>
      <c r="AP60" t="s">
        <v>670</v>
      </c>
      <c r="AQ60" t="s">
        <v>947</v>
      </c>
      <c r="AR60" t="s">
        <v>671</v>
      </c>
    </row>
    <row r="61" spans="1:44" x14ac:dyDescent="0.2">
      <c r="A61" t="s">
        <v>43</v>
      </c>
      <c r="B61">
        <v>2</v>
      </c>
      <c r="C61" t="s">
        <v>912</v>
      </c>
      <c r="D61" t="s">
        <v>2253</v>
      </c>
      <c r="E61" t="s">
        <v>2254</v>
      </c>
      <c r="F61" t="s">
        <v>970</v>
      </c>
      <c r="G61" t="s">
        <v>987</v>
      </c>
      <c r="H61" t="s">
        <v>2255</v>
      </c>
      <c r="I61" t="s">
        <v>2256</v>
      </c>
      <c r="J61" t="s">
        <v>2257</v>
      </c>
      <c r="K61" t="s">
        <v>2258</v>
      </c>
      <c r="L61" t="s">
        <v>2259</v>
      </c>
      <c r="M61" t="s">
        <v>2260</v>
      </c>
      <c r="N61" t="s">
        <v>2261</v>
      </c>
      <c r="O61" t="s">
        <v>2262</v>
      </c>
      <c r="P61" t="s">
        <v>2263</v>
      </c>
      <c r="Q61" t="s">
        <v>2264</v>
      </c>
      <c r="R61" t="s">
        <v>671</v>
      </c>
      <c r="S61" t="s">
        <v>2225</v>
      </c>
      <c r="T61" t="s">
        <v>761</v>
      </c>
      <c r="U61" t="s">
        <v>2265</v>
      </c>
      <c r="V61" t="s">
        <v>1887</v>
      </c>
      <c r="W61" t="s">
        <v>670</v>
      </c>
      <c r="X61" t="s">
        <v>671</v>
      </c>
      <c r="Y61" t="s">
        <v>2266</v>
      </c>
      <c r="Z61" t="s">
        <v>2267</v>
      </c>
      <c r="AA61" t="s">
        <v>2268</v>
      </c>
      <c r="AB61" t="s">
        <v>2269</v>
      </c>
      <c r="AC61" t="s">
        <v>2270</v>
      </c>
      <c r="AD61" t="s">
        <v>971</v>
      </c>
      <c r="AE61" t="s">
        <v>2271</v>
      </c>
      <c r="AF61">
        <v>925.62</v>
      </c>
      <c r="AG61" t="s">
        <v>2272</v>
      </c>
      <c r="AH61" t="s">
        <v>2273</v>
      </c>
      <c r="AI61" t="s">
        <v>2274</v>
      </c>
      <c r="AJ61" t="s">
        <v>671</v>
      </c>
      <c r="AK61" t="s">
        <v>2275</v>
      </c>
      <c r="AL61" t="s">
        <v>2276</v>
      </c>
      <c r="AM61" t="s">
        <v>1509</v>
      </c>
      <c r="AN61" t="s">
        <v>2277</v>
      </c>
      <c r="AO61" t="s">
        <v>2278</v>
      </c>
      <c r="AP61" t="s">
        <v>1851</v>
      </c>
      <c r="AQ61" t="s">
        <v>2279</v>
      </c>
      <c r="AR61" t="s">
        <v>671</v>
      </c>
    </row>
    <row r="62" spans="1:44" x14ac:dyDescent="0.2">
      <c r="A62" t="s">
        <v>43</v>
      </c>
      <c r="B62">
        <v>20</v>
      </c>
      <c r="C62" t="s">
        <v>948</v>
      </c>
      <c r="D62" t="s">
        <v>2280</v>
      </c>
      <c r="E62" t="s">
        <v>2281</v>
      </c>
      <c r="F62" t="s">
        <v>2079</v>
      </c>
      <c r="G62" t="s">
        <v>2282</v>
      </c>
      <c r="H62" t="s">
        <v>2283</v>
      </c>
      <c r="I62" t="s">
        <v>2284</v>
      </c>
      <c r="J62" t="s">
        <v>2285</v>
      </c>
      <c r="K62" t="s">
        <v>2286</v>
      </c>
      <c r="L62" t="s">
        <v>2287</v>
      </c>
      <c r="M62" t="s">
        <v>2288</v>
      </c>
      <c r="N62" t="s">
        <v>2289</v>
      </c>
      <c r="O62" t="s">
        <v>2290</v>
      </c>
      <c r="P62" t="s">
        <v>2291</v>
      </c>
      <c r="Q62" t="s">
        <v>2292</v>
      </c>
      <c r="R62" t="s">
        <v>671</v>
      </c>
      <c r="S62" t="s">
        <v>2293</v>
      </c>
      <c r="T62" t="s">
        <v>2294</v>
      </c>
      <c r="U62" t="s">
        <v>1001</v>
      </c>
      <c r="V62" t="s">
        <v>2295</v>
      </c>
      <c r="W62" t="s">
        <v>670</v>
      </c>
      <c r="X62" t="s">
        <v>671</v>
      </c>
      <c r="Y62" t="s">
        <v>2296</v>
      </c>
      <c r="Z62" t="s">
        <v>2297</v>
      </c>
      <c r="AA62" t="s">
        <v>2298</v>
      </c>
      <c r="AB62" t="s">
        <v>2299</v>
      </c>
      <c r="AC62" t="s">
        <v>2300</v>
      </c>
      <c r="AD62" t="s">
        <v>2301</v>
      </c>
      <c r="AE62" t="s">
        <v>2302</v>
      </c>
      <c r="AF62">
        <v>1359.02</v>
      </c>
      <c r="AG62" t="s">
        <v>1289</v>
      </c>
      <c r="AH62" t="s">
        <v>2303</v>
      </c>
      <c r="AI62" t="s">
        <v>2304</v>
      </c>
      <c r="AJ62" t="s">
        <v>671</v>
      </c>
      <c r="AK62" t="s">
        <v>671</v>
      </c>
      <c r="AL62" t="s">
        <v>1806</v>
      </c>
      <c r="AM62" t="s">
        <v>670</v>
      </c>
      <c r="AN62" t="s">
        <v>2305</v>
      </c>
      <c r="AO62" t="s">
        <v>2306</v>
      </c>
      <c r="AP62" t="s">
        <v>670</v>
      </c>
      <c r="AQ62" t="s">
        <v>2307</v>
      </c>
      <c r="AR62" t="s">
        <v>671</v>
      </c>
    </row>
    <row r="63" spans="1:44" x14ac:dyDescent="0.2">
      <c r="A63" t="s">
        <v>45</v>
      </c>
      <c r="B63">
        <v>2</v>
      </c>
      <c r="C63" t="s">
        <v>948</v>
      </c>
      <c r="D63" t="s">
        <v>2308</v>
      </c>
      <c r="E63" t="s">
        <v>2309</v>
      </c>
      <c r="F63" t="s">
        <v>2310</v>
      </c>
      <c r="G63" t="s">
        <v>674</v>
      </c>
      <c r="H63" t="s">
        <v>2311</v>
      </c>
      <c r="I63" t="s">
        <v>2312</v>
      </c>
      <c r="J63" t="s">
        <v>2313</v>
      </c>
      <c r="K63" t="s">
        <v>2314</v>
      </c>
      <c r="L63" t="s">
        <v>2315</v>
      </c>
      <c r="M63" t="s">
        <v>2316</v>
      </c>
      <c r="N63" t="s">
        <v>2317</v>
      </c>
      <c r="O63" t="s">
        <v>2318</v>
      </c>
      <c r="P63" t="s">
        <v>2319</v>
      </c>
      <c r="Q63" t="s">
        <v>2320</v>
      </c>
      <c r="R63" t="s">
        <v>2321</v>
      </c>
      <c r="S63" t="s">
        <v>826</v>
      </c>
      <c r="T63" t="s">
        <v>1361</v>
      </c>
      <c r="U63" t="s">
        <v>2322</v>
      </c>
      <c r="V63" t="s">
        <v>2323</v>
      </c>
      <c r="W63" t="s">
        <v>670</v>
      </c>
      <c r="X63" t="s">
        <v>671</v>
      </c>
      <c r="Y63" t="s">
        <v>2324</v>
      </c>
      <c r="Z63" t="s">
        <v>1954</v>
      </c>
      <c r="AA63" t="s">
        <v>2325</v>
      </c>
      <c r="AB63" t="s">
        <v>1793</v>
      </c>
      <c r="AC63" t="s">
        <v>2326</v>
      </c>
      <c r="AD63" t="s">
        <v>2327</v>
      </c>
      <c r="AE63" t="s">
        <v>2328</v>
      </c>
      <c r="AF63">
        <v>474.84</v>
      </c>
      <c r="AG63" t="s">
        <v>2329</v>
      </c>
      <c r="AH63" t="s">
        <v>1149</v>
      </c>
      <c r="AI63" t="s">
        <v>2330</v>
      </c>
      <c r="AJ63" t="s">
        <v>2331</v>
      </c>
      <c r="AK63" t="s">
        <v>671</v>
      </c>
      <c r="AL63" t="s">
        <v>2332</v>
      </c>
      <c r="AM63" t="s">
        <v>670</v>
      </c>
      <c r="AN63" t="s">
        <v>2333</v>
      </c>
      <c r="AO63" t="s">
        <v>2334</v>
      </c>
      <c r="AP63" t="s">
        <v>670</v>
      </c>
      <c r="AQ63" t="s">
        <v>2335</v>
      </c>
      <c r="AR63" t="s">
        <v>671</v>
      </c>
    </row>
    <row r="64" spans="1:44" x14ac:dyDescent="0.2">
      <c r="A64" t="s">
        <v>42</v>
      </c>
      <c r="B64">
        <v>20</v>
      </c>
      <c r="C64" t="s">
        <v>1019</v>
      </c>
      <c r="D64" t="s">
        <v>2336</v>
      </c>
      <c r="E64" t="s">
        <v>2337</v>
      </c>
      <c r="F64" t="s">
        <v>1840</v>
      </c>
      <c r="G64" t="s">
        <v>2338</v>
      </c>
      <c r="H64" t="s">
        <v>2339</v>
      </c>
      <c r="I64" t="s">
        <v>2340</v>
      </c>
      <c r="J64" t="s">
        <v>2341</v>
      </c>
      <c r="K64" t="s">
        <v>2342</v>
      </c>
      <c r="L64" t="s">
        <v>2343</v>
      </c>
      <c r="M64" t="s">
        <v>2344</v>
      </c>
      <c r="N64" t="s">
        <v>2345</v>
      </c>
      <c r="O64" t="s">
        <v>2346</v>
      </c>
      <c r="P64" t="s">
        <v>2347</v>
      </c>
      <c r="Q64" t="s">
        <v>2320</v>
      </c>
      <c r="R64" t="s">
        <v>2348</v>
      </c>
      <c r="S64" t="s">
        <v>2349</v>
      </c>
      <c r="T64" t="s">
        <v>2350</v>
      </c>
      <c r="U64" t="s">
        <v>1795</v>
      </c>
      <c r="V64" t="s">
        <v>2351</v>
      </c>
      <c r="W64" t="s">
        <v>670</v>
      </c>
      <c r="X64" t="s">
        <v>671</v>
      </c>
      <c r="Y64" t="s">
        <v>1339</v>
      </c>
      <c r="Z64" t="s">
        <v>2352</v>
      </c>
      <c r="AA64" t="s">
        <v>2353</v>
      </c>
      <c r="AB64" t="s">
        <v>2354</v>
      </c>
      <c r="AC64" t="s">
        <v>1542</v>
      </c>
      <c r="AD64" t="s">
        <v>2355</v>
      </c>
      <c r="AE64" t="s">
        <v>2356</v>
      </c>
      <c r="AF64">
        <v>637.5</v>
      </c>
      <c r="AG64" t="s">
        <v>2357</v>
      </c>
      <c r="AH64" t="s">
        <v>2358</v>
      </c>
      <c r="AI64" t="s">
        <v>2359</v>
      </c>
      <c r="AJ64" t="s">
        <v>2360</v>
      </c>
      <c r="AK64" t="s">
        <v>671</v>
      </c>
      <c r="AL64" t="s">
        <v>2361</v>
      </c>
      <c r="AM64" t="s">
        <v>2362</v>
      </c>
      <c r="AN64" t="s">
        <v>2363</v>
      </c>
      <c r="AO64" t="s">
        <v>2364</v>
      </c>
      <c r="AP64" t="s">
        <v>670</v>
      </c>
      <c r="AQ64" t="s">
        <v>2365</v>
      </c>
      <c r="AR64" t="s">
        <v>671</v>
      </c>
    </row>
    <row r="65" spans="1:44" x14ac:dyDescent="0.2">
      <c r="A65" t="s">
        <v>44</v>
      </c>
      <c r="B65">
        <v>2</v>
      </c>
      <c r="C65" t="s">
        <v>157</v>
      </c>
      <c r="D65" t="s">
        <v>2366</v>
      </c>
      <c r="E65" t="s">
        <v>670</v>
      </c>
      <c r="F65" t="s">
        <v>872</v>
      </c>
      <c r="G65" t="s">
        <v>1274</v>
      </c>
      <c r="H65" t="s">
        <v>2367</v>
      </c>
      <c r="I65" t="s">
        <v>2368</v>
      </c>
      <c r="J65" t="s">
        <v>2369</v>
      </c>
      <c r="K65" t="s">
        <v>1255</v>
      </c>
      <c r="L65" t="s">
        <v>2370</v>
      </c>
      <c r="M65" t="s">
        <v>2371</v>
      </c>
      <c r="N65" t="s">
        <v>798</v>
      </c>
      <c r="O65" t="s">
        <v>2372</v>
      </c>
      <c r="P65" t="s">
        <v>2373</v>
      </c>
      <c r="Q65" t="s">
        <v>670</v>
      </c>
      <c r="R65" t="s">
        <v>1007</v>
      </c>
      <c r="S65" t="s">
        <v>1658</v>
      </c>
      <c r="T65" t="s">
        <v>2134</v>
      </c>
      <c r="U65" t="s">
        <v>723</v>
      </c>
      <c r="V65" t="s">
        <v>2374</v>
      </c>
      <c r="W65" t="s">
        <v>670</v>
      </c>
      <c r="X65" t="s">
        <v>2375</v>
      </c>
      <c r="Y65" t="s">
        <v>2376</v>
      </c>
      <c r="Z65" t="s">
        <v>2377</v>
      </c>
      <c r="AA65" t="s">
        <v>2378</v>
      </c>
      <c r="AB65" t="s">
        <v>2379</v>
      </c>
      <c r="AC65" t="s">
        <v>2380</v>
      </c>
      <c r="AD65" t="s">
        <v>670</v>
      </c>
      <c r="AE65" t="s">
        <v>2381</v>
      </c>
      <c r="AF65">
        <v>4.2699999999999996</v>
      </c>
      <c r="AG65" t="s">
        <v>2382</v>
      </c>
      <c r="AH65" t="s">
        <v>2383</v>
      </c>
      <c r="AI65" t="s">
        <v>756</v>
      </c>
      <c r="AJ65" t="s">
        <v>2384</v>
      </c>
      <c r="AK65" t="s">
        <v>2385</v>
      </c>
      <c r="AL65" t="s">
        <v>2386</v>
      </c>
      <c r="AM65" t="s">
        <v>670</v>
      </c>
      <c r="AN65" t="s">
        <v>2387</v>
      </c>
      <c r="AO65" t="s">
        <v>2388</v>
      </c>
      <c r="AP65" t="s">
        <v>670</v>
      </c>
      <c r="AQ65" t="s">
        <v>2389</v>
      </c>
      <c r="AR65" t="s">
        <v>2390</v>
      </c>
    </row>
    <row r="66" spans="1:44" x14ac:dyDescent="0.2">
      <c r="A66" t="s">
        <v>35</v>
      </c>
      <c r="B66">
        <v>20</v>
      </c>
      <c r="C66" t="s">
        <v>154</v>
      </c>
      <c r="D66" t="s">
        <v>2391</v>
      </c>
      <c r="E66" t="s">
        <v>690</v>
      </c>
      <c r="F66" t="s">
        <v>791</v>
      </c>
      <c r="G66" t="s">
        <v>1077</v>
      </c>
      <c r="H66" t="s">
        <v>2392</v>
      </c>
      <c r="I66" t="s">
        <v>2393</v>
      </c>
      <c r="J66" t="s">
        <v>2394</v>
      </c>
      <c r="K66" t="s">
        <v>761</v>
      </c>
      <c r="L66" t="s">
        <v>2395</v>
      </c>
      <c r="M66" t="s">
        <v>2396</v>
      </c>
      <c r="N66" t="s">
        <v>2397</v>
      </c>
      <c r="O66" t="s">
        <v>2398</v>
      </c>
      <c r="P66" t="s">
        <v>2399</v>
      </c>
      <c r="Q66" t="s">
        <v>2400</v>
      </c>
      <c r="R66" t="s">
        <v>2101</v>
      </c>
      <c r="S66" t="s">
        <v>2401</v>
      </c>
      <c r="T66" t="s">
        <v>2402</v>
      </c>
      <c r="U66" t="s">
        <v>835</v>
      </c>
      <c r="V66" t="s">
        <v>2403</v>
      </c>
      <c r="W66" t="s">
        <v>670</v>
      </c>
      <c r="X66" t="s">
        <v>671</v>
      </c>
      <c r="Y66" t="s">
        <v>2404</v>
      </c>
      <c r="Z66" t="s">
        <v>2405</v>
      </c>
      <c r="AA66" t="s">
        <v>2406</v>
      </c>
      <c r="AB66" t="s">
        <v>2407</v>
      </c>
      <c r="AC66" t="s">
        <v>880</v>
      </c>
      <c r="AD66" t="s">
        <v>2408</v>
      </c>
      <c r="AE66" t="s">
        <v>2409</v>
      </c>
      <c r="AF66">
        <v>19.2</v>
      </c>
      <c r="AG66" t="s">
        <v>1719</v>
      </c>
      <c r="AH66" t="s">
        <v>845</v>
      </c>
      <c r="AI66" t="s">
        <v>1007</v>
      </c>
      <c r="AJ66" t="s">
        <v>2410</v>
      </c>
      <c r="AK66" t="s">
        <v>2411</v>
      </c>
      <c r="AL66" t="s">
        <v>2412</v>
      </c>
      <c r="AM66" t="s">
        <v>872</v>
      </c>
      <c r="AN66" t="s">
        <v>2413</v>
      </c>
      <c r="AO66" t="s">
        <v>2414</v>
      </c>
      <c r="AP66" t="s">
        <v>670</v>
      </c>
      <c r="AQ66" t="s">
        <v>2415</v>
      </c>
      <c r="AR66" t="s">
        <v>2416</v>
      </c>
    </row>
    <row r="67" spans="1:44" x14ac:dyDescent="0.2">
      <c r="A67" t="s">
        <v>46</v>
      </c>
      <c r="B67">
        <v>2</v>
      </c>
      <c r="C67" t="s">
        <v>154</v>
      </c>
      <c r="D67" t="s">
        <v>2417</v>
      </c>
      <c r="E67" t="s">
        <v>670</v>
      </c>
      <c r="F67" t="s">
        <v>711</v>
      </c>
      <c r="G67" t="s">
        <v>2107</v>
      </c>
      <c r="H67" t="s">
        <v>2418</v>
      </c>
      <c r="I67" t="s">
        <v>2419</v>
      </c>
      <c r="J67" t="s">
        <v>1571</v>
      </c>
      <c r="K67" t="s">
        <v>2420</v>
      </c>
      <c r="L67" t="s">
        <v>2421</v>
      </c>
      <c r="M67" t="s">
        <v>2422</v>
      </c>
      <c r="N67" t="s">
        <v>1400</v>
      </c>
      <c r="O67" t="s">
        <v>2423</v>
      </c>
      <c r="P67" t="s">
        <v>1763</v>
      </c>
      <c r="Q67" t="s">
        <v>2424</v>
      </c>
      <c r="R67" t="s">
        <v>736</v>
      </c>
      <c r="S67" t="s">
        <v>2425</v>
      </c>
      <c r="T67" t="s">
        <v>1742</v>
      </c>
      <c r="U67" t="s">
        <v>1211</v>
      </c>
      <c r="V67" t="s">
        <v>1708</v>
      </c>
      <c r="W67" t="s">
        <v>670</v>
      </c>
      <c r="X67" t="s">
        <v>671</v>
      </c>
      <c r="Y67" t="s">
        <v>2426</v>
      </c>
      <c r="Z67" t="s">
        <v>2427</v>
      </c>
      <c r="AA67" t="s">
        <v>1451</v>
      </c>
      <c r="AB67" t="s">
        <v>2428</v>
      </c>
      <c r="AC67" t="s">
        <v>743</v>
      </c>
      <c r="AD67" t="s">
        <v>670</v>
      </c>
      <c r="AE67" t="s">
        <v>2429</v>
      </c>
      <c r="AF67">
        <v>7.26</v>
      </c>
      <c r="AG67" t="s">
        <v>2430</v>
      </c>
      <c r="AH67" t="s">
        <v>2431</v>
      </c>
      <c r="AI67" t="s">
        <v>936</v>
      </c>
      <c r="AJ67" t="s">
        <v>2432</v>
      </c>
      <c r="AK67" t="s">
        <v>2433</v>
      </c>
      <c r="AL67" t="s">
        <v>2434</v>
      </c>
      <c r="AM67" t="s">
        <v>670</v>
      </c>
      <c r="AN67" t="s">
        <v>2435</v>
      </c>
      <c r="AO67" t="s">
        <v>2436</v>
      </c>
      <c r="AP67" t="s">
        <v>670</v>
      </c>
      <c r="AQ67" t="s">
        <v>2437</v>
      </c>
      <c r="AR67" t="s">
        <v>2438</v>
      </c>
    </row>
    <row r="68" spans="1:44" x14ac:dyDescent="0.2">
      <c r="A68" t="s">
        <v>43</v>
      </c>
      <c r="B68">
        <v>20</v>
      </c>
      <c r="C68" t="s">
        <v>19</v>
      </c>
      <c r="D68" t="s">
        <v>2439</v>
      </c>
      <c r="E68" t="s">
        <v>670</v>
      </c>
      <c r="F68" t="s">
        <v>723</v>
      </c>
      <c r="G68" t="s">
        <v>2440</v>
      </c>
      <c r="H68" t="s">
        <v>2441</v>
      </c>
      <c r="I68" t="s">
        <v>2442</v>
      </c>
      <c r="J68" t="s">
        <v>2369</v>
      </c>
      <c r="K68" t="s">
        <v>2443</v>
      </c>
      <c r="L68" t="s">
        <v>2444</v>
      </c>
      <c r="M68" t="s">
        <v>859</v>
      </c>
      <c r="N68" t="s">
        <v>2445</v>
      </c>
      <c r="O68" t="s">
        <v>2446</v>
      </c>
      <c r="P68" t="s">
        <v>2447</v>
      </c>
      <c r="Q68" t="s">
        <v>670</v>
      </c>
      <c r="R68" t="s">
        <v>2448</v>
      </c>
      <c r="S68" t="s">
        <v>742</v>
      </c>
      <c r="T68" t="s">
        <v>2449</v>
      </c>
      <c r="U68" t="s">
        <v>670</v>
      </c>
      <c r="V68" t="s">
        <v>2450</v>
      </c>
      <c r="W68" t="s">
        <v>670</v>
      </c>
      <c r="X68" t="s">
        <v>2451</v>
      </c>
      <c r="Y68" t="s">
        <v>2452</v>
      </c>
      <c r="Z68" t="s">
        <v>2453</v>
      </c>
      <c r="AA68" t="s">
        <v>1855</v>
      </c>
      <c r="AB68" t="s">
        <v>2454</v>
      </c>
      <c r="AC68" t="s">
        <v>1239</v>
      </c>
      <c r="AD68" t="s">
        <v>670</v>
      </c>
      <c r="AE68" t="s">
        <v>2455</v>
      </c>
      <c r="AF68">
        <v>2.93</v>
      </c>
      <c r="AG68" t="s">
        <v>2456</v>
      </c>
      <c r="AH68" t="s">
        <v>2457</v>
      </c>
      <c r="AI68" t="s">
        <v>2089</v>
      </c>
      <c r="AJ68" t="s">
        <v>2458</v>
      </c>
      <c r="AK68" t="s">
        <v>1040</v>
      </c>
      <c r="AL68" t="s">
        <v>2459</v>
      </c>
      <c r="AM68" t="s">
        <v>670</v>
      </c>
      <c r="AN68" t="s">
        <v>2460</v>
      </c>
      <c r="AO68" t="s">
        <v>2461</v>
      </c>
      <c r="AP68" t="s">
        <v>670</v>
      </c>
      <c r="AQ68" t="s">
        <v>2462</v>
      </c>
      <c r="AR68" t="s">
        <v>2463</v>
      </c>
    </row>
    <row r="69" spans="1:44" x14ac:dyDescent="0.2">
      <c r="A69" t="s">
        <v>45</v>
      </c>
      <c r="B69">
        <v>2</v>
      </c>
      <c r="C69" t="s">
        <v>19</v>
      </c>
      <c r="D69" t="s">
        <v>2464</v>
      </c>
      <c r="E69" t="s">
        <v>670</v>
      </c>
      <c r="F69" t="s">
        <v>743</v>
      </c>
      <c r="G69" t="s">
        <v>2123</v>
      </c>
      <c r="H69" t="s">
        <v>2465</v>
      </c>
      <c r="I69" t="s">
        <v>2466</v>
      </c>
      <c r="J69" t="s">
        <v>2338</v>
      </c>
      <c r="K69" t="s">
        <v>834</v>
      </c>
      <c r="L69" t="s">
        <v>2467</v>
      </c>
      <c r="M69" t="s">
        <v>2468</v>
      </c>
      <c r="N69" t="s">
        <v>760</v>
      </c>
      <c r="O69" t="s">
        <v>2469</v>
      </c>
      <c r="P69" t="s">
        <v>2470</v>
      </c>
      <c r="Q69" t="s">
        <v>2471</v>
      </c>
      <c r="R69" t="s">
        <v>2134</v>
      </c>
      <c r="S69" t="s">
        <v>2133</v>
      </c>
      <c r="T69" t="s">
        <v>2103</v>
      </c>
      <c r="U69" t="s">
        <v>2472</v>
      </c>
      <c r="V69" t="s">
        <v>2473</v>
      </c>
      <c r="W69" t="s">
        <v>670</v>
      </c>
      <c r="X69" t="s">
        <v>671</v>
      </c>
      <c r="Y69" t="s">
        <v>2474</v>
      </c>
      <c r="Z69" t="s">
        <v>2475</v>
      </c>
      <c r="AA69" t="s">
        <v>2476</v>
      </c>
      <c r="AB69" t="s">
        <v>2477</v>
      </c>
      <c r="AC69" t="s">
        <v>1239</v>
      </c>
      <c r="AD69" t="s">
        <v>670</v>
      </c>
      <c r="AE69" t="s">
        <v>2478</v>
      </c>
      <c r="AF69">
        <v>6.08</v>
      </c>
      <c r="AG69" t="s">
        <v>2479</v>
      </c>
      <c r="AH69" t="s">
        <v>2480</v>
      </c>
      <c r="AI69" t="s">
        <v>791</v>
      </c>
      <c r="AJ69" t="s">
        <v>2481</v>
      </c>
      <c r="AK69" t="s">
        <v>2482</v>
      </c>
      <c r="AL69" t="s">
        <v>2483</v>
      </c>
      <c r="AM69" t="s">
        <v>670</v>
      </c>
      <c r="AN69" t="s">
        <v>2484</v>
      </c>
      <c r="AO69" t="s">
        <v>2485</v>
      </c>
      <c r="AP69" t="s">
        <v>670</v>
      </c>
      <c r="AQ69" t="s">
        <v>2486</v>
      </c>
      <c r="AR69" t="s">
        <v>2487</v>
      </c>
    </row>
    <row r="70" spans="1:44" x14ac:dyDescent="0.2">
      <c r="A70" t="s">
        <v>45</v>
      </c>
      <c r="B70">
        <v>20</v>
      </c>
      <c r="C70" t="s">
        <v>157</v>
      </c>
      <c r="D70" t="s">
        <v>2488</v>
      </c>
      <c r="E70" t="s">
        <v>670</v>
      </c>
      <c r="F70" t="s">
        <v>1220</v>
      </c>
      <c r="G70" t="s">
        <v>1274</v>
      </c>
      <c r="H70" t="s">
        <v>2489</v>
      </c>
      <c r="I70" t="s">
        <v>2490</v>
      </c>
      <c r="J70" t="s">
        <v>860</v>
      </c>
      <c r="K70" t="s">
        <v>1145</v>
      </c>
      <c r="L70" t="s">
        <v>2491</v>
      </c>
      <c r="M70" t="s">
        <v>2492</v>
      </c>
      <c r="N70" t="s">
        <v>2493</v>
      </c>
      <c r="O70" t="s">
        <v>2494</v>
      </c>
      <c r="P70" t="s">
        <v>2495</v>
      </c>
      <c r="Q70" t="s">
        <v>670</v>
      </c>
      <c r="R70" t="s">
        <v>2031</v>
      </c>
      <c r="S70" t="s">
        <v>2079</v>
      </c>
      <c r="T70" t="s">
        <v>2496</v>
      </c>
      <c r="U70" t="s">
        <v>2497</v>
      </c>
      <c r="V70" t="s">
        <v>2498</v>
      </c>
      <c r="W70" t="s">
        <v>670</v>
      </c>
      <c r="X70" t="s">
        <v>2499</v>
      </c>
      <c r="Y70" t="s">
        <v>869</v>
      </c>
      <c r="Z70" t="s">
        <v>1006</v>
      </c>
      <c r="AA70" t="s">
        <v>1370</v>
      </c>
      <c r="AB70" t="s">
        <v>1658</v>
      </c>
      <c r="AC70" t="s">
        <v>2500</v>
      </c>
      <c r="AD70" t="s">
        <v>670</v>
      </c>
      <c r="AE70" t="s">
        <v>2501</v>
      </c>
      <c r="AF70">
        <v>4.3099999999999996</v>
      </c>
      <c r="AG70" t="s">
        <v>2502</v>
      </c>
      <c r="AH70" t="s">
        <v>2503</v>
      </c>
      <c r="AI70" t="s">
        <v>2504</v>
      </c>
      <c r="AJ70" t="s">
        <v>2505</v>
      </c>
      <c r="AK70" t="s">
        <v>2506</v>
      </c>
      <c r="AL70" t="s">
        <v>2144</v>
      </c>
      <c r="AM70" t="s">
        <v>670</v>
      </c>
      <c r="AN70" t="s">
        <v>2507</v>
      </c>
      <c r="AO70" t="s">
        <v>2508</v>
      </c>
      <c r="AP70" t="s">
        <v>670</v>
      </c>
      <c r="AQ70" t="s">
        <v>2509</v>
      </c>
      <c r="AR70" t="s">
        <v>2510</v>
      </c>
    </row>
    <row r="71" spans="1:44" x14ac:dyDescent="0.2">
      <c r="A71" t="s">
        <v>42</v>
      </c>
      <c r="B71">
        <v>2</v>
      </c>
      <c r="C71" t="s">
        <v>157</v>
      </c>
      <c r="D71" t="s">
        <v>2511</v>
      </c>
      <c r="E71" t="s">
        <v>670</v>
      </c>
      <c r="F71" t="s">
        <v>670</v>
      </c>
      <c r="G71" t="s">
        <v>670</v>
      </c>
      <c r="H71" t="s">
        <v>2512</v>
      </c>
      <c r="I71" t="s">
        <v>2513</v>
      </c>
      <c r="J71" t="s">
        <v>1015</v>
      </c>
      <c r="K71" t="s">
        <v>881</v>
      </c>
      <c r="L71" t="s">
        <v>2514</v>
      </c>
      <c r="M71" t="s">
        <v>1482</v>
      </c>
      <c r="N71" t="s">
        <v>827</v>
      </c>
      <c r="O71" t="s">
        <v>2515</v>
      </c>
      <c r="P71" t="s">
        <v>2516</v>
      </c>
      <c r="Q71" t="s">
        <v>670</v>
      </c>
      <c r="R71" t="s">
        <v>2326</v>
      </c>
      <c r="S71" t="s">
        <v>881</v>
      </c>
      <c r="T71" t="s">
        <v>2517</v>
      </c>
      <c r="U71" t="s">
        <v>670</v>
      </c>
      <c r="V71" t="s">
        <v>1758</v>
      </c>
      <c r="W71" t="s">
        <v>670</v>
      </c>
      <c r="X71" t="s">
        <v>2518</v>
      </c>
      <c r="Y71" t="s">
        <v>2519</v>
      </c>
      <c r="Z71" t="s">
        <v>2520</v>
      </c>
      <c r="AA71" t="s">
        <v>2521</v>
      </c>
      <c r="AB71" t="s">
        <v>2522</v>
      </c>
      <c r="AC71" t="s">
        <v>747</v>
      </c>
      <c r="AD71" t="s">
        <v>670</v>
      </c>
      <c r="AE71" t="s">
        <v>2523</v>
      </c>
      <c r="AF71">
        <v>3.08</v>
      </c>
      <c r="AG71" t="s">
        <v>2524</v>
      </c>
      <c r="AH71" t="s">
        <v>670</v>
      </c>
      <c r="AI71" t="s">
        <v>670</v>
      </c>
      <c r="AJ71" t="s">
        <v>2525</v>
      </c>
      <c r="AK71" t="s">
        <v>2526</v>
      </c>
      <c r="AL71" t="s">
        <v>670</v>
      </c>
      <c r="AM71" t="s">
        <v>670</v>
      </c>
      <c r="AN71" t="s">
        <v>2527</v>
      </c>
      <c r="AO71" t="s">
        <v>2528</v>
      </c>
      <c r="AP71" t="s">
        <v>670</v>
      </c>
      <c r="AQ71" t="s">
        <v>2529</v>
      </c>
      <c r="AR71" t="s">
        <v>2530</v>
      </c>
    </row>
    <row r="72" spans="1:44" x14ac:dyDescent="0.2">
      <c r="A72" t="s">
        <v>44</v>
      </c>
      <c r="B72">
        <v>2</v>
      </c>
      <c r="C72" t="s">
        <v>948</v>
      </c>
      <c r="D72" t="s">
        <v>2531</v>
      </c>
      <c r="E72" t="s">
        <v>2532</v>
      </c>
      <c r="F72" t="s">
        <v>1420</v>
      </c>
      <c r="G72" t="s">
        <v>1059</v>
      </c>
      <c r="H72" t="s">
        <v>2533</v>
      </c>
      <c r="I72" t="s">
        <v>2534</v>
      </c>
      <c r="J72" t="s">
        <v>2535</v>
      </c>
      <c r="K72" t="s">
        <v>2536</v>
      </c>
      <c r="L72" t="s">
        <v>2537</v>
      </c>
      <c r="M72" t="s">
        <v>2538</v>
      </c>
      <c r="N72" t="s">
        <v>2539</v>
      </c>
      <c r="O72" t="s">
        <v>2540</v>
      </c>
      <c r="P72" t="s">
        <v>2541</v>
      </c>
      <c r="Q72" t="s">
        <v>2542</v>
      </c>
      <c r="R72" t="s">
        <v>2543</v>
      </c>
      <c r="S72" t="s">
        <v>2544</v>
      </c>
      <c r="T72" t="s">
        <v>2003</v>
      </c>
      <c r="U72" t="s">
        <v>2545</v>
      </c>
      <c r="V72" t="s">
        <v>1629</v>
      </c>
      <c r="W72" t="s">
        <v>670</v>
      </c>
      <c r="X72" t="s">
        <v>671</v>
      </c>
      <c r="Y72" t="s">
        <v>2546</v>
      </c>
      <c r="Z72" t="s">
        <v>2547</v>
      </c>
      <c r="AA72" t="s">
        <v>2548</v>
      </c>
      <c r="AB72" t="s">
        <v>2390</v>
      </c>
      <c r="AC72" t="s">
        <v>2549</v>
      </c>
      <c r="AD72" t="s">
        <v>2550</v>
      </c>
      <c r="AE72" t="s">
        <v>2551</v>
      </c>
      <c r="AF72">
        <v>251.04</v>
      </c>
      <c r="AG72" t="s">
        <v>2552</v>
      </c>
      <c r="AH72" t="s">
        <v>2553</v>
      </c>
      <c r="AI72" t="s">
        <v>2554</v>
      </c>
      <c r="AJ72" t="s">
        <v>2555</v>
      </c>
      <c r="AK72" t="s">
        <v>2556</v>
      </c>
      <c r="AL72" t="s">
        <v>2557</v>
      </c>
      <c r="AM72" t="s">
        <v>2558</v>
      </c>
      <c r="AN72" t="s">
        <v>2559</v>
      </c>
      <c r="AO72" t="s">
        <v>2560</v>
      </c>
      <c r="AP72" t="s">
        <v>670</v>
      </c>
      <c r="AQ72" t="s">
        <v>2561</v>
      </c>
      <c r="AR72" t="s">
        <v>671</v>
      </c>
    </row>
    <row r="73" spans="1:44" x14ac:dyDescent="0.2">
      <c r="A73" t="s">
        <v>35</v>
      </c>
      <c r="B73">
        <v>20</v>
      </c>
      <c r="C73" t="s">
        <v>1019</v>
      </c>
      <c r="D73" t="s">
        <v>2562</v>
      </c>
      <c r="E73" t="s">
        <v>2563</v>
      </c>
      <c r="F73" t="s">
        <v>1686</v>
      </c>
      <c r="G73" t="s">
        <v>1384</v>
      </c>
      <c r="H73" t="s">
        <v>2564</v>
      </c>
      <c r="I73" t="s">
        <v>2565</v>
      </c>
      <c r="J73" t="s">
        <v>2566</v>
      </c>
      <c r="K73" t="s">
        <v>2567</v>
      </c>
      <c r="L73" t="s">
        <v>2568</v>
      </c>
      <c r="M73" t="s">
        <v>2569</v>
      </c>
      <c r="N73" t="s">
        <v>2570</v>
      </c>
      <c r="O73" t="s">
        <v>2571</v>
      </c>
      <c r="P73" t="s">
        <v>2572</v>
      </c>
      <c r="Q73" t="s">
        <v>672</v>
      </c>
      <c r="R73" t="s">
        <v>2573</v>
      </c>
      <c r="S73" t="s">
        <v>2574</v>
      </c>
      <c r="T73" t="s">
        <v>2575</v>
      </c>
      <c r="U73" t="s">
        <v>2576</v>
      </c>
      <c r="V73" t="s">
        <v>2577</v>
      </c>
      <c r="W73" t="s">
        <v>670</v>
      </c>
      <c r="X73" t="s">
        <v>671</v>
      </c>
      <c r="Y73" t="s">
        <v>2186</v>
      </c>
      <c r="Z73" t="s">
        <v>2578</v>
      </c>
      <c r="AA73" t="s">
        <v>2579</v>
      </c>
      <c r="AB73" t="s">
        <v>2580</v>
      </c>
      <c r="AC73" t="s">
        <v>2326</v>
      </c>
      <c r="AD73" t="s">
        <v>2581</v>
      </c>
      <c r="AE73" t="s">
        <v>2582</v>
      </c>
      <c r="AF73">
        <v>694.48</v>
      </c>
      <c r="AG73" t="s">
        <v>2583</v>
      </c>
      <c r="AH73" t="s">
        <v>2584</v>
      </c>
      <c r="AI73" t="s">
        <v>2055</v>
      </c>
      <c r="AJ73" t="s">
        <v>671</v>
      </c>
      <c r="AK73" t="s">
        <v>2585</v>
      </c>
      <c r="AL73" t="s">
        <v>2586</v>
      </c>
      <c r="AM73" t="s">
        <v>1867</v>
      </c>
      <c r="AN73" t="s">
        <v>750</v>
      </c>
      <c r="AO73" t="s">
        <v>2587</v>
      </c>
      <c r="AP73" t="s">
        <v>670</v>
      </c>
      <c r="AQ73" t="s">
        <v>2588</v>
      </c>
      <c r="AR73" t="s">
        <v>671</v>
      </c>
    </row>
    <row r="74" spans="1:44" x14ac:dyDescent="0.2">
      <c r="A74" t="s">
        <v>46</v>
      </c>
      <c r="B74">
        <v>2</v>
      </c>
      <c r="C74" t="s">
        <v>1019</v>
      </c>
      <c r="D74" t="s">
        <v>2589</v>
      </c>
      <c r="E74" t="s">
        <v>2590</v>
      </c>
      <c r="F74" t="s">
        <v>1258</v>
      </c>
      <c r="G74" t="s">
        <v>1950</v>
      </c>
      <c r="H74" t="s">
        <v>2591</v>
      </c>
      <c r="I74" t="s">
        <v>2592</v>
      </c>
      <c r="J74" t="s">
        <v>2593</v>
      </c>
      <c r="K74" t="s">
        <v>1027</v>
      </c>
      <c r="L74" t="s">
        <v>2594</v>
      </c>
      <c r="M74" t="s">
        <v>2595</v>
      </c>
      <c r="N74" t="s">
        <v>2596</v>
      </c>
      <c r="O74" t="s">
        <v>2597</v>
      </c>
      <c r="P74" t="s">
        <v>2598</v>
      </c>
      <c r="Q74" t="s">
        <v>2599</v>
      </c>
      <c r="R74" t="s">
        <v>2600</v>
      </c>
      <c r="S74" t="s">
        <v>2601</v>
      </c>
      <c r="T74" t="s">
        <v>885</v>
      </c>
      <c r="U74" t="s">
        <v>2602</v>
      </c>
      <c r="V74" t="s">
        <v>2603</v>
      </c>
      <c r="W74" t="s">
        <v>670</v>
      </c>
      <c r="X74" t="s">
        <v>671</v>
      </c>
      <c r="Y74" t="s">
        <v>1280</v>
      </c>
      <c r="Z74" t="s">
        <v>2604</v>
      </c>
      <c r="AA74" t="s">
        <v>2605</v>
      </c>
      <c r="AB74" t="s">
        <v>2606</v>
      </c>
      <c r="AC74" t="s">
        <v>1667</v>
      </c>
      <c r="AD74" t="s">
        <v>2327</v>
      </c>
      <c r="AE74" t="s">
        <v>1317</v>
      </c>
      <c r="AF74">
        <v>281.39</v>
      </c>
      <c r="AG74" t="s">
        <v>2607</v>
      </c>
      <c r="AH74" t="s">
        <v>2608</v>
      </c>
      <c r="AI74" t="s">
        <v>1658</v>
      </c>
      <c r="AJ74" t="s">
        <v>2609</v>
      </c>
      <c r="AK74" t="s">
        <v>2610</v>
      </c>
      <c r="AL74" t="s">
        <v>2557</v>
      </c>
      <c r="AM74" t="s">
        <v>2611</v>
      </c>
      <c r="AN74" t="s">
        <v>2612</v>
      </c>
      <c r="AO74" t="s">
        <v>2613</v>
      </c>
      <c r="AP74" t="s">
        <v>670</v>
      </c>
      <c r="AQ74" t="s">
        <v>2614</v>
      </c>
      <c r="AR74" t="s">
        <v>671</v>
      </c>
    </row>
    <row r="75" spans="1:44" x14ac:dyDescent="0.2">
      <c r="A75" t="s">
        <v>43</v>
      </c>
      <c r="B75">
        <v>20</v>
      </c>
      <c r="C75" t="s">
        <v>912</v>
      </c>
      <c r="D75" t="s">
        <v>2615</v>
      </c>
      <c r="E75" t="s">
        <v>2616</v>
      </c>
      <c r="F75" t="s">
        <v>2617</v>
      </c>
      <c r="G75" t="s">
        <v>1092</v>
      </c>
      <c r="H75" t="s">
        <v>2618</v>
      </c>
      <c r="I75" t="s">
        <v>2619</v>
      </c>
      <c r="J75" t="s">
        <v>2620</v>
      </c>
      <c r="K75" t="s">
        <v>1816</v>
      </c>
      <c r="L75" t="s">
        <v>2621</v>
      </c>
      <c r="M75" t="s">
        <v>2622</v>
      </c>
      <c r="N75" t="s">
        <v>2623</v>
      </c>
      <c r="O75" t="s">
        <v>2624</v>
      </c>
      <c r="P75" t="s">
        <v>2625</v>
      </c>
      <c r="Q75" t="s">
        <v>2626</v>
      </c>
      <c r="R75" t="s">
        <v>671</v>
      </c>
      <c r="S75" t="s">
        <v>2627</v>
      </c>
      <c r="T75" t="s">
        <v>2476</v>
      </c>
      <c r="U75" t="s">
        <v>955</v>
      </c>
      <c r="V75" t="s">
        <v>2628</v>
      </c>
      <c r="W75" t="s">
        <v>670</v>
      </c>
      <c r="X75" t="s">
        <v>671</v>
      </c>
      <c r="Y75" t="s">
        <v>2629</v>
      </c>
      <c r="Z75" t="s">
        <v>2630</v>
      </c>
      <c r="AA75" t="s">
        <v>2268</v>
      </c>
      <c r="AB75" t="s">
        <v>2631</v>
      </c>
      <c r="AC75" t="s">
        <v>1916</v>
      </c>
      <c r="AD75" t="s">
        <v>2632</v>
      </c>
      <c r="AE75" t="s">
        <v>2633</v>
      </c>
      <c r="AF75">
        <v>1199.69</v>
      </c>
      <c r="AG75" t="s">
        <v>2634</v>
      </c>
      <c r="AH75" t="s">
        <v>2635</v>
      </c>
      <c r="AI75" t="s">
        <v>2636</v>
      </c>
      <c r="AJ75" t="s">
        <v>671</v>
      </c>
      <c r="AK75" t="s">
        <v>2637</v>
      </c>
      <c r="AL75" t="s">
        <v>2638</v>
      </c>
      <c r="AM75" t="s">
        <v>1539</v>
      </c>
      <c r="AN75" t="s">
        <v>2639</v>
      </c>
      <c r="AO75" t="s">
        <v>2252</v>
      </c>
      <c r="AP75" t="s">
        <v>1054</v>
      </c>
      <c r="AQ75" t="s">
        <v>2640</v>
      </c>
      <c r="AR75" t="s">
        <v>671</v>
      </c>
    </row>
    <row r="76" spans="1:44" x14ac:dyDescent="0.2">
      <c r="A76" t="s">
        <v>45</v>
      </c>
      <c r="B76">
        <v>2</v>
      </c>
      <c r="C76" t="s">
        <v>912</v>
      </c>
      <c r="D76" t="s">
        <v>2641</v>
      </c>
      <c r="E76" t="s">
        <v>1481</v>
      </c>
      <c r="F76" t="s">
        <v>805</v>
      </c>
      <c r="G76" t="s">
        <v>727</v>
      </c>
      <c r="H76" t="s">
        <v>2642</v>
      </c>
      <c r="I76" t="s">
        <v>2643</v>
      </c>
      <c r="J76" t="s">
        <v>2644</v>
      </c>
      <c r="K76" t="s">
        <v>664</v>
      </c>
      <c r="L76" t="s">
        <v>2645</v>
      </c>
      <c r="M76" t="s">
        <v>2646</v>
      </c>
      <c r="N76" t="s">
        <v>2647</v>
      </c>
      <c r="O76" t="s">
        <v>2648</v>
      </c>
      <c r="P76" t="s">
        <v>2649</v>
      </c>
      <c r="Q76" t="s">
        <v>2650</v>
      </c>
      <c r="R76" t="s">
        <v>2651</v>
      </c>
      <c r="S76" t="s">
        <v>2652</v>
      </c>
      <c r="T76" t="s">
        <v>975</v>
      </c>
      <c r="U76" t="s">
        <v>1139</v>
      </c>
      <c r="V76" t="s">
        <v>2653</v>
      </c>
      <c r="W76" t="s">
        <v>670</v>
      </c>
      <c r="X76" t="s">
        <v>671</v>
      </c>
      <c r="Y76" t="s">
        <v>2654</v>
      </c>
      <c r="Z76" t="s">
        <v>2655</v>
      </c>
      <c r="AA76" t="s">
        <v>2656</v>
      </c>
      <c r="AB76" t="s">
        <v>2657</v>
      </c>
      <c r="AC76" t="s">
        <v>1892</v>
      </c>
      <c r="AD76" t="s">
        <v>2658</v>
      </c>
      <c r="AE76" t="s">
        <v>2659</v>
      </c>
      <c r="AF76">
        <v>560.01</v>
      </c>
      <c r="AG76" t="s">
        <v>2660</v>
      </c>
      <c r="AH76" t="s">
        <v>2661</v>
      </c>
      <c r="AI76" t="s">
        <v>941</v>
      </c>
      <c r="AJ76" t="s">
        <v>2662</v>
      </c>
      <c r="AK76" t="s">
        <v>671</v>
      </c>
      <c r="AL76" t="s">
        <v>2663</v>
      </c>
      <c r="AM76" t="s">
        <v>1509</v>
      </c>
      <c r="AN76" t="s">
        <v>2664</v>
      </c>
      <c r="AO76" t="s">
        <v>2665</v>
      </c>
      <c r="AP76" t="s">
        <v>834</v>
      </c>
      <c r="AQ76" t="s">
        <v>2666</v>
      </c>
      <c r="AR76" t="s">
        <v>671</v>
      </c>
    </row>
    <row r="77" spans="1:44" x14ac:dyDescent="0.2">
      <c r="A77" t="s">
        <v>45</v>
      </c>
      <c r="B77">
        <v>20</v>
      </c>
      <c r="C77" t="s">
        <v>948</v>
      </c>
      <c r="D77" t="s">
        <v>2667</v>
      </c>
      <c r="E77" t="s">
        <v>2668</v>
      </c>
      <c r="F77" t="s">
        <v>864</v>
      </c>
      <c r="G77" t="s">
        <v>1915</v>
      </c>
      <c r="H77" t="s">
        <v>2669</v>
      </c>
      <c r="I77" t="s">
        <v>2670</v>
      </c>
      <c r="J77" t="s">
        <v>2671</v>
      </c>
      <c r="K77" t="s">
        <v>2672</v>
      </c>
      <c r="L77" t="s">
        <v>2673</v>
      </c>
      <c r="M77" t="s">
        <v>2674</v>
      </c>
      <c r="N77" t="s">
        <v>2675</v>
      </c>
      <c r="O77" t="s">
        <v>2676</v>
      </c>
      <c r="P77" t="s">
        <v>2677</v>
      </c>
      <c r="Q77" t="s">
        <v>2678</v>
      </c>
      <c r="R77" t="s">
        <v>671</v>
      </c>
      <c r="S77" t="s">
        <v>2679</v>
      </c>
      <c r="T77" t="s">
        <v>2680</v>
      </c>
      <c r="U77" t="s">
        <v>2265</v>
      </c>
      <c r="V77" t="s">
        <v>2681</v>
      </c>
      <c r="W77" t="s">
        <v>670</v>
      </c>
      <c r="X77" t="s">
        <v>671</v>
      </c>
      <c r="Y77" t="s">
        <v>2682</v>
      </c>
      <c r="Z77" t="s">
        <v>2683</v>
      </c>
      <c r="AA77" t="s">
        <v>2684</v>
      </c>
      <c r="AB77" t="s">
        <v>2685</v>
      </c>
      <c r="AC77" t="s">
        <v>2686</v>
      </c>
      <c r="AD77" t="s">
        <v>2658</v>
      </c>
      <c r="AE77" t="s">
        <v>2687</v>
      </c>
      <c r="AF77">
        <v>1023.22</v>
      </c>
      <c r="AG77" t="s">
        <v>2688</v>
      </c>
      <c r="AH77" t="s">
        <v>2689</v>
      </c>
      <c r="AI77" t="s">
        <v>1232</v>
      </c>
      <c r="AJ77" t="s">
        <v>2690</v>
      </c>
      <c r="AK77" t="s">
        <v>671</v>
      </c>
      <c r="AL77" t="s">
        <v>1050</v>
      </c>
      <c r="AM77" t="s">
        <v>872</v>
      </c>
      <c r="AN77" t="s">
        <v>2691</v>
      </c>
      <c r="AO77" t="s">
        <v>2692</v>
      </c>
      <c r="AP77" t="s">
        <v>670</v>
      </c>
      <c r="AQ77" t="s">
        <v>2693</v>
      </c>
      <c r="AR77" t="s">
        <v>671</v>
      </c>
    </row>
    <row r="78" spans="1:44" x14ac:dyDescent="0.2">
      <c r="A78" t="s">
        <v>42</v>
      </c>
      <c r="B78">
        <v>2</v>
      </c>
      <c r="C78" t="s">
        <v>948</v>
      </c>
      <c r="D78" t="s">
        <v>2694</v>
      </c>
      <c r="E78" t="s">
        <v>2695</v>
      </c>
      <c r="F78" t="s">
        <v>1258</v>
      </c>
      <c r="G78" t="s">
        <v>1781</v>
      </c>
      <c r="H78" t="s">
        <v>2696</v>
      </c>
      <c r="I78" t="s">
        <v>2697</v>
      </c>
      <c r="J78" t="s">
        <v>2698</v>
      </c>
      <c r="K78" t="s">
        <v>2699</v>
      </c>
      <c r="L78" t="s">
        <v>2700</v>
      </c>
      <c r="M78" t="s">
        <v>2701</v>
      </c>
      <c r="N78" t="s">
        <v>2702</v>
      </c>
      <c r="O78" t="s">
        <v>2703</v>
      </c>
      <c r="P78" t="s">
        <v>2704</v>
      </c>
      <c r="Q78" t="s">
        <v>2705</v>
      </c>
      <c r="R78" t="s">
        <v>2706</v>
      </c>
      <c r="S78" t="s">
        <v>2707</v>
      </c>
      <c r="T78" t="s">
        <v>2708</v>
      </c>
      <c r="U78" t="s">
        <v>809</v>
      </c>
      <c r="V78" t="s">
        <v>2709</v>
      </c>
      <c r="W78" t="s">
        <v>670</v>
      </c>
      <c r="X78" t="s">
        <v>671</v>
      </c>
      <c r="Y78" t="s">
        <v>2710</v>
      </c>
      <c r="Z78" t="s">
        <v>2711</v>
      </c>
      <c r="AA78" t="s">
        <v>2712</v>
      </c>
      <c r="AB78" t="s">
        <v>2713</v>
      </c>
      <c r="AC78" t="s">
        <v>1263</v>
      </c>
      <c r="AD78" t="s">
        <v>2714</v>
      </c>
      <c r="AE78" t="s">
        <v>2715</v>
      </c>
      <c r="AF78">
        <v>419.69</v>
      </c>
      <c r="AG78" t="s">
        <v>2716</v>
      </c>
      <c r="AH78" t="s">
        <v>1914</v>
      </c>
      <c r="AI78" t="s">
        <v>2717</v>
      </c>
      <c r="AJ78" t="s">
        <v>2718</v>
      </c>
      <c r="AK78" t="s">
        <v>671</v>
      </c>
      <c r="AL78" t="s">
        <v>2719</v>
      </c>
      <c r="AM78" t="s">
        <v>670</v>
      </c>
      <c r="AN78" t="s">
        <v>2720</v>
      </c>
      <c r="AO78" t="s">
        <v>2721</v>
      </c>
      <c r="AP78" t="s">
        <v>670</v>
      </c>
      <c r="AQ78" t="s">
        <v>2722</v>
      </c>
      <c r="AR78" t="s">
        <v>671</v>
      </c>
    </row>
    <row r="81" spans="1:25" x14ac:dyDescent="0.2">
      <c r="A81" s="1"/>
      <c r="D81" s="42" t="s">
        <v>596</v>
      </c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</row>
    <row r="82" spans="1:25" x14ac:dyDescent="0.2">
      <c r="A82" s="1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</row>
    <row r="83" spans="1:25" x14ac:dyDescent="0.2">
      <c r="A83" s="1"/>
    </row>
    <row r="84" spans="1:25" x14ac:dyDescent="0.2">
      <c r="A84" s="1" t="s">
        <v>582</v>
      </c>
    </row>
    <row r="85" spans="1:25" x14ac:dyDescent="0.2">
      <c r="A85" s="1"/>
      <c r="D85" s="1" t="s">
        <v>579</v>
      </c>
      <c r="L85" s="1" t="s">
        <v>580</v>
      </c>
      <c r="S85" s="1" t="s">
        <v>581</v>
      </c>
    </row>
    <row r="86" spans="1:25" x14ac:dyDescent="0.2">
      <c r="A86" s="1"/>
    </row>
    <row r="87" spans="1:25" x14ac:dyDescent="0.2">
      <c r="A87" s="1"/>
      <c r="C87" s="1">
        <v>1</v>
      </c>
      <c r="D87" s="1">
        <v>2</v>
      </c>
      <c r="E87" s="1">
        <v>3</v>
      </c>
      <c r="F87" s="1">
        <v>4</v>
      </c>
      <c r="G87" s="1">
        <v>6</v>
      </c>
      <c r="H87" s="1">
        <v>5</v>
      </c>
      <c r="I87" s="1"/>
      <c r="J87" s="1">
        <v>1</v>
      </c>
      <c r="K87" s="1">
        <v>2</v>
      </c>
      <c r="L87" s="1">
        <v>3</v>
      </c>
      <c r="M87" s="1">
        <v>4</v>
      </c>
      <c r="N87" s="1">
        <v>6</v>
      </c>
      <c r="O87" s="1">
        <v>5</v>
      </c>
      <c r="Q87" s="1">
        <v>1</v>
      </c>
      <c r="R87" s="1">
        <v>2</v>
      </c>
      <c r="S87" s="1">
        <v>3</v>
      </c>
      <c r="T87" s="1">
        <v>4</v>
      </c>
      <c r="U87" s="1">
        <v>6</v>
      </c>
      <c r="V87" s="1">
        <v>5</v>
      </c>
    </row>
    <row r="88" spans="1:25" x14ac:dyDescent="0.2">
      <c r="A88" s="19" t="s">
        <v>43</v>
      </c>
      <c r="B88" s="18">
        <v>0.02</v>
      </c>
      <c r="C88" s="20">
        <v>40.587000000000003</v>
      </c>
      <c r="D88" s="20">
        <v>115.354</v>
      </c>
      <c r="E88" s="20">
        <v>20.846</v>
      </c>
      <c r="F88" s="20">
        <v>3511.4769999999999</v>
      </c>
      <c r="G88" s="20">
        <v>1756.22</v>
      </c>
      <c r="H88" s="20">
        <v>2436.6909999999998</v>
      </c>
      <c r="J88" s="16">
        <v>7</v>
      </c>
      <c r="K88" s="16">
        <v>7</v>
      </c>
      <c r="L88" s="16">
        <v>7</v>
      </c>
      <c r="M88" s="16">
        <v>1318.0550000000001</v>
      </c>
      <c r="N88" s="16">
        <v>321.68299999999999</v>
      </c>
      <c r="O88" s="16">
        <v>930.75400000000002</v>
      </c>
      <c r="Q88" s="16">
        <v>2.4129999999999998</v>
      </c>
      <c r="R88" s="16">
        <v>6.4660000000000002</v>
      </c>
      <c r="S88" s="16">
        <v>1</v>
      </c>
      <c r="T88" s="16">
        <v>29882.799999999999</v>
      </c>
      <c r="U88" s="16">
        <v>4257.366</v>
      </c>
      <c r="V88" s="16">
        <v>21118.17</v>
      </c>
      <c r="W88" s="17"/>
      <c r="Y88" s="19"/>
    </row>
    <row r="89" spans="1:25" x14ac:dyDescent="0.2">
      <c r="A89" s="19" t="s">
        <v>35</v>
      </c>
      <c r="B89" s="18">
        <v>0.02</v>
      </c>
      <c r="C89" s="20">
        <v>60.042000000000002</v>
      </c>
      <c r="D89" s="20">
        <v>224.82400000000001</v>
      </c>
      <c r="E89" s="20">
        <v>23.445</v>
      </c>
      <c r="F89" s="20">
        <v>1080.528</v>
      </c>
      <c r="G89" s="20">
        <v>1333.1859999999999</v>
      </c>
      <c r="H89" s="20">
        <v>956.16700000000003</v>
      </c>
      <c r="J89" s="16">
        <v>2.964</v>
      </c>
      <c r="K89" s="16">
        <v>2.734</v>
      </c>
      <c r="L89" s="16">
        <v>3.3149999999999999</v>
      </c>
      <c r="M89" s="16">
        <v>1470.3030000000001</v>
      </c>
      <c r="N89" s="16">
        <v>217.12</v>
      </c>
      <c r="O89" s="16">
        <v>550.23900000000003</v>
      </c>
      <c r="Q89" s="16">
        <v>2</v>
      </c>
      <c r="R89" s="16">
        <v>2</v>
      </c>
      <c r="S89" s="16">
        <v>2</v>
      </c>
      <c r="T89" s="16">
        <v>1116.42</v>
      </c>
      <c r="U89" s="16">
        <v>1090.4949999999999</v>
      </c>
      <c r="V89" s="16">
        <v>5541.3389999999999</v>
      </c>
      <c r="W89" s="17"/>
      <c r="Y89" s="19"/>
    </row>
    <row r="90" spans="1:25" x14ac:dyDescent="0.2">
      <c r="A90" s="19" t="s">
        <v>46</v>
      </c>
      <c r="B90" s="18">
        <v>0.02</v>
      </c>
      <c r="C90" s="20">
        <v>88.894000000000005</v>
      </c>
      <c r="D90" s="20">
        <v>93.296999999999997</v>
      </c>
      <c r="E90" s="20">
        <v>50.329000000000001</v>
      </c>
      <c r="F90" s="20">
        <v>2236.9110000000001</v>
      </c>
      <c r="G90" s="20">
        <v>1073.212</v>
      </c>
      <c r="H90" s="20">
        <v>1888.4670000000001</v>
      </c>
      <c r="J90" s="16">
        <v>2.734</v>
      </c>
      <c r="K90" s="16">
        <v>1.4279999999999999</v>
      </c>
      <c r="L90" s="16">
        <v>1.8480000000000001</v>
      </c>
      <c r="M90" s="16">
        <v>788.47699999999998</v>
      </c>
      <c r="N90" s="16">
        <v>106.05200000000001</v>
      </c>
      <c r="O90" s="16">
        <v>519.31600000000003</v>
      </c>
      <c r="Q90" s="16">
        <v>2</v>
      </c>
      <c r="R90" s="16">
        <v>2</v>
      </c>
      <c r="S90" s="16">
        <v>2</v>
      </c>
      <c r="T90" s="16">
        <v>2039.8879999999999</v>
      </c>
      <c r="U90" s="16">
        <v>197.42400000000001</v>
      </c>
      <c r="V90" s="16">
        <v>939.923</v>
      </c>
      <c r="W90" s="17"/>
      <c r="Y90" s="19"/>
    </row>
    <row r="91" spans="1:25" x14ac:dyDescent="0.2">
      <c r="A91" s="19" t="s">
        <v>45</v>
      </c>
      <c r="B91" s="18">
        <v>0.02</v>
      </c>
      <c r="C91" s="20">
        <v>114.58</v>
      </c>
      <c r="D91" s="20">
        <v>104.889</v>
      </c>
      <c r="E91" s="20">
        <v>71.611000000000004</v>
      </c>
      <c r="F91" s="20">
        <v>266.88400000000001</v>
      </c>
      <c r="G91" s="20">
        <v>196.32</v>
      </c>
      <c r="H91" s="20">
        <v>224.346</v>
      </c>
      <c r="J91" s="16">
        <v>2.9009999999999998</v>
      </c>
      <c r="K91" s="16">
        <v>1.6839999999999999</v>
      </c>
      <c r="L91" s="16">
        <v>2.6040000000000001</v>
      </c>
      <c r="M91" s="16">
        <v>641.78700000000003</v>
      </c>
      <c r="N91" s="16">
        <v>120.095</v>
      </c>
      <c r="O91" s="16">
        <v>280.92099999999999</v>
      </c>
      <c r="Q91" s="16">
        <v>12.295</v>
      </c>
      <c r="R91" s="16">
        <v>4.1059999999999999</v>
      </c>
      <c r="S91" s="16">
        <v>5.202</v>
      </c>
      <c r="T91" s="16">
        <v>10637.63</v>
      </c>
      <c r="U91" s="16">
        <v>1128.7280000000001</v>
      </c>
      <c r="V91" s="16">
        <v>5052.4319999999998</v>
      </c>
      <c r="W91" s="17"/>
      <c r="Y91" s="19"/>
    </row>
    <row r="92" spans="1:25" x14ac:dyDescent="0.2">
      <c r="A92" s="19" t="s">
        <v>42</v>
      </c>
      <c r="B92" s="18">
        <v>0.02</v>
      </c>
      <c r="C92" s="20">
        <v>30.378</v>
      </c>
      <c r="D92" s="20">
        <v>86.710999999999999</v>
      </c>
      <c r="E92" s="20">
        <v>30.103999999999999</v>
      </c>
      <c r="F92" s="20">
        <v>895.43799999999999</v>
      </c>
      <c r="G92" s="20">
        <v>577.68499999999995</v>
      </c>
      <c r="H92" s="20">
        <v>901.10400000000004</v>
      </c>
      <c r="J92" s="16">
        <v>42.59</v>
      </c>
      <c r="K92" s="16">
        <v>73.103999999999999</v>
      </c>
      <c r="L92" s="16">
        <v>3.2759999999999998</v>
      </c>
      <c r="M92" s="16">
        <v>619.48900000000003</v>
      </c>
      <c r="N92" s="16">
        <v>494.52600000000001</v>
      </c>
      <c r="O92" s="16">
        <v>432.30900000000003</v>
      </c>
      <c r="Q92" s="16">
        <v>13.814</v>
      </c>
      <c r="R92" s="16">
        <v>9.8109999999999999</v>
      </c>
      <c r="S92" s="16">
        <v>18.067</v>
      </c>
      <c r="T92" s="16">
        <v>6376.6540000000005</v>
      </c>
      <c r="U92" s="16">
        <v>1147.499</v>
      </c>
      <c r="V92" s="16">
        <v>3078.5549999999998</v>
      </c>
      <c r="W92" s="17"/>
      <c r="Y92" s="19"/>
    </row>
    <row r="93" spans="1:25" x14ac:dyDescent="0.2">
      <c r="A93" s="19" t="s">
        <v>44</v>
      </c>
      <c r="B93" s="18">
        <v>0.02</v>
      </c>
      <c r="C93" s="20">
        <v>66.394999999999996</v>
      </c>
      <c r="D93" s="20">
        <v>75.688000000000002</v>
      </c>
      <c r="E93" s="20">
        <v>29.276</v>
      </c>
      <c r="F93" s="20">
        <v>879.57299999999998</v>
      </c>
      <c r="G93" s="20">
        <v>674.34100000000001</v>
      </c>
      <c r="H93" s="20">
        <v>705.399</v>
      </c>
      <c r="J93" s="16">
        <v>30.123000000000001</v>
      </c>
      <c r="K93" s="16">
        <v>85.03</v>
      </c>
      <c r="L93" s="16">
        <v>27.946000000000002</v>
      </c>
      <c r="M93" s="16">
        <v>1593.5640000000001</v>
      </c>
      <c r="N93" s="16">
        <v>666.61900000000003</v>
      </c>
      <c r="O93" s="16">
        <v>1308.4369999999999</v>
      </c>
      <c r="Q93" s="16">
        <v>0.92300000000000004</v>
      </c>
      <c r="R93" s="16">
        <v>1.39</v>
      </c>
      <c r="S93" s="16">
        <v>3.411</v>
      </c>
      <c r="T93" s="16">
        <v>337.565</v>
      </c>
      <c r="U93" s="16">
        <v>96.381</v>
      </c>
      <c r="V93" s="16">
        <v>114.499</v>
      </c>
      <c r="W93" s="17"/>
      <c r="Y93" s="19"/>
    </row>
    <row r="94" spans="1:25" x14ac:dyDescent="0.2">
      <c r="A94" s="1"/>
    </row>
    <row r="95" spans="1:25" x14ac:dyDescent="0.2">
      <c r="A95" s="1"/>
    </row>
    <row r="96" spans="1:25" x14ac:dyDescent="0.2">
      <c r="A96" s="19" t="s">
        <v>43</v>
      </c>
      <c r="B96" s="18">
        <v>0.2</v>
      </c>
      <c r="C96" s="20">
        <v>46.866999999999997</v>
      </c>
      <c r="D96" s="20">
        <v>141.102</v>
      </c>
      <c r="E96" s="20">
        <v>31.501000000000001</v>
      </c>
      <c r="F96" s="20">
        <v>2274.9189999999999</v>
      </c>
      <c r="G96" s="20">
        <v>2235.114</v>
      </c>
      <c r="H96" s="20">
        <v>2065.4209999999998</v>
      </c>
      <c r="J96" s="16">
        <v>7</v>
      </c>
      <c r="K96" s="16">
        <v>7</v>
      </c>
      <c r="L96" s="16">
        <v>7</v>
      </c>
      <c r="M96" s="16">
        <v>1472.0029999999999</v>
      </c>
      <c r="N96" s="16">
        <v>640.45399999999995</v>
      </c>
      <c r="O96" s="16">
        <v>819.41099999999994</v>
      </c>
      <c r="P96" s="17"/>
      <c r="Q96" s="16">
        <v>9.8109999999999999</v>
      </c>
      <c r="R96" s="16">
        <v>18.067</v>
      </c>
      <c r="S96" s="16">
        <v>10.218999999999999</v>
      </c>
      <c r="T96" s="16">
        <v>35823.120000000003</v>
      </c>
      <c r="U96" s="16">
        <v>8178.857</v>
      </c>
      <c r="V96" s="16">
        <v>29371.29</v>
      </c>
    </row>
    <row r="97" spans="1:22" x14ac:dyDescent="0.2">
      <c r="A97" s="19" t="s">
        <v>35</v>
      </c>
      <c r="B97" s="18">
        <v>0.2</v>
      </c>
      <c r="C97" s="20">
        <v>47.767000000000003</v>
      </c>
      <c r="D97" s="20">
        <v>217.36199999999999</v>
      </c>
      <c r="E97" s="20">
        <v>26.260999999999999</v>
      </c>
      <c r="F97" s="20">
        <v>2129.0439999999999</v>
      </c>
      <c r="G97" s="20">
        <v>1864.5329999999999</v>
      </c>
      <c r="H97" s="20">
        <v>1709.825</v>
      </c>
      <c r="J97" s="16">
        <v>3.198</v>
      </c>
      <c r="K97" s="16">
        <v>4.9050000000000002</v>
      </c>
      <c r="L97" s="16">
        <v>3.3149999999999999</v>
      </c>
      <c r="M97" s="16">
        <v>4987.567</v>
      </c>
      <c r="N97" s="16">
        <v>926.73500000000001</v>
      </c>
      <c r="O97" s="16">
        <v>1926.865</v>
      </c>
      <c r="P97" s="17"/>
      <c r="Q97" s="16">
        <v>2.5</v>
      </c>
      <c r="R97" s="16">
        <v>13.865</v>
      </c>
      <c r="S97" s="16">
        <v>5.1929999999999996</v>
      </c>
      <c r="T97" s="16">
        <v>11687.62</v>
      </c>
      <c r="U97" s="16">
        <v>5344.3059999999996</v>
      </c>
      <c r="V97" s="16">
        <v>11866.35</v>
      </c>
    </row>
    <row r="98" spans="1:22" x14ac:dyDescent="0.2">
      <c r="A98" s="19" t="s">
        <v>46</v>
      </c>
      <c r="B98" s="18">
        <v>0.2</v>
      </c>
      <c r="C98" s="20">
        <v>31.152000000000001</v>
      </c>
      <c r="D98" s="20">
        <v>103.05500000000001</v>
      </c>
      <c r="E98" s="20">
        <v>31.611999999999998</v>
      </c>
      <c r="F98" s="20">
        <v>1601.8209999999999</v>
      </c>
      <c r="G98" s="20">
        <v>1200.2629999999999</v>
      </c>
      <c r="H98" s="20">
        <v>1253.03</v>
      </c>
      <c r="J98" s="16">
        <v>1.6359999999999999</v>
      </c>
      <c r="K98" s="16">
        <v>6.1920000000000002</v>
      </c>
      <c r="L98" s="16">
        <v>2.2839999999999998</v>
      </c>
      <c r="M98" s="16">
        <v>1814.972</v>
      </c>
      <c r="N98" s="16">
        <v>167.62200000000001</v>
      </c>
      <c r="O98" s="16">
        <v>587.41</v>
      </c>
      <c r="P98" s="17"/>
      <c r="Q98" s="16">
        <v>2.5</v>
      </c>
      <c r="R98" s="16">
        <v>2.5</v>
      </c>
      <c r="S98" s="16">
        <v>2.5</v>
      </c>
      <c r="T98" s="16">
        <v>3314.67</v>
      </c>
      <c r="U98" s="16">
        <v>295.85399999999998</v>
      </c>
      <c r="V98" s="16">
        <v>2795.5929999999998</v>
      </c>
    </row>
    <row r="99" spans="1:22" x14ac:dyDescent="0.2">
      <c r="A99" s="19" t="s">
        <v>45</v>
      </c>
      <c r="B99" s="18">
        <v>0.2</v>
      </c>
      <c r="C99" s="20">
        <v>116.964</v>
      </c>
      <c r="D99" s="20">
        <v>124.54</v>
      </c>
      <c r="E99" s="20">
        <v>80.108999999999995</v>
      </c>
      <c r="F99" s="20">
        <v>407.411</v>
      </c>
      <c r="G99" s="20">
        <v>250.691</v>
      </c>
      <c r="H99" s="20">
        <v>330.76600000000002</v>
      </c>
      <c r="J99" s="16">
        <v>3.5880000000000001</v>
      </c>
      <c r="K99" s="16">
        <v>2.1</v>
      </c>
      <c r="L99" s="16">
        <v>2.242</v>
      </c>
      <c r="M99" s="16">
        <v>2186.7840000000001</v>
      </c>
      <c r="N99" s="16">
        <v>257.95600000000002</v>
      </c>
      <c r="O99" s="16">
        <v>799.92600000000004</v>
      </c>
      <c r="P99" s="17"/>
      <c r="Q99" s="16">
        <v>38.572000000000003</v>
      </c>
      <c r="R99" s="16">
        <v>14.377000000000001</v>
      </c>
      <c r="S99" s="16">
        <v>27.62</v>
      </c>
      <c r="T99" s="16">
        <v>33277.5</v>
      </c>
      <c r="U99" s="16">
        <v>4741.6540000000005</v>
      </c>
      <c r="V99" s="16">
        <v>23691.62</v>
      </c>
    </row>
    <row r="100" spans="1:22" x14ac:dyDescent="0.2">
      <c r="A100" s="19" t="s">
        <v>42</v>
      </c>
      <c r="B100" s="18">
        <v>0.2</v>
      </c>
      <c r="C100" s="20">
        <v>45.497999999999998</v>
      </c>
      <c r="D100" s="20">
        <v>68.355999999999995</v>
      </c>
      <c r="E100" s="20">
        <v>42.137</v>
      </c>
      <c r="F100" s="20">
        <v>2169.91</v>
      </c>
      <c r="G100" s="20">
        <v>2059.904</v>
      </c>
      <c r="H100" s="20">
        <v>1791.203</v>
      </c>
      <c r="J100" s="16">
        <v>80.174999999999997</v>
      </c>
      <c r="K100" s="16">
        <v>139.041</v>
      </c>
      <c r="L100" s="16">
        <v>37.548999999999999</v>
      </c>
      <c r="M100" s="16">
        <v>3010.797</v>
      </c>
      <c r="N100" s="16">
        <v>1448.8689999999999</v>
      </c>
      <c r="O100" s="16">
        <v>2078.8850000000002</v>
      </c>
      <c r="P100" s="17"/>
      <c r="Q100" s="16">
        <v>22.95</v>
      </c>
      <c r="R100" s="16">
        <v>22.207000000000001</v>
      </c>
      <c r="S100" s="16">
        <v>39.450000000000003</v>
      </c>
      <c r="T100" s="16">
        <v>30696.7</v>
      </c>
      <c r="U100" s="16">
        <v>7043.0379999999996</v>
      </c>
      <c r="V100" s="16">
        <v>20659.509999999998</v>
      </c>
    </row>
    <row r="101" spans="1:22" x14ac:dyDescent="0.2">
      <c r="A101" s="19" t="s">
        <v>44</v>
      </c>
      <c r="B101" s="18">
        <v>0.2</v>
      </c>
      <c r="C101" s="20">
        <v>92.942999999999998</v>
      </c>
      <c r="D101" s="20">
        <v>180.786</v>
      </c>
      <c r="E101" s="20">
        <v>58.826999999999998</v>
      </c>
      <c r="F101" s="20">
        <v>3662.1039999999998</v>
      </c>
      <c r="G101" s="20">
        <v>2114.556</v>
      </c>
      <c r="H101" s="20">
        <v>2482.04</v>
      </c>
      <c r="J101" s="16">
        <v>60.334000000000003</v>
      </c>
      <c r="K101" s="16">
        <v>67.281000000000006</v>
      </c>
      <c r="L101" s="16">
        <v>47.683999999999997</v>
      </c>
      <c r="M101" s="16">
        <v>3893.451</v>
      </c>
      <c r="N101" s="16">
        <v>2592.7869999999998</v>
      </c>
      <c r="O101" s="16">
        <v>4376.8069999999998</v>
      </c>
      <c r="P101" s="17"/>
      <c r="Q101" s="16">
        <v>9.9550000000000001</v>
      </c>
      <c r="R101" s="16">
        <v>6.8470000000000004</v>
      </c>
      <c r="S101" s="16">
        <v>5.57</v>
      </c>
      <c r="T101" s="16">
        <v>30654.1</v>
      </c>
      <c r="U101" s="16">
        <v>1704.18</v>
      </c>
      <c r="V101" s="16">
        <v>12395.2</v>
      </c>
    </row>
    <row r="102" spans="1:22" x14ac:dyDescent="0.2">
      <c r="A102" s="1"/>
    </row>
    <row r="103" spans="1:22" x14ac:dyDescent="0.2">
      <c r="A103" s="1"/>
    </row>
  </sheetData>
  <mergeCells count="2">
    <mergeCell ref="B1:M2"/>
    <mergeCell ref="D81:O8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30B1999AEDC459BD3C9FD24D26128" ma:contentTypeVersion="11" ma:contentTypeDescription="Create a new document." ma:contentTypeScope="" ma:versionID="f216965e74f3b76231a76d576ea51e6d">
  <xsd:schema xmlns:xsd="http://www.w3.org/2001/XMLSchema" xmlns:xs="http://www.w3.org/2001/XMLSchema" xmlns:p="http://schemas.microsoft.com/office/2006/metadata/properties" xmlns:ns2="c98ae8cb-bef3-4914-8657-56feefbf8ecc" xmlns:ns3="6b8fcae4-93e9-4503-b5f9-e395d60d828a" targetNamespace="http://schemas.microsoft.com/office/2006/metadata/properties" ma:root="true" ma:fieldsID="7fc8acbc5ebdb2b117380b68b4ecbd0e" ns2:_="" ns3:_="">
    <xsd:import namespace="c98ae8cb-bef3-4914-8657-56feefbf8ecc"/>
    <xsd:import namespace="6b8fcae4-93e9-4503-b5f9-e395d60d82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8ae8cb-bef3-4914-8657-56feefbf8e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6e7bc199-5fe5-462f-a3d8-26f806c1f4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fcae4-93e9-4503-b5f9-e395d60d828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f8d3c1e-f13b-43cf-ae2f-481b06113212}" ma:internalName="TaxCatchAll" ma:showField="CatchAllData" ma:web="6b8fcae4-93e9-4503-b5f9-e395d60d82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b8fcae4-93e9-4503-b5f9-e395d60d828a" xsi:nil="true"/>
    <lcf76f155ced4ddcb4097134ff3c332f xmlns="c98ae8cb-bef3-4914-8657-56feefbf8ecc">
      <Terms xmlns="http://schemas.microsoft.com/office/infopath/2007/PartnerControls"/>
    </lcf76f155ced4ddcb4097134ff3c332f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P w E A A B Q S w M E F A A C A A g A I H e t W E l 7 m F u l A A A A 9 g A A A B I A H A B D b 2 5 m a W c v U G F j a 2 F n Z S 5 4 b W w g o h g A K K A U A A A A A A A A A A A A A A A A A A A A A A A A A A A A h Y + x D o I w G I R f h X S n L T V R Q 0 o Z X E V N T I x r L R U a 4 c f Q Y n k 3 B x / J V x C j q J v j 3 X 2 X 3 N 2 v N 5 7 2 d R V c d G t N A w m K M E W B B t X k B o o E d e 4 Y z l E q + E a q k y x 0 M M B g 4 9 6 a B J X O n W N C v P f Y T 3 D T F o R R G p F 9 t t y q U t c y N G C d B K X R p 5 X / b y H B d 6 8 x g u G I T T F j M 0 w 5 G U 2 e G f g C b N j 7 T H 9 M v u g q 1 7 V a w C F c r T k Z J S f v D + I B U E s D B B Q A A g A I A C B 3 r V h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A g d 6 1 Y U f y 8 T v 4 B A A D i C A A A E w A c A E Z v c m 1 1 b G F z L 1 N l Y 3 R p b 2 4 x L m 0 g o h g A K K A U A A A A A A A A A A A A A A A A A A A A A A A A A A A A 7 V T b a t t A E H 0 3 + B 8 G h Y J M V S O 7 b W g T 9 G C k h p p Q R Y k d a I l a s 5 Y m 9 p b V r t m L a T D 5 r P x A v q w r p N R p J e M 8 9 N F 6 0 e 7 M 2 a M z s 6 O j M N N U c J h U 7 8 F p p 6 O W R G I O V 6 g M 0 2 o 2 9 A f + 8 C 0 E w F B 3 O 2 C f i T A y Q x s J 1 b o f i c w U y L V 7 R h n 2 Q 8 G 1 3 S j X C U / S a 4 V S p U Q a r t I L j p G k a 4 Q 3 E E / j 6 z R Z R u l U 3 J K M a s r p H A j P Y W 5 y V H a X I 6 y k + G k V p Z d m R f Q S z g T L U a Z f k C g j K V / M o l E y h p V Q 9 v S a a r C C y c w f l k L T v 3 X 3 M 7 V 2 e t 5 N h I w W V K M M H M / x I B T M F F w F g 4 8 e f O K Z y C 1 p c P z e 9 w c e X B q h c a L v G A b b Z T 8 W H L / 3 v K o D R 0 4 i R W F z O X x G Y q U p x 7 Z j S u Y W W G f q u F s 1 y 4 O b O j 5 i b J I R R q Q K t D T P K c M l 4 Q v L O L 1 b 4 Z Z u K g l X t 0 I W l e Q y q d y W 7 3 u b j T M u y A J t d d q C Q O M v f e / B x o l J 0 Q y G j C j V i C a 2 k V w 3 w l c X 4 y a B B U p B c / g K j w / F 7 v S 3 1 n R s C o h Q V 0 N X 6 h h z f f y u X 1 b 3 J x + e D 3 2 O C 6 L L s X H n R G F v N 7 C e h f 3 A J 8 Y T i O v V S 7 B J T b 9 f w E t 4 t 9 j d v O 0 4 e N X s d K v Q P U B 4 v U N I y 7 m R / b n K S / w x b M 4 L S l r Y a 5 T 1 J T + r 4 b 7 X 7 V D e O t u n 3 U 7 3 y W W O n H 9 8 x v 3 Q c w 5 m c z C b g 9 k c z O a / m M 1 v U E s B A i 0 A F A A C A A g A I H e t W E l 7 m F u l A A A A 9 g A A A B I A A A A A A A A A A A A A A A A A A A A A A E N v b m Z p Z y 9 Q Y W N r Y W d l L n h t b F B L A Q I t A B Q A A g A I A C B 3 r V h T c j g s m w A A A O E A A A A T A A A A A A A A A A A A A A A A A P E A A A B b Q 2 9 u d G V u d F 9 U e X B l c 1 0 u e G 1 s U E s B A i 0 A F A A C A A g A I H e t W F H 8 v E 7 + A Q A A 4 g g A A B M A A A A A A A A A A A A A A A A A 2 Q E A A E Z v c m 1 1 b G F z L 1 N l Y 3 R p b 2 4 x L m 1 Q S w U G A A A A A A M A A w D C A A A A J A Q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r i o A A A A A A A C M K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G b 3 J t d W x h P C 9 J d G V t V H l w Z T 4 8 S X R l b V B h d G g + U 2 V j d G l v b j E v U m V z d W x 0 c 1 8 y M D E w M j M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T A t M j B U M T Q 6 N D Y 6 N D U u M j g w N j U 0 N l o i I C 8 + P E V u d H J 5 I F R 5 c G U 9 I k Z p b G x D b 2 x 1 b W 5 U e X B l c y I g V m F s d W U 9 I n N C Z 1 l H Q m d Z R 0 J n T U R B d 0 1 E Q X d N R 0 J n W U d B d z 0 9 I i A v P j x F b n R y e S B U e X B l P S J G a W x s Q 2 9 s d W 1 u T m F t Z X M i I F Z h b H V l P S J z W y Z x d W 9 0 O 0 l t Y W d l J n F 1 b 3 Q 7 L C Z x d W 9 0 O 0 5 h b W U m c X V v d D s s J n F 1 b 3 Q 7 Q 2 x h c 3 M m c X V v d D s s J n F 1 b 3 Q 7 U G F y Z W 5 0 J n F 1 b 3 Q 7 L C Z x d W 9 0 O 1 J P S S Z x d W 9 0 O y w m c X V v d D t D Z W 5 0 c m 9 p Z C B Y I M K 1 b S Z x d W 9 0 O y w m c X V v d D t D Z W 5 0 c m 9 p Z C B Z I M K 1 b S Z x d W 9 0 O y w m c X V v d D t O d W 0 g R G V 0 Z W N 0 a W 9 u c y Z x d W 9 0 O y w m c X V v d D t O d W 0 g Q 0 s y M G 5 l Z 2 F 0 a X Z l I C h i Y X N l K S Z x d W 9 0 O y w m c X V v d D t O d W 0 g Q 0 s y M H B v c 2 l 0 a X Z l I C h i Y X N l K S Z x d W 9 0 O y w m c X V v d D t O d W 0 g Q 0 s y M G 5 l Z 2 F 0 a X Z l O i B O Z W d h d G l 2 Z S Z x d W 9 0 O y w m c X V v d D t O d W 0 g Q 0 s y M G 5 l Z 2 F 0 a X Z l O i B Q b 3 N p d G l 2 Z S Z x d W 9 0 O y w m c X V v d D t O d W 0 g Q 0 s y M H B v c 2 l 0 a X Z l O i B O Z W d h d G l 2 Z S Z x d W 9 0 O y w m c X V v d D t O d W 0 g Q 0 s y M H B v c 2 l 0 a X Z l O i B Q b 3 N p d G l 2 Z S Z x d W 9 0 O y w m c X V v d D t D S z I w c G 9 z a X R p d m U 6 I F B v c 2 l 0 a X Z l I C U m c X V v d D s s J n F 1 b 3 Q 7 Q 0 s y M G 5 l Z 2 F 0 a X Z l O i B Q b 3 N p d G l 2 Z S A l J n F 1 b 3 Q 7 L C Z x d W 9 0 O 0 N L M j B u Z W d h d G l 2 Z S A r I E N L M j B w b 3 N p d G l 2 Z T o g U G 9 z a X R p d m U g J S Z x d W 9 0 O y w m c X V v d D t B c m V h I M K 1 b V 4 y J n F 1 b 3 Q 7 L C Z x d W 9 0 O 1 B l c m l t Z X R l c i D C t W 0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W F i M j Q x O T U t Y j I 3 M y 0 0 Z T g 3 L W J k M W Y t Z m Y 2 N j I x Z j U w N m Q 3 I i A v P j x F b n R y e S B U e X B l P S J S Z W x h d G l v b n N o a X B J b m Z v Q 2 9 u d G F p b m V y I i B W Y W x 1 Z T 0 i c 3 s m c X V v d D t j b 2 x 1 b W 5 D b 3 V u d C Z x d W 9 0 O z o x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z d W x 0 c 1 8 y M D E w M j M v Q X V 0 b 1 J l b W 9 2 Z W R D b 2 x 1 b W 5 z M S 5 7 S W 1 h Z 2 U s M H 0 m c X V v d D s s J n F 1 b 3 Q 7 U 2 V j d G l v b j E v U m V z d W x 0 c 1 8 y M D E w M j M v Q X V 0 b 1 J l b W 9 2 Z W R D b 2 x 1 b W 5 z M S 5 7 T m F t Z S w x f S Z x d W 9 0 O y w m c X V v d D t T Z W N 0 a W 9 u M S 9 S Z X N 1 b H R z X z I w M T A y M y 9 B d X R v U m V t b 3 Z l Z E N v b H V t b n M x L n t D b G F z c y w y f S Z x d W 9 0 O y w m c X V v d D t T Z W N 0 a W 9 u M S 9 S Z X N 1 b H R z X z I w M T A y M y 9 B d X R v U m V t b 3 Z l Z E N v b H V t b n M x L n t Q Y X J l b n Q s M 3 0 m c X V v d D s s J n F 1 b 3 Q 7 U 2 V j d G l v b j E v U m V z d W x 0 c 1 8 y M D E w M j M v Q X V 0 b 1 J l b W 9 2 Z W R D b 2 x 1 b W 5 z M S 5 7 U k 9 J L D R 9 J n F 1 b 3 Q 7 L C Z x d W 9 0 O 1 N l Y 3 R p b 2 4 x L 1 J l c 3 V s d H N f M j A x M D I z L 0 F 1 d G 9 S Z W 1 v d m V k Q 2 9 s d W 1 u c z E u e 0 N l b n R y b 2 l k I F g g w r V t L D V 9 J n F 1 b 3 Q 7 L C Z x d W 9 0 O 1 N l Y 3 R p b 2 4 x L 1 J l c 3 V s d H N f M j A x M D I z L 0 F 1 d G 9 S Z W 1 v d m V k Q 2 9 s d W 1 u c z E u e 0 N l b n R y b 2 l k I F k g w r V t L D Z 9 J n F 1 b 3 Q 7 L C Z x d W 9 0 O 1 N l Y 3 R p b 2 4 x L 1 J l c 3 V s d H N f M j A x M D I z L 0 F 1 d G 9 S Z W 1 v d m V k Q 2 9 s d W 1 u c z E u e 0 5 1 b S B E Z X R l Y 3 R p b 2 5 z L D d 9 J n F 1 b 3 Q 7 L C Z x d W 9 0 O 1 N l Y 3 R p b 2 4 x L 1 J l c 3 V s d H N f M j A x M D I z L 0 F 1 d G 9 S Z W 1 v d m V k Q 2 9 s d W 1 u c z E u e 0 5 1 b S B D S z I w b m V n Y X R p d m U g K G J h c 2 U p L D h 9 J n F 1 b 3 Q 7 L C Z x d W 9 0 O 1 N l Y 3 R p b 2 4 x L 1 J l c 3 V s d H N f M j A x M D I z L 0 F 1 d G 9 S Z W 1 v d m V k Q 2 9 s d W 1 u c z E u e 0 5 1 b S B D S z I w c G 9 z a X R p d m U g K G J h c 2 U p L D l 9 J n F 1 b 3 Q 7 L C Z x d W 9 0 O 1 N l Y 3 R p b 2 4 x L 1 J l c 3 V s d H N f M j A x M D I z L 0 F 1 d G 9 S Z W 1 v d m V k Q 2 9 s d W 1 u c z E u e 0 5 1 b S B D S z I w b m V n Y X R p d m U 6 I E 5 l Z 2 F 0 a X Z l L D E w f S Z x d W 9 0 O y w m c X V v d D t T Z W N 0 a W 9 u M S 9 S Z X N 1 b H R z X z I w M T A y M y 9 B d X R v U m V t b 3 Z l Z E N v b H V t b n M x L n t O d W 0 g Q 0 s y M G 5 l Z 2 F 0 a X Z l O i B Q b 3 N p d G l 2 Z S w x M X 0 m c X V v d D s s J n F 1 b 3 Q 7 U 2 V j d G l v b j E v U m V z d W x 0 c 1 8 y M D E w M j M v Q X V 0 b 1 J l b W 9 2 Z W R D b 2 x 1 b W 5 z M S 5 7 T n V t I E N L M j B w b 3 N p d G l 2 Z T o g T m V n Y X R p d m U s M T J 9 J n F 1 b 3 Q 7 L C Z x d W 9 0 O 1 N l Y 3 R p b 2 4 x L 1 J l c 3 V s d H N f M j A x M D I z L 0 F 1 d G 9 S Z W 1 v d m V k Q 2 9 s d W 1 u c z E u e 0 5 1 b S B D S z I w c G 9 z a X R p d m U 6 I F B v c 2 l 0 a X Z l L D E z f S Z x d W 9 0 O y w m c X V v d D t T Z W N 0 a W 9 u M S 9 S Z X N 1 b H R z X z I w M T A y M y 9 B d X R v U m V t b 3 Z l Z E N v b H V t b n M x L n t D S z I w c G 9 z a X R p d m U 6 I F B v c 2 l 0 a X Z l I C U s M T R 9 J n F 1 b 3 Q 7 L C Z x d W 9 0 O 1 N l Y 3 R p b 2 4 x L 1 J l c 3 V s d H N f M j A x M D I z L 0 F 1 d G 9 S Z W 1 v d m V k Q 2 9 s d W 1 u c z E u e 0 N L M j B u Z W d h d G l 2 Z T o g U G 9 z a X R p d m U g J S w x N X 0 m c X V v d D s s J n F 1 b 3 Q 7 U 2 V j d G l v b j E v U m V z d W x 0 c 1 8 y M D E w M j M v Q X V 0 b 1 J l b W 9 2 Z W R D b 2 x 1 b W 5 z M S 5 7 Q 0 s y M G 5 l Z 2 F 0 a X Z l I C s g Q 0 s y M H B v c 2 l 0 a X Z l O i B Q b 3 N p d G l 2 Z S A l L D E 2 f S Z x d W 9 0 O y w m c X V v d D t T Z W N 0 a W 9 u M S 9 S Z X N 1 b H R z X z I w M T A y M y 9 B d X R v U m V t b 3 Z l Z E N v b H V t b n M x L n t B c m V h I M K 1 b V 4 y L D E 3 f S Z x d W 9 0 O y w m c X V v d D t T Z W N 0 a W 9 u M S 9 S Z X N 1 b H R z X z I w M T A y M y 9 B d X R v U m V t b 3 Z l Z E N v b H V t b n M x L n t Q Z X J p b W V 0 Z X I g w r V t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U m V z d W x 0 c 1 8 y M D E w M j M v Q X V 0 b 1 J l b W 9 2 Z W R D b 2 x 1 b W 5 z M S 5 7 S W 1 h Z 2 U s M H 0 m c X V v d D s s J n F 1 b 3 Q 7 U 2 V j d G l v b j E v U m V z d W x 0 c 1 8 y M D E w M j M v Q X V 0 b 1 J l b W 9 2 Z W R D b 2 x 1 b W 5 z M S 5 7 T m F t Z S w x f S Z x d W 9 0 O y w m c X V v d D t T Z W N 0 a W 9 u M S 9 S Z X N 1 b H R z X z I w M T A y M y 9 B d X R v U m V t b 3 Z l Z E N v b H V t b n M x L n t D b G F z c y w y f S Z x d W 9 0 O y w m c X V v d D t T Z W N 0 a W 9 u M S 9 S Z X N 1 b H R z X z I w M T A y M y 9 B d X R v U m V t b 3 Z l Z E N v b H V t b n M x L n t Q Y X J l b n Q s M 3 0 m c X V v d D s s J n F 1 b 3 Q 7 U 2 V j d G l v b j E v U m V z d W x 0 c 1 8 y M D E w M j M v Q X V 0 b 1 J l b W 9 2 Z W R D b 2 x 1 b W 5 z M S 5 7 U k 9 J L D R 9 J n F 1 b 3 Q 7 L C Z x d W 9 0 O 1 N l Y 3 R p b 2 4 x L 1 J l c 3 V s d H N f M j A x M D I z L 0 F 1 d G 9 S Z W 1 v d m V k Q 2 9 s d W 1 u c z E u e 0 N l b n R y b 2 l k I F g g w r V t L D V 9 J n F 1 b 3 Q 7 L C Z x d W 9 0 O 1 N l Y 3 R p b 2 4 x L 1 J l c 3 V s d H N f M j A x M D I z L 0 F 1 d G 9 S Z W 1 v d m V k Q 2 9 s d W 1 u c z E u e 0 N l b n R y b 2 l k I F k g w r V t L D Z 9 J n F 1 b 3 Q 7 L C Z x d W 9 0 O 1 N l Y 3 R p b 2 4 x L 1 J l c 3 V s d H N f M j A x M D I z L 0 F 1 d G 9 S Z W 1 v d m V k Q 2 9 s d W 1 u c z E u e 0 5 1 b S B E Z X R l Y 3 R p b 2 5 z L D d 9 J n F 1 b 3 Q 7 L C Z x d W 9 0 O 1 N l Y 3 R p b 2 4 x L 1 J l c 3 V s d H N f M j A x M D I z L 0 F 1 d G 9 S Z W 1 v d m V k Q 2 9 s d W 1 u c z E u e 0 5 1 b S B D S z I w b m V n Y X R p d m U g K G J h c 2 U p L D h 9 J n F 1 b 3 Q 7 L C Z x d W 9 0 O 1 N l Y 3 R p b 2 4 x L 1 J l c 3 V s d H N f M j A x M D I z L 0 F 1 d G 9 S Z W 1 v d m V k Q 2 9 s d W 1 u c z E u e 0 5 1 b S B D S z I w c G 9 z a X R p d m U g K G J h c 2 U p L D l 9 J n F 1 b 3 Q 7 L C Z x d W 9 0 O 1 N l Y 3 R p b 2 4 x L 1 J l c 3 V s d H N f M j A x M D I z L 0 F 1 d G 9 S Z W 1 v d m V k Q 2 9 s d W 1 u c z E u e 0 5 1 b S B D S z I w b m V n Y X R p d m U 6 I E 5 l Z 2 F 0 a X Z l L D E w f S Z x d W 9 0 O y w m c X V v d D t T Z W N 0 a W 9 u M S 9 S Z X N 1 b H R z X z I w M T A y M y 9 B d X R v U m V t b 3 Z l Z E N v b H V t b n M x L n t O d W 0 g Q 0 s y M G 5 l Z 2 F 0 a X Z l O i B Q b 3 N p d G l 2 Z S w x M X 0 m c X V v d D s s J n F 1 b 3 Q 7 U 2 V j d G l v b j E v U m V z d W x 0 c 1 8 y M D E w M j M v Q X V 0 b 1 J l b W 9 2 Z W R D b 2 x 1 b W 5 z M S 5 7 T n V t I E N L M j B w b 3 N p d G l 2 Z T o g T m V n Y X R p d m U s M T J 9 J n F 1 b 3 Q 7 L C Z x d W 9 0 O 1 N l Y 3 R p b 2 4 x L 1 J l c 3 V s d H N f M j A x M D I z L 0 F 1 d G 9 S Z W 1 v d m V k Q 2 9 s d W 1 u c z E u e 0 5 1 b S B D S z I w c G 9 z a X R p d m U 6 I F B v c 2 l 0 a X Z l L D E z f S Z x d W 9 0 O y w m c X V v d D t T Z W N 0 a W 9 u M S 9 S Z X N 1 b H R z X z I w M T A y M y 9 B d X R v U m V t b 3 Z l Z E N v b H V t b n M x L n t D S z I w c G 9 z a X R p d m U 6 I F B v c 2 l 0 a X Z l I C U s M T R 9 J n F 1 b 3 Q 7 L C Z x d W 9 0 O 1 N l Y 3 R p b 2 4 x L 1 J l c 3 V s d H N f M j A x M D I z L 0 F 1 d G 9 S Z W 1 v d m V k Q 2 9 s d W 1 u c z E u e 0 N L M j B u Z W d h d G l 2 Z T o g U G 9 z a X R p d m U g J S w x N X 0 m c X V v d D s s J n F 1 b 3 Q 7 U 2 V j d G l v b j E v U m V z d W x 0 c 1 8 y M D E w M j M v Q X V 0 b 1 J l b W 9 2 Z W R D b 2 x 1 b W 5 z M S 5 7 Q 0 s y M G 5 l Z 2 F 0 a X Z l I C s g Q 0 s y M H B v c 2 l 0 a X Z l O i B Q b 3 N p d G l 2 Z S A l L D E 2 f S Z x d W 9 0 O y w m c X V v d D t T Z W N 0 a W 9 u M S 9 S Z X N 1 b H R z X z I w M T A y M y 9 B d X R v U m V t b 3 Z l Z E N v b H V t b n M x L n t B c m V h I M K 1 b V 4 y L D E 3 f S Z x d W 9 0 O y w m c X V v d D t T Z W N 0 a W 9 u M S 9 S Z X N 1 b H R z X z I w M T A y M y 9 B d X R v U m V t b 3 Z l Z E N v b H V t b n M x L n t Q Z X J p b W V 0 Z X I g w r V t L D E 4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J l c 3 V s d H N f M j A x M D I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3 V s d H N f M j A x M D I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3 V s d H N f M j A x M D I z L 0 N o Y W 5 n Z W Q l M j B U e X B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3 V s d H N f M j A x M D I z J T I w K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m V z d W x 0 c 1 8 y M D E w M j M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J b W F n Z S Z x d W 9 0 O y w m c X V v d D t O Y W 1 l J n F 1 b 3 Q 7 L C Z x d W 9 0 O 0 N s Y X N z J n F 1 b 3 Q 7 L C Z x d W 9 0 O 1 B h c m V u d C Z x d W 9 0 O y w m c X V v d D t S T 0 k m c X V v d D s s J n F 1 b 3 Q 7 Q 2 V u d H J v a W Q g W C D C t W 0 m c X V v d D s s J n F 1 b 3 Q 7 Q 2 V u d H J v a W Q g W S D C t W 0 m c X V v d D s s J n F 1 b 3 Q 7 T n V t I E R l d G V j d G l v b n M m c X V v d D s s J n F 1 b 3 Q 7 T n V t I E N L M j B u Z W d h d G l 2 Z S A o Y m F z Z S k m c X V v d D s s J n F 1 b 3 Q 7 T n V t I E N L M j B w b 3 N p d G l 2 Z S A o Y m F z Z S k m c X V v d D s s J n F 1 b 3 Q 7 T n V t I E N L M j B u Z W d h d G l 2 Z T o g T m V n Y X R p d m U m c X V v d D s s J n F 1 b 3 Q 7 T n V t I E N L M j B u Z W d h d G l 2 Z T o g U G 9 z a X R p d m U m c X V v d D s s J n F 1 b 3 Q 7 T n V t I E N L M j B w b 3 N p d G l 2 Z T o g T m V n Y X R p d m U m c X V v d D s s J n F 1 b 3 Q 7 T n V t I E N L M j B w b 3 N p d G l 2 Z T o g U G 9 z a X R p d m U m c X V v d D s s J n F 1 b 3 Q 7 Q 0 s y M H B v c 2 l 0 a X Z l O i B Q b 3 N p d G l 2 Z S A l J n F 1 b 3 Q 7 L C Z x d W 9 0 O 0 N L M j B u Z W d h d G l 2 Z T o g U G 9 z a X R p d m U g J S Z x d W 9 0 O y w m c X V v d D t D S z I w b m V n Y X R p d m U g K y B D S z I w c G 9 z a X R p d m U 6 I F B v c 2 l 0 a X Z l I C U m c X V v d D s s J n F 1 b 3 Q 7 Q X J l Y S D C t W 1 e M i Z x d W 9 0 O y w m c X V v d D t Q Z X J p b W V 0 Z X I g w r V t J n F 1 b 3 Q 7 X S I g L z 4 8 R W 5 0 c n k g V H l w Z T 0 i R m l s b E N v b H V t b l R 5 c G V z I i B W Y W x 1 Z T 0 i c 0 J n W U d C Z 1 l H Q m d N R E F 3 T U R B d 0 1 H Q m d Z R 0 F 3 P T 0 i I C 8 + P E V u d H J 5 I F R 5 c G U 9 I k Z p b G x M Y X N 0 V X B k Y X R l Z C I g V m F s d W U 9 I m Q y M D I z L T E w L T I w V D E 0 O j Q 2 O j Q 1 L j I 4 M D Y 1 N D Z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N D c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3 V s d H N f M j A x M D I z L 0 F 1 d G 9 S Z W 1 v d m V k Q 2 9 s d W 1 u c z E u e 0 l t Y W d l L D B 9 J n F 1 b 3 Q 7 L C Z x d W 9 0 O 1 N l Y 3 R p b 2 4 x L 1 J l c 3 V s d H N f M j A x M D I z L 0 F 1 d G 9 S Z W 1 v d m V k Q 2 9 s d W 1 u c z E u e 0 5 h b W U s M X 0 m c X V v d D s s J n F 1 b 3 Q 7 U 2 V j d G l v b j E v U m V z d W x 0 c 1 8 y M D E w M j M v Q X V 0 b 1 J l b W 9 2 Z W R D b 2 x 1 b W 5 z M S 5 7 Q 2 x h c 3 M s M n 0 m c X V v d D s s J n F 1 b 3 Q 7 U 2 V j d G l v b j E v U m V z d W x 0 c 1 8 y M D E w M j M v Q X V 0 b 1 J l b W 9 2 Z W R D b 2 x 1 b W 5 z M S 5 7 U G F y Z W 5 0 L D N 9 J n F 1 b 3 Q 7 L C Z x d W 9 0 O 1 N l Y 3 R p b 2 4 x L 1 J l c 3 V s d H N f M j A x M D I z L 0 F 1 d G 9 S Z W 1 v d m V k Q 2 9 s d W 1 u c z E u e 1 J P S S w 0 f S Z x d W 9 0 O y w m c X V v d D t T Z W N 0 a W 9 u M S 9 S Z X N 1 b H R z X z I w M T A y M y 9 B d X R v U m V t b 3 Z l Z E N v b H V t b n M x L n t D Z W 5 0 c m 9 p Z C B Y I M K 1 b S w 1 f S Z x d W 9 0 O y w m c X V v d D t T Z W N 0 a W 9 u M S 9 S Z X N 1 b H R z X z I w M T A y M y 9 B d X R v U m V t b 3 Z l Z E N v b H V t b n M x L n t D Z W 5 0 c m 9 p Z C B Z I M K 1 b S w 2 f S Z x d W 9 0 O y w m c X V v d D t T Z W N 0 a W 9 u M S 9 S Z X N 1 b H R z X z I w M T A y M y 9 B d X R v U m V t b 3 Z l Z E N v b H V t b n M x L n t O d W 0 g R G V 0 Z W N 0 a W 9 u c y w 3 f S Z x d W 9 0 O y w m c X V v d D t T Z W N 0 a W 9 u M S 9 S Z X N 1 b H R z X z I w M T A y M y 9 B d X R v U m V t b 3 Z l Z E N v b H V t b n M x L n t O d W 0 g Q 0 s y M G 5 l Z 2 F 0 a X Z l I C h i Y X N l K S w 4 f S Z x d W 9 0 O y w m c X V v d D t T Z W N 0 a W 9 u M S 9 S Z X N 1 b H R z X z I w M T A y M y 9 B d X R v U m V t b 3 Z l Z E N v b H V t b n M x L n t O d W 0 g Q 0 s y M H B v c 2 l 0 a X Z l I C h i Y X N l K S w 5 f S Z x d W 9 0 O y w m c X V v d D t T Z W N 0 a W 9 u M S 9 S Z X N 1 b H R z X z I w M T A y M y 9 B d X R v U m V t b 3 Z l Z E N v b H V t b n M x L n t O d W 0 g Q 0 s y M G 5 l Z 2 F 0 a X Z l O i B O Z W d h d G l 2 Z S w x M H 0 m c X V v d D s s J n F 1 b 3 Q 7 U 2 V j d G l v b j E v U m V z d W x 0 c 1 8 y M D E w M j M v Q X V 0 b 1 J l b W 9 2 Z W R D b 2 x 1 b W 5 z M S 5 7 T n V t I E N L M j B u Z W d h d G l 2 Z T o g U G 9 z a X R p d m U s M T F 9 J n F 1 b 3 Q 7 L C Z x d W 9 0 O 1 N l Y 3 R p b 2 4 x L 1 J l c 3 V s d H N f M j A x M D I z L 0 F 1 d G 9 S Z W 1 v d m V k Q 2 9 s d W 1 u c z E u e 0 5 1 b S B D S z I w c G 9 z a X R p d m U 6 I E 5 l Z 2 F 0 a X Z l L D E y f S Z x d W 9 0 O y w m c X V v d D t T Z W N 0 a W 9 u M S 9 S Z X N 1 b H R z X z I w M T A y M y 9 B d X R v U m V t b 3 Z l Z E N v b H V t b n M x L n t O d W 0 g Q 0 s y M H B v c 2 l 0 a X Z l O i B Q b 3 N p d G l 2 Z S w x M 3 0 m c X V v d D s s J n F 1 b 3 Q 7 U 2 V j d G l v b j E v U m V z d W x 0 c 1 8 y M D E w M j M v Q X V 0 b 1 J l b W 9 2 Z W R D b 2 x 1 b W 5 z M S 5 7 Q 0 s y M H B v c 2 l 0 a X Z l O i B Q b 3 N p d G l 2 Z S A l L D E 0 f S Z x d W 9 0 O y w m c X V v d D t T Z W N 0 a W 9 u M S 9 S Z X N 1 b H R z X z I w M T A y M y 9 B d X R v U m V t b 3 Z l Z E N v b H V t b n M x L n t D S z I w b m V n Y X R p d m U 6 I F B v c 2 l 0 a X Z l I C U s M T V 9 J n F 1 b 3 Q 7 L C Z x d W 9 0 O 1 N l Y 3 R p b 2 4 x L 1 J l c 3 V s d H N f M j A x M D I z L 0 F 1 d G 9 S Z W 1 v d m V k Q 2 9 s d W 1 u c z E u e 0 N L M j B u Z W d h d G l 2 Z S A r I E N L M j B w b 3 N p d G l 2 Z T o g U G 9 z a X R p d m U g J S w x N n 0 m c X V v d D s s J n F 1 b 3 Q 7 U 2 V j d G l v b j E v U m V z d W x 0 c 1 8 y M D E w M j M v Q X V 0 b 1 J l b W 9 2 Z W R D b 2 x 1 b W 5 z M S 5 7 Q X J l Y S D C t W 1 e M i w x N 3 0 m c X V v d D s s J n F 1 b 3 Q 7 U 2 V j d G l v b j E v U m V z d W x 0 c 1 8 y M D E w M j M v Q X V 0 b 1 J l b W 9 2 Z W R D b 2 x 1 b W 5 z M S 5 7 U G V y a W 1 l d G V y I M K 1 b S w x O H 0 m c X V v d D t d L C Z x d W 9 0 O 0 N v b H V t b k N v d W 5 0 J n F 1 b 3 Q 7 O j E 5 L C Z x d W 9 0 O 0 t l e U N v b H V t b k 5 h b W V z J n F 1 b 3 Q 7 O l t d L C Z x d W 9 0 O 0 N v b H V t b k l k Z W 5 0 a X R p Z X M m c X V v d D s 6 W y Z x d W 9 0 O 1 N l Y 3 R p b 2 4 x L 1 J l c 3 V s d H N f M j A x M D I z L 0 F 1 d G 9 S Z W 1 v d m V k Q 2 9 s d W 1 u c z E u e 0 l t Y W d l L D B 9 J n F 1 b 3 Q 7 L C Z x d W 9 0 O 1 N l Y 3 R p b 2 4 x L 1 J l c 3 V s d H N f M j A x M D I z L 0 F 1 d G 9 S Z W 1 v d m V k Q 2 9 s d W 1 u c z E u e 0 5 h b W U s M X 0 m c X V v d D s s J n F 1 b 3 Q 7 U 2 V j d G l v b j E v U m V z d W x 0 c 1 8 y M D E w M j M v Q X V 0 b 1 J l b W 9 2 Z W R D b 2 x 1 b W 5 z M S 5 7 Q 2 x h c 3 M s M n 0 m c X V v d D s s J n F 1 b 3 Q 7 U 2 V j d G l v b j E v U m V z d W x 0 c 1 8 y M D E w M j M v Q X V 0 b 1 J l b W 9 2 Z W R D b 2 x 1 b W 5 z M S 5 7 U G F y Z W 5 0 L D N 9 J n F 1 b 3 Q 7 L C Z x d W 9 0 O 1 N l Y 3 R p b 2 4 x L 1 J l c 3 V s d H N f M j A x M D I z L 0 F 1 d G 9 S Z W 1 v d m V k Q 2 9 s d W 1 u c z E u e 1 J P S S w 0 f S Z x d W 9 0 O y w m c X V v d D t T Z W N 0 a W 9 u M S 9 S Z X N 1 b H R z X z I w M T A y M y 9 B d X R v U m V t b 3 Z l Z E N v b H V t b n M x L n t D Z W 5 0 c m 9 p Z C B Y I M K 1 b S w 1 f S Z x d W 9 0 O y w m c X V v d D t T Z W N 0 a W 9 u M S 9 S Z X N 1 b H R z X z I w M T A y M y 9 B d X R v U m V t b 3 Z l Z E N v b H V t b n M x L n t D Z W 5 0 c m 9 p Z C B Z I M K 1 b S w 2 f S Z x d W 9 0 O y w m c X V v d D t T Z W N 0 a W 9 u M S 9 S Z X N 1 b H R z X z I w M T A y M y 9 B d X R v U m V t b 3 Z l Z E N v b H V t b n M x L n t O d W 0 g R G V 0 Z W N 0 a W 9 u c y w 3 f S Z x d W 9 0 O y w m c X V v d D t T Z W N 0 a W 9 u M S 9 S Z X N 1 b H R z X z I w M T A y M y 9 B d X R v U m V t b 3 Z l Z E N v b H V t b n M x L n t O d W 0 g Q 0 s y M G 5 l Z 2 F 0 a X Z l I C h i Y X N l K S w 4 f S Z x d W 9 0 O y w m c X V v d D t T Z W N 0 a W 9 u M S 9 S Z X N 1 b H R z X z I w M T A y M y 9 B d X R v U m V t b 3 Z l Z E N v b H V t b n M x L n t O d W 0 g Q 0 s y M H B v c 2 l 0 a X Z l I C h i Y X N l K S w 5 f S Z x d W 9 0 O y w m c X V v d D t T Z W N 0 a W 9 u M S 9 S Z X N 1 b H R z X z I w M T A y M y 9 B d X R v U m V t b 3 Z l Z E N v b H V t b n M x L n t O d W 0 g Q 0 s y M G 5 l Z 2 F 0 a X Z l O i B O Z W d h d G l 2 Z S w x M H 0 m c X V v d D s s J n F 1 b 3 Q 7 U 2 V j d G l v b j E v U m V z d W x 0 c 1 8 y M D E w M j M v Q X V 0 b 1 J l b W 9 2 Z W R D b 2 x 1 b W 5 z M S 5 7 T n V t I E N L M j B u Z W d h d G l 2 Z T o g U G 9 z a X R p d m U s M T F 9 J n F 1 b 3 Q 7 L C Z x d W 9 0 O 1 N l Y 3 R p b 2 4 x L 1 J l c 3 V s d H N f M j A x M D I z L 0 F 1 d G 9 S Z W 1 v d m V k Q 2 9 s d W 1 u c z E u e 0 5 1 b S B D S z I w c G 9 z a X R p d m U 6 I E 5 l Z 2 F 0 a X Z l L D E y f S Z x d W 9 0 O y w m c X V v d D t T Z W N 0 a W 9 u M S 9 S Z X N 1 b H R z X z I w M T A y M y 9 B d X R v U m V t b 3 Z l Z E N v b H V t b n M x L n t O d W 0 g Q 0 s y M H B v c 2 l 0 a X Z l O i B Q b 3 N p d G l 2 Z S w x M 3 0 m c X V v d D s s J n F 1 b 3 Q 7 U 2 V j d G l v b j E v U m V z d W x 0 c 1 8 y M D E w M j M v Q X V 0 b 1 J l b W 9 2 Z W R D b 2 x 1 b W 5 z M S 5 7 Q 0 s y M H B v c 2 l 0 a X Z l O i B Q b 3 N p d G l 2 Z S A l L D E 0 f S Z x d W 9 0 O y w m c X V v d D t T Z W N 0 a W 9 u M S 9 S Z X N 1 b H R z X z I w M T A y M y 9 B d X R v U m V t b 3 Z l Z E N v b H V t b n M x L n t D S z I w b m V n Y X R p d m U 6 I F B v c 2 l 0 a X Z l I C U s M T V 9 J n F 1 b 3 Q 7 L C Z x d W 9 0 O 1 N l Y 3 R p b 2 4 x L 1 J l c 3 V s d H N f M j A x M D I z L 0 F 1 d G 9 S Z W 1 v d m V k Q 2 9 s d W 1 u c z E u e 0 N L M j B u Z W d h d G l 2 Z S A r I E N L M j B w b 3 N p d G l 2 Z T o g U G 9 z a X R p d m U g J S w x N n 0 m c X V v d D s s J n F 1 b 3 Q 7 U 2 V j d G l v b j E v U m V z d W x 0 c 1 8 y M D E w M j M v Q X V 0 b 1 J l b W 9 2 Z W R D b 2 x 1 b W 5 z M S 5 7 Q X J l Y S D C t W 1 e M i w x N 3 0 m c X V v d D s s J n F 1 b 3 Q 7 U 2 V j d G l v b j E v U m V z d W x 0 c 1 8 y M D E w M j M v Q X V 0 b 1 J l b W 9 2 Z W R D b 2 x 1 b W 5 z M S 5 7 U G V y a W 1 l d G V y I M K 1 b S w x O H 0 m c X V v d D t d L C Z x d W 9 0 O 1 J l b G F 0 a W 9 u c 2 h p c E l u Z m 8 m c X V v d D s 6 W 1 1 9 I i A v P j x F b n R y e S B U e X B l P S J R d W V y e U l E I i B W Y W x 1 Z T 0 i c z R j M T A x M T k y L W Q 3 N W M t N D k 4 N y 0 4 M T J l L T l m Y 2 V i Y T N h Y W M w M i I g L z 4 8 L 1 N 0 Y W J s Z U V u d H J p Z X M + P C 9 J d G V t P j x J d G V t P j x J d G V t T G 9 j Y X R p b 2 4 + P E l 0 Z W 1 U e X B l P k Z v c m 1 1 b G E 8 L 0 l 0 Z W 1 U e X B l P j x J d G V t U G F 0 a D 5 T Z W N 0 a W 9 u M S 9 S Z X N 1 b H R z X z I w M T A y M y U y M C g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N 1 b H R z X z I w M T A y M y U y M C g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N 1 b H R z X z I w M T A y M y U y M C g 4 K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Y B K o f P 5 I 8 S r N / e m b h q O V l A A A A A A I A A A A A A A N m A A D A A A A A E A A A A H 5 / 6 p O 0 4 d j Y n h Z d X 9 7 U D I w A A A A A B I A A A K A A A A A Q A A A A V f c P X 9 M 1 T S 0 S H I 5 4 y 1 R 7 v 1 A A A A C X 5 W K 7 g Q s g F 4 Q x w 7 6 J F l X r Y Y r g d X w 4 q S P E Y P 5 u L l X g t 5 l o 8 g U z u Y + t A z T u C l J M o h K J m / l B B y c n 3 w r A X i i 2 2 b 0 I B y N c j d P S z w s q B + z 1 y 5 U r D h Q A A A D Z V D A y y B g F w b P 1 2 / K E 5 k p x z v T 6 h A =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307AE8-228D-4948-A966-E8AA574897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8ae8cb-bef3-4914-8657-56feefbf8ecc"/>
    <ds:schemaRef ds:uri="6b8fcae4-93e9-4503-b5f9-e395d60d82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044D26-60D9-4CBC-829B-15353161D46A}">
  <ds:schemaRefs>
    <ds:schemaRef ds:uri="6b8fcae4-93e9-4503-b5f9-e395d60d828a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c98ae8cb-bef3-4914-8657-56feefbf8ecc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502EDF2-5102-49A0-A482-5F71D2DD4A29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12668A61-B1FE-489D-A30F-908ACC9F97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Overview</vt:lpstr>
      <vt:lpstr>SF1 Size measurement </vt:lpstr>
      <vt:lpstr>SF2 Confocal settings</vt:lpstr>
      <vt:lpstr>SF3 Script CK20 quantification</vt:lpstr>
      <vt:lpstr>SF4 Script Ki67 quantification</vt:lpstr>
      <vt:lpstr>SF5 Script Ki67-CK20 double.</vt:lpstr>
      <vt:lpstr>SF6 Script TUNEL quant..</vt:lpstr>
      <vt:lpstr>SF7 WB</vt:lpstr>
      <vt:lpstr>SF8 Multiplex and ELISA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Shreya Gopalakrishnan</dc:creator>
  <cp:keywords/>
  <dc:description/>
  <cp:lastModifiedBy>Arun Sridhar</cp:lastModifiedBy>
  <cp:revision/>
  <dcterms:created xsi:type="dcterms:W3CDTF">2022-01-28T12:08:01Z</dcterms:created>
  <dcterms:modified xsi:type="dcterms:W3CDTF">2024-10-10T11:39:26Z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0x0101009B930B1999AEDC459BD3C9FD24D26128</vt:lpwstr>
  </property>
  <property fmtid="{D5CDD505-2E9C-101B-9397-08002B2CF9AE}" pid="3" name="MediaServiceImageTags">
    <vt:lpwstr/>
  </property>
</Properties>
</file>