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AC7F56E3-284E-4DBC-8B82-4BA707E5D93E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SuppTable_4_Water_Host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27" i="1" l="1"/>
  <c r="C127" i="1"/>
  <c r="D127" i="1"/>
  <c r="B128" i="1"/>
  <c r="B130" i="1" s="1"/>
  <c r="C128" i="1"/>
  <c r="C130" i="1" s="1"/>
  <c r="D128" i="1"/>
  <c r="D130" i="1" s="1"/>
  <c r="B81" i="1" l="1"/>
  <c r="C81" i="1"/>
  <c r="D81" i="1"/>
  <c r="B104" i="1"/>
  <c r="C104" i="1"/>
  <c r="D104" i="1"/>
  <c r="B82" i="1"/>
  <c r="B84" i="1" s="1"/>
  <c r="C82" i="1"/>
  <c r="C84" i="1" s="1"/>
  <c r="D82" i="1"/>
  <c r="D84" i="1" s="1"/>
  <c r="B105" i="1"/>
  <c r="B107" i="1" s="1"/>
  <c r="C105" i="1"/>
  <c r="C107" i="1" s="1"/>
  <c r="D105" i="1"/>
  <c r="D107" i="1" s="1"/>
  <c r="B132" i="1"/>
  <c r="C132" i="1"/>
  <c r="D132" i="1"/>
  <c r="B86" i="1"/>
  <c r="C86" i="1"/>
  <c r="D86" i="1"/>
  <c r="B109" i="1"/>
  <c r="C109" i="1"/>
  <c r="D109" i="1"/>
  <c r="B133" i="1"/>
  <c r="C133" i="1"/>
  <c r="D133" i="1"/>
  <c r="B87" i="1"/>
  <c r="C87" i="1"/>
  <c r="D87" i="1"/>
  <c r="B110" i="1"/>
  <c r="C110" i="1"/>
  <c r="D110" i="1"/>
  <c r="D64" i="1" l="1"/>
  <c r="C64" i="1"/>
  <c r="B64" i="1"/>
  <c r="D43" i="1"/>
  <c r="C43" i="1"/>
  <c r="B43" i="1"/>
  <c r="D22" i="1"/>
  <c r="C22" i="1"/>
  <c r="B22" i="1"/>
  <c r="D61" i="1"/>
  <c r="D63" i="1" s="1"/>
  <c r="C61" i="1"/>
  <c r="C63" i="1" s="1"/>
  <c r="B61" i="1"/>
  <c r="B63" i="1" s="1"/>
  <c r="D40" i="1"/>
  <c r="D42" i="1" s="1"/>
  <c r="C40" i="1"/>
  <c r="C42" i="1" s="1"/>
  <c r="B40" i="1"/>
  <c r="B42" i="1" s="1"/>
  <c r="D19" i="1"/>
  <c r="D21" i="1" s="1"/>
  <c r="C19" i="1"/>
  <c r="C21" i="1" s="1"/>
  <c r="B19" i="1"/>
  <c r="B21" i="1" s="1"/>
  <c r="D60" i="1"/>
  <c r="C60" i="1"/>
  <c r="B60" i="1"/>
  <c r="D39" i="1"/>
  <c r="C39" i="1"/>
  <c r="B39" i="1"/>
  <c r="D18" i="1"/>
  <c r="C18" i="1"/>
  <c r="B18" i="1"/>
</calcChain>
</file>

<file path=xl/sharedStrings.xml><?xml version="1.0" encoding="utf-8"?>
<sst xmlns="http://schemas.openxmlformats.org/spreadsheetml/2006/main" count="146" uniqueCount="50">
  <si>
    <t>Water at T0</t>
  </si>
  <si>
    <t>Water at T1</t>
  </si>
  <si>
    <t>Water at T3</t>
  </si>
  <si>
    <t>CC.WT0</t>
  </si>
  <si>
    <t>CV.WT0</t>
  </si>
  <si>
    <t>Ctrl.WT0</t>
  </si>
  <si>
    <t>CC.WT1</t>
  </si>
  <si>
    <t>CV.WT1</t>
  </si>
  <si>
    <t>Ctrl.WT1</t>
  </si>
  <si>
    <t>CC.WT3</t>
  </si>
  <si>
    <t>CV.WT3</t>
  </si>
  <si>
    <t>Ctrl.WT3</t>
  </si>
  <si>
    <t>CC (Clustering Coefficient)</t>
  </si>
  <si>
    <t>NCC (Number Of Connected components)</t>
  </si>
  <si>
    <t>Network diameter</t>
  </si>
  <si>
    <t>Network radius</t>
  </si>
  <si>
    <t>Nodes number</t>
  </si>
  <si>
    <t>Network centralization</t>
  </si>
  <si>
    <t>Connected Pairs (Shortest paths)</t>
  </si>
  <si>
    <t>Average Path Length (Characteristic path length)</t>
  </si>
  <si>
    <t>Average Neighbors (Avg. of Neighbors)</t>
  </si>
  <si>
    <t>Network density</t>
  </si>
  <si>
    <t>Network heterogeneity</t>
  </si>
  <si>
    <t>Isolated nodes (Isolated nodes)</t>
  </si>
  <si>
    <t>Initial OTUs numbers</t>
  </si>
  <si>
    <t>Nodes Signif. Corr</t>
  </si>
  <si>
    <t>Percentage of Signif Nodes</t>
  </si>
  <si>
    <t>Theorical Signif. Edges</t>
  </si>
  <si>
    <t xml:space="preserve">Observed Sign. Edges </t>
  </si>
  <si>
    <t>Percentage of Observed Sign. Edges</t>
  </si>
  <si>
    <t>Ratio Edges/nodes</t>
  </si>
  <si>
    <t>Gut at T3</t>
  </si>
  <si>
    <t>CC.GT3</t>
  </si>
  <si>
    <t>CV.GT3</t>
  </si>
  <si>
    <t>Ctrl.GT3</t>
  </si>
  <si>
    <t>CC.MT1</t>
  </si>
  <si>
    <t>CV.MT1</t>
  </si>
  <si>
    <t>Ctrl.MT1</t>
  </si>
  <si>
    <t>CC.MT3</t>
  </si>
  <si>
    <t>CV.MT3</t>
  </si>
  <si>
    <t>Ctrl.MT3</t>
  </si>
  <si>
    <t>Nodes number (Sign. Corr. OTUs)</t>
  </si>
  <si>
    <t>Percentage of Signif. Corr.</t>
  </si>
  <si>
    <t>Theorical Sign. Edges</t>
  </si>
  <si>
    <t>Negative corr.</t>
  </si>
  <si>
    <t xml:space="preserve">Percentage of Sign. negative corr. </t>
  </si>
  <si>
    <t>Summary of water networks features</t>
  </si>
  <si>
    <r>
      <t>Networks Statistics (</t>
    </r>
    <r>
      <rPr>
        <b/>
        <i/>
        <sz val="10"/>
        <color rgb="FF000000"/>
        <rFont val="Calibri"/>
        <family val="2"/>
      </rPr>
      <t>Analyzer Network Analysis 2.0</t>
    </r>
    <r>
      <rPr>
        <sz val="10"/>
        <color rgb="FF000000"/>
        <rFont val="Calibri"/>
        <family val="2"/>
      </rPr>
      <t>)</t>
    </r>
  </si>
  <si>
    <t>Skin at T1</t>
  </si>
  <si>
    <t>Skin at T1 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</si>
</sst>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i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D7D31"/>
        <bgColor rgb="FFFF8080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808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top"/>
    </xf>
    <xf numFmtId="2" fontId="1" fillId="0" borderId="1" xfId="0" applyNumberFormat="1" applyFont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164" fontId="1" fillId="4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 vertical="top"/>
    </xf>
    <xf numFmtId="164" fontId="1" fillId="3" borderId="1" xfId="0" applyNumberFormat="1" applyFont="1" applyFill="1" applyBorder="1" applyAlignment="1">
      <alignment horizontal="left" vertical="top"/>
    </xf>
    <xf numFmtId="164" fontId="1" fillId="4" borderId="1" xfId="0" applyNumberFormat="1" applyFont="1" applyFill="1" applyBorder="1" applyAlignment="1">
      <alignment horizontal="left" vertical="top"/>
    </xf>
    <xf numFmtId="164" fontId="1" fillId="2" borderId="1" xfId="0" applyNumberFormat="1" applyFont="1" applyFill="1" applyBorder="1" applyAlignment="1">
      <alignment horizontal="left" vertical="center"/>
    </xf>
    <xf numFmtId="164" fontId="1" fillId="3" borderId="1" xfId="0" applyNumberFormat="1" applyFont="1" applyFill="1" applyBorder="1" applyAlignment="1">
      <alignment horizontal="left" vertical="center"/>
    </xf>
    <xf numFmtId="164" fontId="1" fillId="4" borderId="1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I133"/>
  <sheetViews>
    <sheetView tabSelected="1" topLeftCell="A65" zoomScale="88" zoomScaleNormal="88" workbookViewId="0">
      <selection activeCell="J77" sqref="J77"/>
    </sheetView>
  </sheetViews>
  <sheetFormatPr defaultRowHeight="13.8" x14ac:dyDescent="0.3"/>
  <cols>
    <col min="1" max="1" width="43.21875" style="1" bestFit="1" customWidth="1"/>
    <col min="2" max="7" width="10.44140625" style="1" bestFit="1" customWidth="1"/>
    <col min="8" max="8" width="9.44140625" style="1" bestFit="1" customWidth="1"/>
    <col min="9" max="9" width="8.44140625" style="1" bestFit="1" customWidth="1"/>
    <col min="10" max="10" width="9.44140625" style="1" bestFit="1" customWidth="1"/>
    <col min="11" max="16" width="10.44140625" style="1" bestFit="1" customWidth="1"/>
    <col min="17" max="17" width="9.44140625" style="1" bestFit="1" customWidth="1"/>
    <col min="18" max="18" width="8.44140625" style="1" bestFit="1" customWidth="1"/>
    <col min="19" max="19" width="9.44140625" style="1" bestFit="1" customWidth="1"/>
    <col min="20" max="1023" width="8.88671875" style="1" customWidth="1"/>
    <col min="1024" max="16384" width="8.88671875" style="2"/>
  </cols>
  <sheetData>
    <row r="1" spans="1:10" x14ac:dyDescent="0.3">
      <c r="A1" s="19"/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3">
      <c r="A2" s="4" t="s">
        <v>46</v>
      </c>
      <c r="B2" s="20" t="s">
        <v>0</v>
      </c>
      <c r="C2" s="20"/>
      <c r="D2" s="20"/>
    </row>
    <row r="3" spans="1:10" x14ac:dyDescent="0.3">
      <c r="A3" s="5" t="s">
        <v>47</v>
      </c>
      <c r="B3" s="3" t="s">
        <v>3</v>
      </c>
      <c r="C3" s="3" t="s">
        <v>4</v>
      </c>
      <c r="D3" s="3" t="s">
        <v>5</v>
      </c>
    </row>
    <row r="4" spans="1:10" x14ac:dyDescent="0.3">
      <c r="A4" s="6" t="s">
        <v>12</v>
      </c>
      <c r="B4" s="10">
        <v>0.179084967320261</v>
      </c>
      <c r="C4" s="11">
        <v>0.133333333333333</v>
      </c>
      <c r="D4" s="12">
        <v>0.35066237021124202</v>
      </c>
    </row>
    <row r="5" spans="1:10" x14ac:dyDescent="0.3">
      <c r="A5" s="6" t="s">
        <v>13</v>
      </c>
      <c r="B5" s="10">
        <v>41</v>
      </c>
      <c r="C5" s="11">
        <v>14</v>
      </c>
      <c r="D5" s="12">
        <v>44</v>
      </c>
    </row>
    <row r="6" spans="1:10" x14ac:dyDescent="0.3">
      <c r="A6" s="6" t="s">
        <v>14</v>
      </c>
      <c r="B6" s="10">
        <v>4</v>
      </c>
      <c r="C6" s="11">
        <v>1</v>
      </c>
      <c r="D6" s="12">
        <v>7</v>
      </c>
    </row>
    <row r="7" spans="1:10" x14ac:dyDescent="0.3">
      <c r="A7" s="6" t="s">
        <v>15</v>
      </c>
      <c r="B7" s="10">
        <v>1</v>
      </c>
      <c r="C7" s="11">
        <v>1</v>
      </c>
      <c r="D7" s="12">
        <v>1</v>
      </c>
    </row>
    <row r="8" spans="1:10" x14ac:dyDescent="0.3">
      <c r="A8" s="6" t="s">
        <v>16</v>
      </c>
      <c r="B8" s="10">
        <v>102</v>
      </c>
      <c r="C8" s="11">
        <v>30</v>
      </c>
      <c r="D8" s="12">
        <v>133</v>
      </c>
    </row>
    <row r="9" spans="1:10" x14ac:dyDescent="0.3">
      <c r="A9" s="6" t="s">
        <v>17</v>
      </c>
      <c r="B9" s="10">
        <v>3.5247524752475203E-2</v>
      </c>
      <c r="C9" s="11">
        <v>6.4039408866994996E-2</v>
      </c>
      <c r="D9" s="12">
        <v>3.8457089983807501E-2</v>
      </c>
    </row>
    <row r="10" spans="1:10" x14ac:dyDescent="0.3">
      <c r="A10" s="7" t="s">
        <v>18</v>
      </c>
      <c r="B10" s="10">
        <v>208</v>
      </c>
      <c r="C10" s="11">
        <v>38</v>
      </c>
      <c r="D10" s="12">
        <v>494</v>
      </c>
    </row>
    <row r="11" spans="1:10" x14ac:dyDescent="0.3">
      <c r="A11" s="7" t="s">
        <v>19</v>
      </c>
      <c r="B11" s="10">
        <v>1.40384615384615</v>
      </c>
      <c r="C11" s="11">
        <v>1</v>
      </c>
      <c r="D11" s="12">
        <v>1.9433198380566801</v>
      </c>
    </row>
    <row r="12" spans="1:10" x14ac:dyDescent="0.3">
      <c r="A12" s="7" t="s">
        <v>20</v>
      </c>
      <c r="B12" s="10">
        <v>1.5098039215686201</v>
      </c>
      <c r="C12" s="11">
        <v>1.2666666666666599</v>
      </c>
      <c r="D12" s="12">
        <v>2</v>
      </c>
    </row>
    <row r="13" spans="1:10" x14ac:dyDescent="0.3">
      <c r="A13" s="7" t="s">
        <v>21</v>
      </c>
      <c r="B13" s="10">
        <v>1.4948553678897299E-2</v>
      </c>
      <c r="C13" s="11">
        <v>4.3678160919540202E-2</v>
      </c>
      <c r="D13" s="12">
        <v>1.51515151515151E-2</v>
      </c>
    </row>
    <row r="14" spans="1:10" x14ac:dyDescent="0.3">
      <c r="A14" s="7" t="s">
        <v>22</v>
      </c>
      <c r="B14" s="10">
        <v>0.65413819529677997</v>
      </c>
      <c r="C14" s="11">
        <v>0.53673889616766102</v>
      </c>
      <c r="D14" s="12">
        <v>0.72547625011001105</v>
      </c>
    </row>
    <row r="15" spans="1:10" x14ac:dyDescent="0.3">
      <c r="A15" s="7" t="s">
        <v>23</v>
      </c>
      <c r="B15" s="10">
        <v>0</v>
      </c>
      <c r="C15" s="11">
        <v>0</v>
      </c>
      <c r="D15" s="12">
        <v>0</v>
      </c>
    </row>
    <row r="16" spans="1:10" x14ac:dyDescent="0.3">
      <c r="A16" s="8" t="s">
        <v>24</v>
      </c>
      <c r="B16" s="13">
        <v>270</v>
      </c>
      <c r="C16" s="14">
        <v>314</v>
      </c>
      <c r="D16" s="15">
        <v>289</v>
      </c>
    </row>
    <row r="17" spans="1:19" x14ac:dyDescent="0.3">
      <c r="A17" s="8" t="s">
        <v>25</v>
      </c>
      <c r="B17" s="10">
        <v>102</v>
      </c>
      <c r="C17" s="11">
        <v>30</v>
      </c>
      <c r="D17" s="12">
        <v>133</v>
      </c>
    </row>
    <row r="18" spans="1:19" x14ac:dyDescent="0.3">
      <c r="A18" s="3" t="s">
        <v>26</v>
      </c>
      <c r="B18" s="10">
        <f t="shared" ref="B18:D18" si="0">B17*100/B16</f>
        <v>37.777777777777779</v>
      </c>
      <c r="C18" s="11">
        <f t="shared" si="0"/>
        <v>9.5541401273885356</v>
      </c>
      <c r="D18" s="12">
        <f t="shared" si="0"/>
        <v>46.020761245674741</v>
      </c>
    </row>
    <row r="19" spans="1:19" x14ac:dyDescent="0.3">
      <c r="A19" s="8" t="s">
        <v>27</v>
      </c>
      <c r="B19" s="13">
        <f t="shared" ref="B19:D19" si="1">B17*(B17-1)/2</f>
        <v>5151</v>
      </c>
      <c r="C19" s="14">
        <f t="shared" si="1"/>
        <v>435</v>
      </c>
      <c r="D19" s="15">
        <f t="shared" si="1"/>
        <v>8778</v>
      </c>
    </row>
    <row r="20" spans="1:19" x14ac:dyDescent="0.3">
      <c r="A20" s="8" t="s">
        <v>28</v>
      </c>
      <c r="B20" s="13">
        <v>77</v>
      </c>
      <c r="C20" s="14">
        <v>19</v>
      </c>
      <c r="D20" s="15">
        <v>133</v>
      </c>
    </row>
    <row r="21" spans="1:19" x14ac:dyDescent="0.3">
      <c r="A21" s="3" t="s">
        <v>29</v>
      </c>
      <c r="B21" s="10">
        <f t="shared" ref="B21:D21" si="2">B20*100/B19</f>
        <v>1.4948553678897301</v>
      </c>
      <c r="C21" s="11">
        <f t="shared" si="2"/>
        <v>4.3678160919540234</v>
      </c>
      <c r="D21" s="12">
        <f t="shared" si="2"/>
        <v>1.5151515151515151</v>
      </c>
    </row>
    <row r="22" spans="1:19" x14ac:dyDescent="0.3">
      <c r="A22" s="6" t="s">
        <v>30</v>
      </c>
      <c r="B22" s="10">
        <f t="shared" ref="B22:D22" si="3">B20/B17</f>
        <v>0.75490196078431371</v>
      </c>
      <c r="C22" s="11">
        <f t="shared" si="3"/>
        <v>0.6333333333333333</v>
      </c>
      <c r="D22" s="12">
        <f t="shared" si="3"/>
        <v>1</v>
      </c>
    </row>
    <row r="23" spans="1:19" x14ac:dyDescent="0.3">
      <c r="B23" s="20" t="s">
        <v>1</v>
      </c>
      <c r="C23" s="20"/>
      <c r="D23" s="20"/>
      <c r="K23" s="2"/>
      <c r="L23" s="2"/>
      <c r="M23" s="2"/>
      <c r="N23" s="2"/>
      <c r="O23" s="2"/>
      <c r="P23" s="2"/>
      <c r="Q23" s="2"/>
      <c r="R23" s="2"/>
      <c r="S23" s="2"/>
    </row>
    <row r="24" spans="1:19" x14ac:dyDescent="0.3">
      <c r="B24" s="3" t="s">
        <v>6</v>
      </c>
      <c r="C24" s="3" t="s">
        <v>7</v>
      </c>
      <c r="D24" s="3" t="s">
        <v>8</v>
      </c>
      <c r="K24" s="2"/>
      <c r="L24" s="2"/>
      <c r="M24" s="2"/>
      <c r="N24" s="2"/>
      <c r="O24" s="2"/>
      <c r="P24" s="2"/>
      <c r="Q24" s="2"/>
      <c r="R24" s="2"/>
      <c r="S24" s="2"/>
    </row>
    <row r="25" spans="1:19" x14ac:dyDescent="0.3">
      <c r="A25" s="6" t="s">
        <v>12</v>
      </c>
      <c r="B25" s="10">
        <v>0.208722741433021</v>
      </c>
      <c r="C25" s="11">
        <v>0.32180685358255401</v>
      </c>
      <c r="D25" s="12">
        <v>0.39768976897689701</v>
      </c>
      <c r="K25" s="2"/>
      <c r="L25" s="2"/>
      <c r="M25" s="2"/>
      <c r="N25" s="2"/>
      <c r="O25" s="2"/>
      <c r="P25" s="2"/>
      <c r="Q25" s="2"/>
      <c r="R25" s="2"/>
      <c r="S25" s="2"/>
    </row>
    <row r="26" spans="1:19" x14ac:dyDescent="0.3">
      <c r="A26" s="6" t="s">
        <v>13</v>
      </c>
      <c r="B26" s="10">
        <v>40</v>
      </c>
      <c r="C26" s="11">
        <v>34</v>
      </c>
      <c r="D26" s="12">
        <v>35</v>
      </c>
      <c r="K26" s="2"/>
      <c r="L26" s="2"/>
      <c r="M26" s="2"/>
      <c r="N26" s="2"/>
      <c r="O26" s="2"/>
      <c r="P26" s="2"/>
      <c r="Q26" s="2"/>
      <c r="R26" s="2"/>
      <c r="S26" s="2"/>
    </row>
    <row r="27" spans="1:19" x14ac:dyDescent="0.3">
      <c r="A27" s="6" t="s">
        <v>14</v>
      </c>
      <c r="B27" s="10">
        <v>4</v>
      </c>
      <c r="C27" s="11">
        <v>7</v>
      </c>
      <c r="D27" s="12">
        <v>4</v>
      </c>
      <c r="K27" s="2"/>
      <c r="L27" s="2"/>
      <c r="M27" s="2"/>
      <c r="N27" s="2"/>
      <c r="O27" s="2"/>
      <c r="P27" s="2"/>
      <c r="Q27" s="2"/>
      <c r="R27" s="2"/>
      <c r="S27" s="2"/>
    </row>
    <row r="28" spans="1:19" x14ac:dyDescent="0.3">
      <c r="A28" s="6" t="s">
        <v>15</v>
      </c>
      <c r="B28" s="10">
        <v>1</v>
      </c>
      <c r="C28" s="11">
        <v>1</v>
      </c>
      <c r="D28" s="12">
        <v>1</v>
      </c>
      <c r="K28" s="2"/>
      <c r="L28" s="2"/>
      <c r="M28" s="2"/>
      <c r="N28" s="2"/>
      <c r="O28" s="2"/>
      <c r="P28" s="2"/>
      <c r="Q28" s="2"/>
      <c r="R28" s="2"/>
      <c r="S28" s="2"/>
    </row>
    <row r="29" spans="1:19" x14ac:dyDescent="0.3">
      <c r="A29" s="6" t="s">
        <v>16</v>
      </c>
      <c r="B29" s="10">
        <v>107</v>
      </c>
      <c r="C29" s="11">
        <v>107</v>
      </c>
      <c r="D29" s="12">
        <v>101</v>
      </c>
      <c r="K29" s="2"/>
      <c r="L29" s="2"/>
      <c r="M29" s="2"/>
      <c r="N29" s="2"/>
      <c r="O29" s="2"/>
      <c r="P29" s="2"/>
      <c r="Q29" s="2"/>
      <c r="R29" s="2"/>
      <c r="S29" s="2"/>
    </row>
    <row r="30" spans="1:19" x14ac:dyDescent="0.3">
      <c r="A30" s="6" t="s">
        <v>17</v>
      </c>
      <c r="B30" s="10">
        <v>4.1689128481581302E-2</v>
      </c>
      <c r="C30" s="11">
        <v>3.1895777178795999E-2</v>
      </c>
      <c r="D30" s="12">
        <v>2.3232323232323202E-2</v>
      </c>
      <c r="K30" s="2"/>
      <c r="L30" s="2"/>
      <c r="M30" s="2"/>
      <c r="N30" s="2"/>
      <c r="O30" s="2"/>
      <c r="P30" s="2"/>
      <c r="Q30" s="2"/>
      <c r="R30" s="2"/>
      <c r="S30" s="2"/>
    </row>
    <row r="31" spans="1:19" x14ac:dyDescent="0.3">
      <c r="A31" s="7" t="s">
        <v>18</v>
      </c>
      <c r="B31" s="10">
        <v>224</v>
      </c>
      <c r="C31" s="11">
        <v>392</v>
      </c>
      <c r="D31" s="12">
        <v>244</v>
      </c>
      <c r="K31" s="2"/>
      <c r="L31" s="2"/>
      <c r="M31" s="2"/>
      <c r="N31" s="2"/>
      <c r="O31" s="2"/>
      <c r="P31" s="2"/>
      <c r="Q31" s="2"/>
      <c r="R31" s="2"/>
      <c r="S31" s="2"/>
    </row>
    <row r="32" spans="1:19" x14ac:dyDescent="0.3">
      <c r="A32" s="7" t="s">
        <v>19</v>
      </c>
      <c r="B32" s="10">
        <v>1.25</v>
      </c>
      <c r="C32" s="11">
        <v>2.21428571428571</v>
      </c>
      <c r="D32" s="12">
        <v>1.4508196721311399</v>
      </c>
      <c r="K32" s="2"/>
      <c r="L32" s="2"/>
      <c r="M32" s="2"/>
      <c r="N32" s="2"/>
      <c r="O32" s="2"/>
      <c r="P32" s="2"/>
      <c r="Q32" s="2"/>
      <c r="R32" s="2"/>
      <c r="S32" s="2"/>
    </row>
    <row r="33" spans="1:19" x14ac:dyDescent="0.3">
      <c r="A33" s="7" t="s">
        <v>20</v>
      </c>
      <c r="B33" s="10">
        <v>1.66355140186915</v>
      </c>
      <c r="C33" s="11">
        <v>1.6822429906542</v>
      </c>
      <c r="D33" s="12">
        <v>1.7227722772277201</v>
      </c>
      <c r="K33" s="2"/>
      <c r="L33" s="2"/>
      <c r="M33" s="2"/>
      <c r="N33" s="2"/>
      <c r="O33" s="2"/>
      <c r="P33" s="2"/>
      <c r="Q33" s="2"/>
      <c r="R33" s="2"/>
      <c r="S33" s="2"/>
    </row>
    <row r="34" spans="1:19" x14ac:dyDescent="0.3">
      <c r="A34" s="7" t="s">
        <v>21</v>
      </c>
      <c r="B34" s="10">
        <v>1.5693881149708998E-2</v>
      </c>
      <c r="C34" s="11">
        <v>1.5870216892964199E-2</v>
      </c>
      <c r="D34" s="12">
        <v>1.7227722772277201E-2</v>
      </c>
      <c r="K34" s="2"/>
      <c r="L34" s="2"/>
      <c r="M34" s="2"/>
      <c r="N34" s="2"/>
      <c r="O34" s="2"/>
      <c r="P34" s="2"/>
      <c r="Q34" s="2"/>
      <c r="R34" s="2"/>
      <c r="S34" s="2"/>
    </row>
    <row r="35" spans="1:19" x14ac:dyDescent="0.3">
      <c r="A35" s="7" t="s">
        <v>22</v>
      </c>
      <c r="B35" s="10">
        <v>0.74395260032570099</v>
      </c>
      <c r="C35" s="11">
        <v>0.47803610587331002</v>
      </c>
      <c r="D35" s="12">
        <v>0.45565688834286799</v>
      </c>
      <c r="K35" s="2"/>
      <c r="L35" s="2"/>
      <c r="M35" s="2"/>
      <c r="N35" s="2"/>
      <c r="O35" s="2"/>
      <c r="P35" s="2"/>
      <c r="Q35" s="2"/>
      <c r="R35" s="2"/>
      <c r="S35" s="2"/>
    </row>
    <row r="36" spans="1:19" x14ac:dyDescent="0.3">
      <c r="A36" s="7" t="s">
        <v>23</v>
      </c>
      <c r="B36" s="10">
        <v>0</v>
      </c>
      <c r="C36" s="11">
        <v>0</v>
      </c>
      <c r="D36" s="12">
        <v>0</v>
      </c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3">
      <c r="A37" s="8" t="s">
        <v>24</v>
      </c>
      <c r="B37" s="13">
        <v>313</v>
      </c>
      <c r="C37" s="14">
        <v>324</v>
      </c>
      <c r="D37" s="15">
        <v>316</v>
      </c>
      <c r="K37" s="2"/>
      <c r="L37" s="2"/>
      <c r="M37" s="2"/>
      <c r="N37" s="2"/>
      <c r="O37" s="2"/>
      <c r="P37" s="2"/>
      <c r="Q37" s="2"/>
      <c r="R37" s="2"/>
      <c r="S37" s="2"/>
    </row>
    <row r="38" spans="1:19" x14ac:dyDescent="0.3">
      <c r="A38" s="8" t="s">
        <v>25</v>
      </c>
      <c r="B38" s="10">
        <v>107</v>
      </c>
      <c r="C38" s="11">
        <v>107</v>
      </c>
      <c r="D38" s="12">
        <v>101</v>
      </c>
      <c r="K38" s="2"/>
      <c r="L38" s="2"/>
      <c r="M38" s="2"/>
      <c r="N38" s="2"/>
      <c r="O38" s="2"/>
      <c r="P38" s="2"/>
      <c r="Q38" s="2"/>
      <c r="R38" s="2"/>
      <c r="S38" s="2"/>
    </row>
    <row r="39" spans="1:19" x14ac:dyDescent="0.3">
      <c r="A39" s="3" t="s">
        <v>26</v>
      </c>
      <c r="B39" s="10">
        <f>B38*100/B37</f>
        <v>34.185303514376997</v>
      </c>
      <c r="C39" s="11">
        <f>C38*100/C37</f>
        <v>33.02469135802469</v>
      </c>
      <c r="D39" s="12">
        <f>D38*100/D37</f>
        <v>31.962025316455698</v>
      </c>
      <c r="K39" s="2"/>
      <c r="L39" s="2"/>
      <c r="M39" s="2"/>
      <c r="N39" s="2"/>
      <c r="O39" s="2"/>
      <c r="P39" s="2"/>
      <c r="Q39" s="2"/>
      <c r="R39" s="2"/>
      <c r="S39" s="2"/>
    </row>
    <row r="40" spans="1:19" x14ac:dyDescent="0.3">
      <c r="A40" s="8" t="s">
        <v>27</v>
      </c>
      <c r="B40" s="13">
        <f>B38*(B38-1)/2</f>
        <v>5671</v>
      </c>
      <c r="C40" s="14">
        <f>C38*(C38-1)/2</f>
        <v>5671</v>
      </c>
      <c r="D40" s="15">
        <f>D38*(D38-1)/2</f>
        <v>5050</v>
      </c>
      <c r="K40" s="2"/>
      <c r="L40" s="2"/>
      <c r="M40" s="2"/>
      <c r="N40" s="2"/>
      <c r="O40" s="2"/>
      <c r="P40" s="2"/>
      <c r="Q40" s="2"/>
      <c r="R40" s="2"/>
      <c r="S40" s="2"/>
    </row>
    <row r="41" spans="1:19" x14ac:dyDescent="0.3">
      <c r="A41" s="8" t="s">
        <v>28</v>
      </c>
      <c r="B41" s="13">
        <v>89</v>
      </c>
      <c r="C41" s="14">
        <v>90</v>
      </c>
      <c r="D41" s="15">
        <v>87</v>
      </c>
      <c r="K41" s="2"/>
      <c r="L41" s="2"/>
      <c r="M41" s="2"/>
      <c r="N41" s="2"/>
      <c r="O41" s="2"/>
      <c r="P41" s="2"/>
      <c r="Q41" s="2"/>
      <c r="R41" s="2"/>
      <c r="S41" s="2"/>
    </row>
    <row r="42" spans="1:19" x14ac:dyDescent="0.3">
      <c r="A42" s="3" t="s">
        <v>29</v>
      </c>
      <c r="B42" s="10">
        <f>B41*100/B40</f>
        <v>1.5693881149709046</v>
      </c>
      <c r="C42" s="11">
        <f>C41*100/C40</f>
        <v>1.5870216892964204</v>
      </c>
      <c r="D42" s="12">
        <f>D41*100/D40</f>
        <v>1.7227722772277227</v>
      </c>
      <c r="K42" s="2"/>
      <c r="L42" s="2"/>
      <c r="M42" s="2"/>
      <c r="N42" s="2"/>
      <c r="O42" s="2"/>
      <c r="P42" s="2"/>
      <c r="Q42" s="2"/>
      <c r="R42" s="2"/>
      <c r="S42" s="2"/>
    </row>
    <row r="43" spans="1:19" x14ac:dyDescent="0.3">
      <c r="A43" s="6" t="s">
        <v>30</v>
      </c>
      <c r="B43" s="10">
        <f>B41/B38</f>
        <v>0.83177570093457942</v>
      </c>
      <c r="C43" s="11">
        <f>C41/C38</f>
        <v>0.84112149532710279</v>
      </c>
      <c r="D43" s="12">
        <f>D41/D38</f>
        <v>0.86138613861386137</v>
      </c>
      <c r="K43" s="2"/>
      <c r="L43" s="2"/>
      <c r="M43" s="2"/>
      <c r="N43" s="2"/>
      <c r="O43" s="2"/>
      <c r="P43" s="2"/>
      <c r="Q43" s="2"/>
      <c r="R43" s="2"/>
      <c r="S43" s="2"/>
    </row>
    <row r="44" spans="1:19" x14ac:dyDescent="0.3">
      <c r="B44" s="20" t="s">
        <v>2</v>
      </c>
      <c r="C44" s="20"/>
      <c r="D44" s="20"/>
      <c r="K44" s="2"/>
      <c r="L44" s="2"/>
      <c r="M44" s="2"/>
      <c r="N44" s="2"/>
      <c r="O44" s="2"/>
      <c r="P44" s="2"/>
      <c r="Q44" s="2"/>
      <c r="R44" s="2"/>
      <c r="S44" s="2"/>
    </row>
    <row r="45" spans="1:19" x14ac:dyDescent="0.3">
      <c r="B45" s="3" t="s">
        <v>9</v>
      </c>
      <c r="C45" s="3" t="s">
        <v>10</v>
      </c>
      <c r="D45" s="3" t="s">
        <v>11</v>
      </c>
      <c r="K45" s="2"/>
      <c r="L45" s="2"/>
      <c r="M45" s="2"/>
      <c r="N45" s="2"/>
      <c r="O45" s="2"/>
      <c r="P45" s="2"/>
      <c r="Q45" s="2"/>
      <c r="R45" s="2"/>
      <c r="S45" s="2"/>
    </row>
    <row r="46" spans="1:19" x14ac:dyDescent="0.3">
      <c r="A46" s="6" t="s">
        <v>12</v>
      </c>
      <c r="B46" s="10">
        <v>0.498868978485703</v>
      </c>
      <c r="C46" s="11">
        <v>0.25</v>
      </c>
      <c r="D46" s="12">
        <v>0.37538227373843802</v>
      </c>
      <c r="E46" s="19"/>
      <c r="F46" s="19"/>
      <c r="G46" s="19"/>
      <c r="H46" s="19"/>
      <c r="I46" s="19"/>
      <c r="J46" s="19"/>
    </row>
    <row r="47" spans="1:19" x14ac:dyDescent="0.3">
      <c r="A47" s="6" t="s">
        <v>13</v>
      </c>
      <c r="B47" s="10">
        <v>59</v>
      </c>
      <c r="C47" s="11">
        <v>11</v>
      </c>
      <c r="D47" s="12">
        <v>68</v>
      </c>
      <c r="E47" s="19"/>
      <c r="F47" s="19"/>
      <c r="G47" s="19"/>
      <c r="H47" s="19"/>
      <c r="I47" s="19"/>
      <c r="J47" s="19"/>
    </row>
    <row r="48" spans="1:19" x14ac:dyDescent="0.3">
      <c r="A48" s="6" t="s">
        <v>14</v>
      </c>
      <c r="B48" s="10">
        <v>13</v>
      </c>
      <c r="C48" s="11">
        <v>1</v>
      </c>
      <c r="D48" s="12">
        <v>4</v>
      </c>
    </row>
    <row r="49" spans="1:4" x14ac:dyDescent="0.3">
      <c r="A49" s="6" t="s">
        <v>15</v>
      </c>
      <c r="B49" s="10">
        <v>1</v>
      </c>
      <c r="C49" s="11">
        <v>1</v>
      </c>
      <c r="D49" s="12">
        <v>1</v>
      </c>
    </row>
    <row r="50" spans="1:4" x14ac:dyDescent="0.3">
      <c r="A50" s="6" t="s">
        <v>16</v>
      </c>
      <c r="B50" s="10">
        <v>287</v>
      </c>
      <c r="C50" s="11">
        <v>24</v>
      </c>
      <c r="D50" s="12">
        <v>219</v>
      </c>
    </row>
    <row r="51" spans="1:4" x14ac:dyDescent="0.3">
      <c r="A51" s="6" t="s">
        <v>17</v>
      </c>
      <c r="B51" s="10">
        <v>9.8503251134829994E-2</v>
      </c>
      <c r="C51" s="11">
        <v>3.5573122529644202E-2</v>
      </c>
      <c r="D51" s="12">
        <v>9.7154694964697905E-2</v>
      </c>
    </row>
    <row r="52" spans="1:4" x14ac:dyDescent="0.3">
      <c r="A52" s="7" t="s">
        <v>18</v>
      </c>
      <c r="B52" s="10">
        <v>4302</v>
      </c>
      <c r="C52" s="11">
        <v>30</v>
      </c>
      <c r="D52" s="12">
        <v>1368</v>
      </c>
    </row>
    <row r="53" spans="1:4" x14ac:dyDescent="0.3">
      <c r="A53" s="7" t="s">
        <v>19</v>
      </c>
      <c r="B53" s="10">
        <v>3.14737331473733</v>
      </c>
      <c r="C53" s="11">
        <v>1</v>
      </c>
      <c r="D53" s="12">
        <v>1.2529239766081799</v>
      </c>
    </row>
    <row r="54" spans="1:4" x14ac:dyDescent="0.3">
      <c r="A54" s="7" t="s">
        <v>20</v>
      </c>
      <c r="B54" s="10">
        <v>7.0243902439024302</v>
      </c>
      <c r="C54" s="11">
        <v>1.25</v>
      </c>
      <c r="D54" s="12">
        <v>5.0136986301369797</v>
      </c>
    </row>
    <row r="55" spans="1:4" x14ac:dyDescent="0.3">
      <c r="A55" s="7" t="s">
        <v>21</v>
      </c>
      <c r="B55" s="10">
        <v>2.4560805048609899E-2</v>
      </c>
      <c r="C55" s="11">
        <v>5.4347826086956499E-2</v>
      </c>
      <c r="D55" s="12">
        <v>2.2998617569435699E-2</v>
      </c>
    </row>
    <row r="56" spans="1:4" x14ac:dyDescent="0.3">
      <c r="A56" s="7" t="s">
        <v>22</v>
      </c>
      <c r="B56" s="10">
        <v>1.53504427239408</v>
      </c>
      <c r="C56" s="11">
        <v>0.34641016151377502</v>
      </c>
      <c r="D56" s="12">
        <v>1.5981855025230201</v>
      </c>
    </row>
    <row r="57" spans="1:4" x14ac:dyDescent="0.3">
      <c r="A57" s="7" t="s">
        <v>23</v>
      </c>
      <c r="B57" s="10">
        <v>0</v>
      </c>
      <c r="C57" s="11">
        <v>0</v>
      </c>
      <c r="D57" s="12">
        <v>0</v>
      </c>
    </row>
    <row r="58" spans="1:4" x14ac:dyDescent="0.3">
      <c r="A58" s="8" t="s">
        <v>24</v>
      </c>
      <c r="B58" s="13">
        <v>381</v>
      </c>
      <c r="C58" s="14">
        <v>308</v>
      </c>
      <c r="D58" s="15">
        <v>425</v>
      </c>
    </row>
    <row r="59" spans="1:4" x14ac:dyDescent="0.3">
      <c r="A59" s="8" t="s">
        <v>25</v>
      </c>
      <c r="B59" s="10">
        <v>287</v>
      </c>
      <c r="C59" s="11">
        <v>24</v>
      </c>
      <c r="D59" s="12">
        <v>219</v>
      </c>
    </row>
    <row r="60" spans="1:4" x14ac:dyDescent="0.3">
      <c r="A60" s="3" t="s">
        <v>26</v>
      </c>
      <c r="B60" s="10">
        <f>B59*100/B58</f>
        <v>75.328083989501309</v>
      </c>
      <c r="C60" s="11">
        <f>C59*100/C58</f>
        <v>7.7922077922077921</v>
      </c>
      <c r="D60" s="12">
        <f>D59*100/D58</f>
        <v>51.529411764705884</v>
      </c>
    </row>
    <row r="61" spans="1:4" x14ac:dyDescent="0.3">
      <c r="A61" s="8" t="s">
        <v>27</v>
      </c>
      <c r="B61" s="13">
        <f>B59*(B59-1)/2</f>
        <v>41041</v>
      </c>
      <c r="C61" s="14">
        <f>C59*(C59-1)/2</f>
        <v>276</v>
      </c>
      <c r="D61" s="15">
        <f>D59*(D59-1)/2</f>
        <v>23871</v>
      </c>
    </row>
    <row r="62" spans="1:4" x14ac:dyDescent="0.3">
      <c r="A62" s="8" t="s">
        <v>28</v>
      </c>
      <c r="B62" s="13">
        <v>1008</v>
      </c>
      <c r="C62" s="14">
        <v>15</v>
      </c>
      <c r="D62" s="15">
        <v>549</v>
      </c>
    </row>
    <row r="63" spans="1:4" x14ac:dyDescent="0.3">
      <c r="A63" s="3" t="s">
        <v>29</v>
      </c>
      <c r="B63" s="10">
        <f>B62*100/B61</f>
        <v>2.4560805048609926</v>
      </c>
      <c r="C63" s="11">
        <f>C62*100/C61</f>
        <v>5.4347826086956523</v>
      </c>
      <c r="D63" s="12">
        <f>D62*100/D61</f>
        <v>2.2998617569435718</v>
      </c>
    </row>
    <row r="64" spans="1:4" x14ac:dyDescent="0.3">
      <c r="A64" s="6" t="s">
        <v>30</v>
      </c>
      <c r="B64" s="10">
        <f>B62/B59</f>
        <v>3.5121951219512195</v>
      </c>
      <c r="C64" s="11">
        <f>C62/C59</f>
        <v>0.625</v>
      </c>
      <c r="D64" s="12">
        <f>D62/D59</f>
        <v>2.506849315068493</v>
      </c>
    </row>
    <row r="65" spans="1:4" x14ac:dyDescent="0.3">
      <c r="B65" s="21" t="s">
        <v>48</v>
      </c>
      <c r="C65" s="21"/>
      <c r="D65" s="21"/>
    </row>
    <row r="66" spans="1:4" x14ac:dyDescent="0.3">
      <c r="B66" s="7" t="s">
        <v>35</v>
      </c>
      <c r="C66" s="7" t="s">
        <v>36</v>
      </c>
      <c r="D66" s="7" t="s">
        <v>37</v>
      </c>
    </row>
    <row r="67" spans="1:4" x14ac:dyDescent="0.3">
      <c r="A67" s="7" t="s">
        <v>12</v>
      </c>
      <c r="B67" s="16">
        <v>0.36949020844574998</v>
      </c>
      <c r="C67" s="17">
        <v>0.33865543418946698</v>
      </c>
      <c r="D67" s="18">
        <v>0.27491130968549399</v>
      </c>
    </row>
    <row r="68" spans="1:4" x14ac:dyDescent="0.3">
      <c r="A68" s="7" t="s">
        <v>13</v>
      </c>
      <c r="B68" s="16">
        <v>3</v>
      </c>
      <c r="C68" s="17">
        <v>10</v>
      </c>
      <c r="D68" s="18">
        <v>47</v>
      </c>
    </row>
    <row r="69" spans="1:4" x14ac:dyDescent="0.3">
      <c r="A69" s="7" t="s">
        <v>14</v>
      </c>
      <c r="B69" s="16">
        <v>10</v>
      </c>
      <c r="C69" s="17">
        <v>14</v>
      </c>
      <c r="D69" s="18">
        <v>23</v>
      </c>
    </row>
    <row r="70" spans="1:4" x14ac:dyDescent="0.3">
      <c r="A70" s="7" t="s">
        <v>15</v>
      </c>
      <c r="B70" s="16">
        <v>1</v>
      </c>
      <c r="C70" s="17">
        <v>1</v>
      </c>
      <c r="D70" s="18">
        <v>1</v>
      </c>
    </row>
    <row r="71" spans="1:4" x14ac:dyDescent="0.3">
      <c r="A71" s="9" t="s">
        <v>16</v>
      </c>
      <c r="B71" s="16">
        <v>759</v>
      </c>
      <c r="C71" s="17">
        <v>661</v>
      </c>
      <c r="D71" s="18">
        <v>651</v>
      </c>
    </row>
    <row r="72" spans="1:4" x14ac:dyDescent="0.3">
      <c r="A72" s="7" t="s">
        <v>17</v>
      </c>
      <c r="B72" s="16">
        <v>0.110242834686287</v>
      </c>
      <c r="C72" s="17">
        <v>7.0306249137812096E-2</v>
      </c>
      <c r="D72" s="18">
        <v>3.1085844326950999E-2</v>
      </c>
    </row>
    <row r="73" spans="1:4" x14ac:dyDescent="0.3">
      <c r="A73" s="7" t="s">
        <v>18</v>
      </c>
      <c r="B73" s="16">
        <v>569274</v>
      </c>
      <c r="C73" s="17">
        <v>407720</v>
      </c>
      <c r="D73" s="18">
        <v>104106</v>
      </c>
    </row>
    <row r="74" spans="1:4" x14ac:dyDescent="0.3">
      <c r="A74" s="7" t="s">
        <v>19</v>
      </c>
      <c r="B74" s="16">
        <v>3.5260700471126301</v>
      </c>
      <c r="C74" s="17">
        <v>5.0494898459727198</v>
      </c>
      <c r="D74" s="18">
        <v>7.2240216702207301</v>
      </c>
    </row>
    <row r="75" spans="1:4" x14ac:dyDescent="0.3">
      <c r="A75" s="7" t="s">
        <v>20</v>
      </c>
      <c r="B75" s="16">
        <v>24.656126482213399</v>
      </c>
      <c r="C75" s="17">
        <v>10.738275340393299</v>
      </c>
      <c r="D75" s="18">
        <v>4.0164948453608202</v>
      </c>
    </row>
    <row r="76" spans="1:4" x14ac:dyDescent="0.3">
      <c r="A76" s="7" t="s">
        <v>21</v>
      </c>
      <c r="B76" s="16">
        <v>3.2527871348566502E-2</v>
      </c>
      <c r="C76" s="17">
        <v>1.62701141521111E-2</v>
      </c>
      <c r="D76" s="18">
        <v>8.2985430689273207E-3</v>
      </c>
    </row>
    <row r="77" spans="1:4" x14ac:dyDescent="0.3">
      <c r="A77" s="7" t="s">
        <v>22</v>
      </c>
      <c r="B77" s="16">
        <v>0.98951460534285796</v>
      </c>
      <c r="C77" s="17">
        <v>1.0973560603189501</v>
      </c>
      <c r="D77" s="18">
        <v>0.95299470111967999</v>
      </c>
    </row>
    <row r="78" spans="1:4" x14ac:dyDescent="0.3">
      <c r="A78" s="7" t="s">
        <v>23</v>
      </c>
      <c r="B78" s="16">
        <v>0</v>
      </c>
      <c r="C78" s="17">
        <v>0</v>
      </c>
      <c r="D78" s="18">
        <v>0</v>
      </c>
    </row>
    <row r="79" spans="1:4" x14ac:dyDescent="0.3">
      <c r="A79" s="9" t="s">
        <v>24</v>
      </c>
      <c r="B79" s="16">
        <v>778</v>
      </c>
      <c r="C79" s="17">
        <v>729</v>
      </c>
      <c r="D79" s="18">
        <v>729</v>
      </c>
    </row>
    <row r="80" spans="1:4" x14ac:dyDescent="0.3">
      <c r="A80" s="9" t="s">
        <v>41</v>
      </c>
      <c r="B80" s="16">
        <v>759</v>
      </c>
      <c r="C80" s="17">
        <v>661</v>
      </c>
      <c r="D80" s="18">
        <v>651</v>
      </c>
    </row>
    <row r="81" spans="1:4" x14ac:dyDescent="0.3">
      <c r="A81" s="7" t="s">
        <v>42</v>
      </c>
      <c r="B81" s="16">
        <f>B80*100/B79</f>
        <v>97.557840616966587</v>
      </c>
      <c r="C81" s="17">
        <f>C80*100/C79</f>
        <v>90.672153635116601</v>
      </c>
      <c r="D81" s="18">
        <f>D80*100/D79</f>
        <v>89.300411522633752</v>
      </c>
    </row>
    <row r="82" spans="1:4" x14ac:dyDescent="0.3">
      <c r="A82" s="9" t="s">
        <v>43</v>
      </c>
      <c r="B82" s="16">
        <f>B80*(B80-1)/2</f>
        <v>287661</v>
      </c>
      <c r="C82" s="17">
        <f>C80*(C80-1)/2</f>
        <v>218130</v>
      </c>
      <c r="D82" s="18">
        <f>D80*(D80-1)/2</f>
        <v>211575</v>
      </c>
    </row>
    <row r="83" spans="1:4" x14ac:dyDescent="0.3">
      <c r="A83" s="9" t="s">
        <v>28</v>
      </c>
      <c r="B83" s="16">
        <v>9357</v>
      </c>
      <c r="C83" s="17">
        <v>3549</v>
      </c>
      <c r="D83" s="18">
        <v>2601</v>
      </c>
    </row>
    <row r="84" spans="1:4" x14ac:dyDescent="0.3">
      <c r="A84" s="7" t="s">
        <v>29</v>
      </c>
      <c r="B84" s="16">
        <f>B83*100/B82</f>
        <v>3.2527871348566544</v>
      </c>
      <c r="C84" s="17">
        <f>C83*100/C82</f>
        <v>1.6270114152111126</v>
      </c>
      <c r="D84" s="18">
        <f>D83*100/D82</f>
        <v>1.2293512938674229</v>
      </c>
    </row>
    <row r="85" spans="1:4" x14ac:dyDescent="0.3">
      <c r="A85" s="9" t="s">
        <v>44</v>
      </c>
      <c r="B85" s="16">
        <v>592</v>
      </c>
      <c r="C85" s="17">
        <v>247</v>
      </c>
      <c r="D85" s="18">
        <v>59</v>
      </c>
    </row>
    <row r="86" spans="1:4" x14ac:dyDescent="0.3">
      <c r="A86" s="9" t="s">
        <v>45</v>
      </c>
      <c r="B86" s="16">
        <f>B85*100/B83</f>
        <v>6.3268141498343482</v>
      </c>
      <c r="C86" s="17">
        <f>C85*100/C83</f>
        <v>6.9597069597069599</v>
      </c>
      <c r="D86" s="18">
        <f>D85*100/D83</f>
        <v>2.2683583237216456</v>
      </c>
    </row>
    <row r="87" spans="1:4" x14ac:dyDescent="0.3">
      <c r="A87" s="7" t="s">
        <v>30</v>
      </c>
      <c r="B87" s="16">
        <f>B83/B80</f>
        <v>12.328063241106719</v>
      </c>
      <c r="C87" s="17">
        <f>C83/C80</f>
        <v>5.3691376701966718</v>
      </c>
      <c r="D87" s="18">
        <f>D83/D80</f>
        <v>3.9953917050691246</v>
      </c>
    </row>
    <row r="88" spans="1:4" x14ac:dyDescent="0.3">
      <c r="B88" s="21" t="s">
        <v>49</v>
      </c>
      <c r="C88" s="21"/>
      <c r="D88" s="21"/>
    </row>
    <row r="89" spans="1:4" x14ac:dyDescent="0.3">
      <c r="B89" s="7" t="s">
        <v>38</v>
      </c>
      <c r="C89" s="7" t="s">
        <v>39</v>
      </c>
      <c r="D89" s="7" t="s">
        <v>40</v>
      </c>
    </row>
    <row r="90" spans="1:4" x14ac:dyDescent="0.3">
      <c r="A90" s="7" t="s">
        <v>12</v>
      </c>
      <c r="B90" s="16">
        <v>0.263099742149906</v>
      </c>
      <c r="C90" s="17">
        <v>0.16997084548104899</v>
      </c>
      <c r="D90" s="18">
        <v>0.22347901675312801</v>
      </c>
    </row>
    <row r="91" spans="1:4" x14ac:dyDescent="0.3">
      <c r="A91" s="7" t="s">
        <v>13</v>
      </c>
      <c r="B91" s="16">
        <v>24</v>
      </c>
      <c r="C91" s="17">
        <v>28</v>
      </c>
      <c r="D91" s="18">
        <v>29</v>
      </c>
    </row>
    <row r="92" spans="1:4" x14ac:dyDescent="0.3">
      <c r="A92" s="7" t="s">
        <v>14</v>
      </c>
      <c r="B92" s="16">
        <v>18</v>
      </c>
      <c r="C92" s="17">
        <v>9</v>
      </c>
      <c r="D92" s="18">
        <v>12</v>
      </c>
    </row>
    <row r="93" spans="1:4" x14ac:dyDescent="0.3">
      <c r="A93" s="7" t="s">
        <v>15</v>
      </c>
      <c r="B93" s="16">
        <v>1</v>
      </c>
      <c r="C93" s="17">
        <v>1</v>
      </c>
      <c r="D93" s="18">
        <v>1</v>
      </c>
    </row>
    <row r="94" spans="1:4" x14ac:dyDescent="0.3">
      <c r="A94" s="9" t="s">
        <v>16</v>
      </c>
      <c r="B94" s="16">
        <v>192</v>
      </c>
      <c r="C94" s="17">
        <v>98</v>
      </c>
      <c r="D94" s="18">
        <v>197</v>
      </c>
    </row>
    <row r="95" spans="1:4" x14ac:dyDescent="0.3">
      <c r="A95" s="7" t="s">
        <v>17</v>
      </c>
      <c r="B95" s="16">
        <v>8.3824745108845397E-2</v>
      </c>
      <c r="C95" s="17">
        <v>5.39089347079037E-2</v>
      </c>
      <c r="D95" s="18">
        <v>9.7069597069597002E-2</v>
      </c>
    </row>
    <row r="96" spans="1:4" x14ac:dyDescent="0.3">
      <c r="A96" s="7" t="s">
        <v>18</v>
      </c>
      <c r="B96" s="16">
        <v>15676</v>
      </c>
      <c r="C96" s="17">
        <v>630</v>
      </c>
      <c r="D96" s="18">
        <v>9286</v>
      </c>
    </row>
    <row r="97" spans="1:4" x14ac:dyDescent="0.3">
      <c r="A97" s="7" t="s">
        <v>19</v>
      </c>
      <c r="B97" s="16">
        <v>6.1427660117376801</v>
      </c>
      <c r="C97" s="17">
        <v>2.9523809523809499</v>
      </c>
      <c r="D97" s="18">
        <v>3.7312082705147498</v>
      </c>
    </row>
    <row r="98" spans="1:4" x14ac:dyDescent="0.3">
      <c r="A98" s="7" t="s">
        <v>20</v>
      </c>
      <c r="B98" s="16">
        <v>3.15625</v>
      </c>
      <c r="C98" s="17">
        <v>1.87755102040816</v>
      </c>
      <c r="D98" s="18">
        <v>3.1675126903553301</v>
      </c>
    </row>
    <row r="99" spans="1:4" x14ac:dyDescent="0.3">
      <c r="A99" s="7" t="s">
        <v>21</v>
      </c>
      <c r="B99" s="16">
        <v>1.6524869109947601E-2</v>
      </c>
      <c r="C99" s="17">
        <v>1.9356196086682001E-2</v>
      </c>
      <c r="D99" s="18">
        <v>1.6160779032425101E-2</v>
      </c>
    </row>
    <row r="100" spans="1:4" x14ac:dyDescent="0.3">
      <c r="A100" s="7" t="s">
        <v>22</v>
      </c>
      <c r="B100" s="16">
        <v>1.0259674562665999</v>
      </c>
      <c r="C100" s="17">
        <v>0.74652629711707696</v>
      </c>
      <c r="D100" s="18">
        <v>1.1041027018054601</v>
      </c>
    </row>
    <row r="101" spans="1:4" x14ac:dyDescent="0.3">
      <c r="A101" s="7" t="s">
        <v>23</v>
      </c>
      <c r="B101" s="16">
        <v>0</v>
      </c>
      <c r="C101" s="17">
        <v>0</v>
      </c>
      <c r="D101" s="18">
        <v>0</v>
      </c>
    </row>
    <row r="102" spans="1:4" x14ac:dyDescent="0.3">
      <c r="A102" s="9" t="s">
        <v>24</v>
      </c>
      <c r="B102" s="16">
        <v>352</v>
      </c>
      <c r="C102" s="17">
        <v>316</v>
      </c>
      <c r="D102" s="18">
        <v>349</v>
      </c>
    </row>
    <row r="103" spans="1:4" x14ac:dyDescent="0.3">
      <c r="A103" s="9" t="s">
        <v>41</v>
      </c>
      <c r="B103" s="16">
        <v>192</v>
      </c>
      <c r="C103" s="17">
        <v>98</v>
      </c>
      <c r="D103" s="18">
        <v>197</v>
      </c>
    </row>
    <row r="104" spans="1:4" x14ac:dyDescent="0.3">
      <c r="A104" s="7" t="s">
        <v>42</v>
      </c>
      <c r="B104" s="16">
        <f>B103*100/B102</f>
        <v>54.545454545454547</v>
      </c>
      <c r="C104" s="17">
        <f>C103*100/C102</f>
        <v>31.0126582278481</v>
      </c>
      <c r="D104" s="18">
        <f>D103*100/D102</f>
        <v>56.446991404011463</v>
      </c>
    </row>
    <row r="105" spans="1:4" x14ac:dyDescent="0.3">
      <c r="A105" s="9" t="s">
        <v>43</v>
      </c>
      <c r="B105" s="16">
        <f>B103*(B103-1)/2</f>
        <v>18336</v>
      </c>
      <c r="C105" s="17">
        <f>C103*(C103-1)/2</f>
        <v>4753</v>
      </c>
      <c r="D105" s="18">
        <f>D103*(D103-1)/2</f>
        <v>19306</v>
      </c>
    </row>
    <row r="106" spans="1:4" x14ac:dyDescent="0.3">
      <c r="A106" s="9" t="s">
        <v>28</v>
      </c>
      <c r="B106" s="16">
        <v>303</v>
      </c>
      <c r="C106" s="17">
        <v>92</v>
      </c>
      <c r="D106" s="18">
        <v>312</v>
      </c>
    </row>
    <row r="107" spans="1:4" x14ac:dyDescent="0.3">
      <c r="A107" s="7" t="s">
        <v>29</v>
      </c>
      <c r="B107" s="16">
        <f>B106*100/B105</f>
        <v>1.6524869109947644</v>
      </c>
      <c r="C107" s="17">
        <f>C106*100/C105</f>
        <v>1.9356196086682096</v>
      </c>
      <c r="D107" s="18">
        <f>D106*100/D105</f>
        <v>1.6160779032425152</v>
      </c>
    </row>
    <row r="108" spans="1:4" x14ac:dyDescent="0.3">
      <c r="A108" s="9" t="s">
        <v>44</v>
      </c>
      <c r="B108" s="16">
        <v>19</v>
      </c>
      <c r="C108" s="17">
        <v>0</v>
      </c>
      <c r="D108" s="18">
        <v>9</v>
      </c>
    </row>
    <row r="109" spans="1:4" x14ac:dyDescent="0.3">
      <c r="A109" s="9" t="s">
        <v>45</v>
      </c>
      <c r="B109" s="16">
        <f>B108*100/B106</f>
        <v>6.2706270627062706</v>
      </c>
      <c r="C109" s="17">
        <f>C108*100/C106</f>
        <v>0</v>
      </c>
      <c r="D109" s="18">
        <f>D108*100/D106</f>
        <v>2.8846153846153846</v>
      </c>
    </row>
    <row r="110" spans="1:4" x14ac:dyDescent="0.3">
      <c r="A110" s="7" t="s">
        <v>30</v>
      </c>
      <c r="B110" s="16">
        <f>B106/B103</f>
        <v>1.578125</v>
      </c>
      <c r="C110" s="17">
        <f>C106/C103</f>
        <v>0.93877551020408168</v>
      </c>
      <c r="D110" s="18">
        <f>D106/D103</f>
        <v>1.5837563451776651</v>
      </c>
    </row>
    <row r="111" spans="1:4" x14ac:dyDescent="0.3">
      <c r="B111" s="21" t="s">
        <v>31</v>
      </c>
      <c r="C111" s="21"/>
      <c r="D111" s="21"/>
    </row>
    <row r="112" spans="1:4" x14ac:dyDescent="0.3">
      <c r="B112" s="7" t="s">
        <v>32</v>
      </c>
      <c r="C112" s="7" t="s">
        <v>33</v>
      </c>
      <c r="D112" s="7" t="s">
        <v>34</v>
      </c>
    </row>
    <row r="113" spans="1:4" x14ac:dyDescent="0.3">
      <c r="A113" s="7" t="s">
        <v>12</v>
      </c>
      <c r="B113" s="16">
        <v>0.183903924017845</v>
      </c>
      <c r="C113" s="17">
        <v>0.19536773563412899</v>
      </c>
      <c r="D113" s="18">
        <v>0.22311333095407601</v>
      </c>
    </row>
    <row r="114" spans="1:4" x14ac:dyDescent="0.3">
      <c r="A114" s="7" t="s">
        <v>13</v>
      </c>
      <c r="B114" s="16">
        <v>65</v>
      </c>
      <c r="C114" s="17">
        <v>46</v>
      </c>
      <c r="D114" s="18">
        <v>30</v>
      </c>
    </row>
    <row r="115" spans="1:4" x14ac:dyDescent="0.3">
      <c r="A115" s="7" t="s">
        <v>14</v>
      </c>
      <c r="B115" s="16">
        <v>20</v>
      </c>
      <c r="C115" s="17">
        <v>23</v>
      </c>
      <c r="D115" s="18">
        <v>14</v>
      </c>
    </row>
    <row r="116" spans="1:4" x14ac:dyDescent="0.3">
      <c r="A116" s="7" t="s">
        <v>15</v>
      </c>
      <c r="B116" s="16">
        <v>1</v>
      </c>
      <c r="C116" s="17">
        <v>1</v>
      </c>
      <c r="D116" s="18">
        <v>1</v>
      </c>
    </row>
    <row r="117" spans="1:4" x14ac:dyDescent="0.3">
      <c r="A117" s="9" t="s">
        <v>16</v>
      </c>
      <c r="B117" s="16">
        <v>526</v>
      </c>
      <c r="C117" s="17">
        <v>488</v>
      </c>
      <c r="D117" s="18">
        <v>410</v>
      </c>
    </row>
    <row r="118" spans="1:4" x14ac:dyDescent="0.3">
      <c r="A118" s="7" t="s">
        <v>17</v>
      </c>
      <c r="B118" s="16">
        <v>3.06143220647037E-2</v>
      </c>
      <c r="C118" s="17">
        <v>2.0981739211262299E-2</v>
      </c>
      <c r="D118" s="18">
        <v>3.1844767246751997E-2</v>
      </c>
    </row>
    <row r="119" spans="1:4" x14ac:dyDescent="0.3">
      <c r="A119" s="7" t="s">
        <v>18</v>
      </c>
      <c r="B119" s="16">
        <v>98270</v>
      </c>
      <c r="C119" s="17">
        <v>133878</v>
      </c>
      <c r="D119" s="18">
        <v>114042</v>
      </c>
    </row>
    <row r="120" spans="1:4" x14ac:dyDescent="0.3">
      <c r="A120" s="7" t="s">
        <v>19</v>
      </c>
      <c r="B120" s="16">
        <v>7.0756080187239201</v>
      </c>
      <c r="C120" s="17">
        <v>7.8445002166151196</v>
      </c>
      <c r="D120" s="18">
        <v>5.0771470160116401</v>
      </c>
    </row>
    <row r="121" spans="1:4" x14ac:dyDescent="0.3">
      <c r="A121" s="7" t="s">
        <v>20</v>
      </c>
      <c r="B121" s="16">
        <v>2.9885931558935299</v>
      </c>
      <c r="C121" s="17">
        <v>2.8237704918032702</v>
      </c>
      <c r="D121" s="18">
        <v>4.0390243902438998</v>
      </c>
    </row>
    <row r="122" spans="1:4" x14ac:dyDescent="0.3">
      <c r="A122" s="7" t="s">
        <v>21</v>
      </c>
      <c r="B122" s="16">
        <v>5.6925583921781601E-3</v>
      </c>
      <c r="C122" s="17">
        <v>5.7982966977479997E-3</v>
      </c>
      <c r="D122" s="18">
        <v>9.8753652573200495E-3</v>
      </c>
    </row>
    <row r="123" spans="1:4" x14ac:dyDescent="0.3">
      <c r="A123" s="7" t="s">
        <v>22</v>
      </c>
      <c r="B123" s="16">
        <v>0.99742788298557405</v>
      </c>
      <c r="C123" s="17">
        <v>0.72916294956160699</v>
      </c>
      <c r="D123" s="18">
        <v>0.83909911110496005</v>
      </c>
    </row>
    <row r="124" spans="1:4" x14ac:dyDescent="0.3">
      <c r="A124" s="7" t="s">
        <v>23</v>
      </c>
      <c r="B124" s="16">
        <v>0</v>
      </c>
      <c r="C124" s="17">
        <v>0</v>
      </c>
      <c r="D124" s="18">
        <v>0</v>
      </c>
    </row>
    <row r="125" spans="1:4" x14ac:dyDescent="0.3">
      <c r="A125" s="9" t="s">
        <v>24</v>
      </c>
      <c r="B125" s="16">
        <v>833</v>
      </c>
      <c r="C125" s="17">
        <v>705</v>
      </c>
      <c r="D125" s="18">
        <v>524</v>
      </c>
    </row>
    <row r="126" spans="1:4" x14ac:dyDescent="0.3">
      <c r="A126" s="9" t="s">
        <v>41</v>
      </c>
      <c r="B126" s="16">
        <v>526</v>
      </c>
      <c r="C126" s="17">
        <v>488</v>
      </c>
      <c r="D126" s="18">
        <v>410</v>
      </c>
    </row>
    <row r="127" spans="1:4" x14ac:dyDescent="0.3">
      <c r="A127" s="7" t="s">
        <v>42</v>
      </c>
      <c r="B127" s="16">
        <f>B126*100/B125</f>
        <v>63.145258103241297</v>
      </c>
      <c r="C127" s="17">
        <f>C126*100/C125</f>
        <v>69.219858156028366</v>
      </c>
      <c r="D127" s="18">
        <f>D126*100/D125</f>
        <v>78.244274809160302</v>
      </c>
    </row>
    <row r="128" spans="1:4" x14ac:dyDescent="0.3">
      <c r="A128" s="9" t="s">
        <v>43</v>
      </c>
      <c r="B128" s="16">
        <f>B126*(B126-1)/2</f>
        <v>138075</v>
      </c>
      <c r="C128" s="17">
        <f>C126*(C126-1)/2</f>
        <v>118828</v>
      </c>
      <c r="D128" s="18">
        <f>D126*(D126-1)/2</f>
        <v>83845</v>
      </c>
    </row>
    <row r="129" spans="1:4" x14ac:dyDescent="0.3">
      <c r="A129" s="9" t="s">
        <v>28</v>
      </c>
      <c r="B129" s="16">
        <v>786</v>
      </c>
      <c r="C129" s="17">
        <v>689</v>
      </c>
      <c r="D129" s="18">
        <v>828</v>
      </c>
    </row>
    <row r="130" spans="1:4" x14ac:dyDescent="0.3">
      <c r="A130" s="7" t="s">
        <v>29</v>
      </c>
      <c r="B130" s="16">
        <f>B129*100/B128</f>
        <v>0.56925583921781642</v>
      </c>
      <c r="C130" s="17">
        <f>C129*100/C128</f>
        <v>0.57982966977480055</v>
      </c>
      <c r="D130" s="18">
        <f>D129*100/D128</f>
        <v>0.98753652573200545</v>
      </c>
    </row>
    <row r="131" spans="1:4" x14ac:dyDescent="0.3">
      <c r="A131" s="9" t="s">
        <v>44</v>
      </c>
      <c r="B131" s="16">
        <v>3</v>
      </c>
      <c r="C131" s="17">
        <v>3</v>
      </c>
      <c r="D131" s="18">
        <v>1</v>
      </c>
    </row>
    <row r="132" spans="1:4" x14ac:dyDescent="0.3">
      <c r="A132" s="9" t="s">
        <v>45</v>
      </c>
      <c r="B132" s="16">
        <f>B131*100/B129</f>
        <v>0.38167938931297712</v>
      </c>
      <c r="C132" s="17">
        <f>C131*100/C129</f>
        <v>0.43541364296081275</v>
      </c>
      <c r="D132" s="18">
        <f>D131*100/D129</f>
        <v>0.12077294685990338</v>
      </c>
    </row>
    <row r="133" spans="1:4" x14ac:dyDescent="0.3">
      <c r="A133" s="7" t="s">
        <v>30</v>
      </c>
      <c r="B133" s="16">
        <f>B129/B126</f>
        <v>1.4942965779467681</v>
      </c>
      <c r="C133" s="17">
        <f>C129/C126</f>
        <v>1.4118852459016393</v>
      </c>
      <c r="D133" s="18">
        <f>D129/D126</f>
        <v>2.0195121951219512</v>
      </c>
    </row>
  </sheetData>
  <mergeCells count="6">
    <mergeCell ref="B2:D2"/>
    <mergeCell ref="B23:D23"/>
    <mergeCell ref="B44:D44"/>
    <mergeCell ref="B111:D111"/>
    <mergeCell ref="B65:D65"/>
    <mergeCell ref="B88:D88"/>
  </mergeCells>
  <pageMargins left="0.7" right="0.7" top="0.75" bottom="0.75" header="0.51180555555555496" footer="0.51180555555555496"/>
  <pageSetup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SuppTable_4_Water_Host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Bachar</dc:creator>
  <dc:description/>
  <cp:lastModifiedBy>Bachar</cp:lastModifiedBy>
  <cp:revision>8</cp:revision>
  <cp:lastPrinted>2020-02-19T19:23:15Z</cp:lastPrinted>
  <dcterms:created xsi:type="dcterms:W3CDTF">2018-07-26T02:25:20Z</dcterms:created>
  <dcterms:modified xsi:type="dcterms:W3CDTF">2020-07-17T11:06:04Z</dcterms:modified>
  <dc:language>en-CA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