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025"/>
  <workbookPr defaultThemeVersion="166925"/>
  <mc:AlternateContent xmlns:mc="http://schemas.openxmlformats.org/markup-compatibility/2006">
    <mc:Choice Requires="x15">
      <x15ac:absPath xmlns:x15ac="http://schemas.microsoft.com/office/spreadsheetml/2010/11/ac" url="D:\Desktop\Malaria paper_Goa\submission_ajeet et al\"/>
    </mc:Choice>
  </mc:AlternateContent>
  <xr:revisionPtr revIDLastSave="0" documentId="13_ncr:1_{BC64AF36-133B-42DE-BE9C-C12553E5DEF3}" xr6:coauthVersionLast="47" xr6:coauthVersionMax="47" xr10:uidLastSave="{00000000-0000-0000-0000-000000000000}"/>
  <bookViews>
    <workbookView xWindow="-108" yWindow="-108" windowWidth="23256" windowHeight="12456" xr2:uid="{74036876-BEBC-4A6E-8766-6B393AFF94A5}"/>
  </bookViews>
  <sheets>
    <sheet name="Indigenous 2000-2023" sheetId="1" r:id="rId1"/>
    <sheet name="Imported PHC wise (2024-2023)" sheetId="2" r:id="rId2"/>
    <sheet name="Indigenous PHC wise (2024-2023)" sheetId="3" r:id="rId3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Y20" i="3" l="1"/>
  <c r="X20" i="3"/>
  <c r="W20" i="3"/>
  <c r="V20" i="3"/>
  <c r="U20" i="3"/>
  <c r="T20" i="3"/>
  <c r="S20" i="3"/>
  <c r="R20" i="3"/>
  <c r="Q20" i="3"/>
  <c r="P20" i="3"/>
  <c r="Z20" i="3" s="1"/>
  <c r="L20" i="3"/>
  <c r="K20" i="3"/>
  <c r="J20" i="3"/>
  <c r="I20" i="3"/>
  <c r="H20" i="3"/>
  <c r="G20" i="3"/>
  <c r="F20" i="3"/>
  <c r="E20" i="3"/>
  <c r="D20" i="3"/>
  <c r="C20" i="3"/>
  <c r="Z19" i="3"/>
  <c r="M19" i="3"/>
  <c r="Z18" i="3"/>
  <c r="M18" i="3"/>
  <c r="Z17" i="3"/>
  <c r="M17" i="3"/>
  <c r="Z16" i="3"/>
  <c r="M16" i="3"/>
  <c r="Z15" i="3"/>
  <c r="M15" i="3"/>
  <c r="Z14" i="3"/>
  <c r="M14" i="3"/>
  <c r="Z13" i="3"/>
  <c r="M13" i="3"/>
  <c r="Z12" i="3"/>
  <c r="M12" i="3"/>
  <c r="Z11" i="3"/>
  <c r="M11" i="3"/>
  <c r="Z10" i="3"/>
  <c r="M10" i="3"/>
  <c r="Z9" i="3"/>
  <c r="M9" i="3"/>
  <c r="Z8" i="3"/>
  <c r="M8" i="3"/>
  <c r="Z7" i="3"/>
  <c r="M7" i="3"/>
  <c r="Z6" i="3"/>
  <c r="M6" i="3"/>
  <c r="Z5" i="3"/>
  <c r="M5" i="3"/>
  <c r="Z4" i="3"/>
  <c r="M4" i="3"/>
  <c r="Z3" i="3"/>
  <c r="M3" i="3"/>
  <c r="M20" i="3" s="1"/>
  <c r="X20" i="2"/>
  <c r="W20" i="2"/>
  <c r="V20" i="2"/>
  <c r="U20" i="2"/>
  <c r="T20" i="2"/>
  <c r="S20" i="2"/>
  <c r="R20" i="2"/>
  <c r="Q20" i="2"/>
  <c r="P20" i="2"/>
  <c r="O20" i="2"/>
  <c r="Y20" i="2" s="1"/>
  <c r="K20" i="2"/>
  <c r="J20" i="2"/>
  <c r="I20" i="2"/>
  <c r="H20" i="2"/>
  <c r="G20" i="2"/>
  <c r="F20" i="2"/>
  <c r="E20" i="2"/>
  <c r="D20" i="2"/>
  <c r="C20" i="2"/>
  <c r="L20" i="2" s="1"/>
  <c r="B20" i="2"/>
  <c r="Y19" i="2"/>
  <c r="L19" i="2"/>
  <c r="Y18" i="2"/>
  <c r="L18" i="2"/>
  <c r="Y17" i="2"/>
  <c r="L17" i="2"/>
  <c r="Y16" i="2"/>
  <c r="L16" i="2"/>
  <c r="Y15" i="2"/>
  <c r="L15" i="2"/>
  <c r="Y14" i="2"/>
  <c r="L14" i="2"/>
  <c r="Y13" i="2"/>
  <c r="L13" i="2"/>
  <c r="Y12" i="2"/>
  <c r="L12" i="2"/>
  <c r="Y11" i="2"/>
  <c r="L11" i="2"/>
  <c r="Y10" i="2"/>
  <c r="L10" i="2"/>
  <c r="Y9" i="2"/>
  <c r="L9" i="2"/>
  <c r="Y8" i="2"/>
  <c r="L8" i="2"/>
  <c r="Y7" i="2"/>
  <c r="L7" i="2"/>
  <c r="Y6" i="2"/>
  <c r="L6" i="2"/>
  <c r="Y5" i="2"/>
  <c r="L5" i="2"/>
  <c r="Y4" i="2"/>
  <c r="L4" i="2"/>
  <c r="Y3" i="2"/>
  <c r="L3" i="2"/>
  <c r="H77" i="1" l="1"/>
  <c r="G77" i="1"/>
  <c r="O77" i="1" s="1"/>
  <c r="F77" i="1"/>
  <c r="P77" i="1" s="1"/>
  <c r="E77" i="1"/>
  <c r="K77" i="1" s="1"/>
  <c r="D77" i="1"/>
  <c r="P76" i="1"/>
  <c r="O76" i="1"/>
  <c r="N76" i="1"/>
  <c r="K76" i="1"/>
  <c r="I76" i="1"/>
  <c r="M76" i="1" s="1"/>
  <c r="P75" i="1"/>
  <c r="O75" i="1"/>
  <c r="N75" i="1"/>
  <c r="K75" i="1"/>
  <c r="I75" i="1"/>
  <c r="M75" i="1" s="1"/>
  <c r="K74" i="1"/>
  <c r="H74" i="1"/>
  <c r="G74" i="1"/>
  <c r="O74" i="1" s="1"/>
  <c r="F74" i="1"/>
  <c r="P74" i="1" s="1"/>
  <c r="E74" i="1"/>
  <c r="D74" i="1"/>
  <c r="P73" i="1"/>
  <c r="O73" i="1"/>
  <c r="N73" i="1"/>
  <c r="L73" i="1"/>
  <c r="K73" i="1"/>
  <c r="I73" i="1"/>
  <c r="M73" i="1" s="1"/>
  <c r="P72" i="1"/>
  <c r="O72" i="1"/>
  <c r="N72" i="1"/>
  <c r="K72" i="1"/>
  <c r="I72" i="1"/>
  <c r="J72" i="1" s="1"/>
  <c r="K71" i="1"/>
  <c r="H71" i="1"/>
  <c r="G71" i="1"/>
  <c r="N71" i="1" s="1"/>
  <c r="F71" i="1"/>
  <c r="I71" i="1" s="1"/>
  <c r="E71" i="1"/>
  <c r="D71" i="1"/>
  <c r="P70" i="1"/>
  <c r="O70" i="1"/>
  <c r="N70" i="1"/>
  <c r="K70" i="1"/>
  <c r="I70" i="1"/>
  <c r="J70" i="1" s="1"/>
  <c r="P69" i="1"/>
  <c r="O69" i="1"/>
  <c r="N69" i="1"/>
  <c r="K69" i="1"/>
  <c r="I69" i="1"/>
  <c r="J69" i="1" s="1"/>
  <c r="P68" i="1"/>
  <c r="N68" i="1"/>
  <c r="H68" i="1"/>
  <c r="I68" i="1" s="1"/>
  <c r="G68" i="1"/>
  <c r="F68" i="1"/>
  <c r="E68" i="1"/>
  <c r="K68" i="1" s="1"/>
  <c r="D68" i="1"/>
  <c r="P67" i="1"/>
  <c r="O67" i="1"/>
  <c r="N67" i="1"/>
  <c r="M67" i="1"/>
  <c r="K67" i="1"/>
  <c r="I67" i="1"/>
  <c r="L67" i="1" s="1"/>
  <c r="P66" i="1"/>
  <c r="O66" i="1"/>
  <c r="N66" i="1"/>
  <c r="K66" i="1"/>
  <c r="I66" i="1"/>
  <c r="L66" i="1" s="1"/>
  <c r="R65" i="1"/>
  <c r="Q65" i="1"/>
  <c r="P65" i="1"/>
  <c r="H65" i="1"/>
  <c r="G65" i="1"/>
  <c r="F65" i="1"/>
  <c r="E65" i="1"/>
  <c r="K65" i="1" s="1"/>
  <c r="D65" i="1"/>
  <c r="P64" i="1"/>
  <c r="O64" i="1"/>
  <c r="N64" i="1"/>
  <c r="L64" i="1"/>
  <c r="K64" i="1"/>
  <c r="I64" i="1"/>
  <c r="J64" i="1" s="1"/>
  <c r="P63" i="1"/>
  <c r="O63" i="1"/>
  <c r="N63" i="1"/>
  <c r="L63" i="1"/>
  <c r="K63" i="1"/>
  <c r="I63" i="1"/>
  <c r="J63" i="1" s="1"/>
  <c r="R62" i="1"/>
  <c r="Q62" i="1"/>
  <c r="H62" i="1"/>
  <c r="G62" i="1"/>
  <c r="O62" i="1" s="1"/>
  <c r="F62" i="1"/>
  <c r="E62" i="1"/>
  <c r="K62" i="1" s="1"/>
  <c r="D62" i="1"/>
  <c r="P61" i="1"/>
  <c r="O61" i="1"/>
  <c r="N61" i="1"/>
  <c r="L61" i="1"/>
  <c r="K61" i="1"/>
  <c r="I61" i="1"/>
  <c r="J61" i="1" s="1"/>
  <c r="P60" i="1"/>
  <c r="O60" i="1"/>
  <c r="N60" i="1"/>
  <c r="M60" i="1"/>
  <c r="K60" i="1"/>
  <c r="I60" i="1"/>
  <c r="J60" i="1" s="1"/>
  <c r="R59" i="1"/>
  <c r="Q59" i="1"/>
  <c r="H59" i="1"/>
  <c r="G59" i="1"/>
  <c r="F59" i="1"/>
  <c r="E59" i="1"/>
  <c r="P59" i="1" s="1"/>
  <c r="D59" i="1"/>
  <c r="P58" i="1"/>
  <c r="O58" i="1"/>
  <c r="N58" i="1"/>
  <c r="L58" i="1"/>
  <c r="K58" i="1"/>
  <c r="J58" i="1"/>
  <c r="I58" i="1"/>
  <c r="M58" i="1" s="1"/>
  <c r="P57" i="1"/>
  <c r="O57" i="1"/>
  <c r="N57" i="1"/>
  <c r="L57" i="1"/>
  <c r="K57" i="1"/>
  <c r="J57" i="1"/>
  <c r="I57" i="1"/>
  <c r="M57" i="1" s="1"/>
  <c r="R56" i="1"/>
  <c r="Q56" i="1"/>
  <c r="H56" i="1"/>
  <c r="G56" i="1"/>
  <c r="O56" i="1" s="1"/>
  <c r="F56" i="1"/>
  <c r="I56" i="1" s="1"/>
  <c r="E56" i="1"/>
  <c r="K56" i="1" s="1"/>
  <c r="D56" i="1"/>
  <c r="P55" i="1"/>
  <c r="O55" i="1"/>
  <c r="N55" i="1"/>
  <c r="K55" i="1"/>
  <c r="I55" i="1"/>
  <c r="L55" i="1" s="1"/>
  <c r="P54" i="1"/>
  <c r="O54" i="1"/>
  <c r="N54" i="1"/>
  <c r="K54" i="1"/>
  <c r="I54" i="1"/>
  <c r="L54" i="1" s="1"/>
  <c r="R53" i="1"/>
  <c r="Q53" i="1"/>
  <c r="K53" i="1"/>
  <c r="H53" i="1"/>
  <c r="G53" i="1"/>
  <c r="F53" i="1"/>
  <c r="E53" i="1"/>
  <c r="D53" i="1"/>
  <c r="P52" i="1"/>
  <c r="O52" i="1"/>
  <c r="N52" i="1"/>
  <c r="K52" i="1"/>
  <c r="I52" i="1"/>
  <c r="J52" i="1" s="1"/>
  <c r="P51" i="1"/>
  <c r="O51" i="1"/>
  <c r="N51" i="1"/>
  <c r="K51" i="1"/>
  <c r="I51" i="1"/>
  <c r="J51" i="1" s="1"/>
  <c r="R50" i="1"/>
  <c r="Q50" i="1"/>
  <c r="N50" i="1"/>
  <c r="H50" i="1"/>
  <c r="G50" i="1"/>
  <c r="O50" i="1" s="1"/>
  <c r="F50" i="1"/>
  <c r="E50" i="1"/>
  <c r="K50" i="1" s="1"/>
  <c r="D50" i="1"/>
  <c r="P49" i="1"/>
  <c r="O49" i="1"/>
  <c r="N49" i="1"/>
  <c r="K49" i="1"/>
  <c r="I49" i="1"/>
  <c r="M49" i="1" s="1"/>
  <c r="P48" i="1"/>
  <c r="O48" i="1"/>
  <c r="N48" i="1"/>
  <c r="K48" i="1"/>
  <c r="J48" i="1"/>
  <c r="I48" i="1"/>
  <c r="M48" i="1" s="1"/>
  <c r="R47" i="1"/>
  <c r="Q47" i="1"/>
  <c r="H47" i="1"/>
  <c r="G47" i="1"/>
  <c r="F47" i="1"/>
  <c r="P47" i="1" s="1"/>
  <c r="E47" i="1"/>
  <c r="K47" i="1" s="1"/>
  <c r="D47" i="1"/>
  <c r="P46" i="1"/>
  <c r="O46" i="1"/>
  <c r="N46" i="1"/>
  <c r="K46" i="1"/>
  <c r="I46" i="1"/>
  <c r="M46" i="1" s="1"/>
  <c r="P45" i="1"/>
  <c r="O45" i="1"/>
  <c r="N45" i="1"/>
  <c r="K45" i="1"/>
  <c r="I45" i="1"/>
  <c r="M45" i="1" s="1"/>
  <c r="R44" i="1"/>
  <c r="Q44" i="1"/>
  <c r="N44" i="1"/>
  <c r="H44" i="1"/>
  <c r="I44" i="1" s="1"/>
  <c r="G44" i="1"/>
  <c r="O44" i="1" s="1"/>
  <c r="F44" i="1"/>
  <c r="E44" i="1"/>
  <c r="K44" i="1" s="1"/>
  <c r="D44" i="1"/>
  <c r="P43" i="1"/>
  <c r="O43" i="1"/>
  <c r="N43" i="1"/>
  <c r="M43" i="1"/>
  <c r="K43" i="1"/>
  <c r="I43" i="1"/>
  <c r="L43" i="1" s="1"/>
  <c r="P42" i="1"/>
  <c r="O42" i="1"/>
  <c r="N42" i="1"/>
  <c r="M42" i="1"/>
  <c r="K42" i="1"/>
  <c r="I42" i="1"/>
  <c r="L42" i="1" s="1"/>
  <c r="R41" i="1"/>
  <c r="Q41" i="1"/>
  <c r="H41" i="1"/>
  <c r="G41" i="1"/>
  <c r="O41" i="1" s="1"/>
  <c r="F41" i="1"/>
  <c r="P41" i="1" s="1"/>
  <c r="E41" i="1"/>
  <c r="K41" i="1" s="1"/>
  <c r="D41" i="1"/>
  <c r="P40" i="1"/>
  <c r="O40" i="1"/>
  <c r="N40" i="1"/>
  <c r="L40" i="1"/>
  <c r="K40" i="1"/>
  <c r="J40" i="1"/>
  <c r="I40" i="1"/>
  <c r="M40" i="1" s="1"/>
  <c r="P39" i="1"/>
  <c r="O39" i="1"/>
  <c r="N39" i="1"/>
  <c r="L39" i="1"/>
  <c r="K39" i="1"/>
  <c r="J39" i="1"/>
  <c r="I39" i="1"/>
  <c r="M39" i="1" s="1"/>
  <c r="R38" i="1"/>
  <c r="N38" i="1"/>
  <c r="H38" i="1"/>
  <c r="G38" i="1"/>
  <c r="F38" i="1"/>
  <c r="P38" i="1" s="1"/>
  <c r="E38" i="1"/>
  <c r="K38" i="1" s="1"/>
  <c r="D38" i="1"/>
  <c r="P37" i="1"/>
  <c r="O37" i="1"/>
  <c r="N37" i="1"/>
  <c r="K37" i="1"/>
  <c r="I37" i="1"/>
  <c r="J37" i="1" s="1"/>
  <c r="P36" i="1"/>
  <c r="O36" i="1"/>
  <c r="N36" i="1"/>
  <c r="K36" i="1"/>
  <c r="I36" i="1"/>
  <c r="J36" i="1" s="1"/>
  <c r="R35" i="1"/>
  <c r="Q35" i="1"/>
  <c r="H35" i="1"/>
  <c r="G35" i="1"/>
  <c r="F35" i="1"/>
  <c r="E35" i="1"/>
  <c r="K35" i="1" s="1"/>
  <c r="D35" i="1"/>
  <c r="P34" i="1"/>
  <c r="O34" i="1"/>
  <c r="N34" i="1"/>
  <c r="K34" i="1"/>
  <c r="I34" i="1"/>
  <c r="L34" i="1" s="1"/>
  <c r="P33" i="1"/>
  <c r="O33" i="1"/>
  <c r="N33" i="1"/>
  <c r="K33" i="1"/>
  <c r="I33" i="1"/>
  <c r="L33" i="1" s="1"/>
  <c r="R32" i="1"/>
  <c r="Q32" i="1"/>
  <c r="N32" i="1"/>
  <c r="H32" i="1"/>
  <c r="G32" i="1"/>
  <c r="F32" i="1"/>
  <c r="E32" i="1"/>
  <c r="K32" i="1" s="1"/>
  <c r="D32" i="1"/>
  <c r="P31" i="1"/>
  <c r="O31" i="1"/>
  <c r="N31" i="1"/>
  <c r="K31" i="1"/>
  <c r="I31" i="1"/>
  <c r="J31" i="1" s="1"/>
  <c r="P30" i="1"/>
  <c r="O30" i="1"/>
  <c r="N30" i="1"/>
  <c r="K30" i="1"/>
  <c r="I30" i="1"/>
  <c r="J30" i="1" s="1"/>
  <c r="R29" i="1"/>
  <c r="Q29" i="1"/>
  <c r="H29" i="1"/>
  <c r="G29" i="1"/>
  <c r="O29" i="1" s="1"/>
  <c r="F29" i="1"/>
  <c r="E29" i="1"/>
  <c r="K29" i="1" s="1"/>
  <c r="D29" i="1"/>
  <c r="P28" i="1"/>
  <c r="O28" i="1"/>
  <c r="N28" i="1"/>
  <c r="K28" i="1"/>
  <c r="J28" i="1"/>
  <c r="I28" i="1"/>
  <c r="M28" i="1" s="1"/>
  <c r="P27" i="1"/>
  <c r="O27" i="1"/>
  <c r="N27" i="1"/>
  <c r="K27" i="1"/>
  <c r="I27" i="1"/>
  <c r="M27" i="1" s="1"/>
  <c r="R26" i="1"/>
  <c r="H26" i="1"/>
  <c r="G26" i="1"/>
  <c r="O26" i="1" s="1"/>
  <c r="F26" i="1"/>
  <c r="P26" i="1" s="1"/>
  <c r="E26" i="1"/>
  <c r="K26" i="1" s="1"/>
  <c r="D26" i="1"/>
  <c r="P25" i="1"/>
  <c r="O25" i="1"/>
  <c r="N25" i="1"/>
  <c r="K25" i="1"/>
  <c r="I25" i="1"/>
  <c r="L25" i="1" s="1"/>
  <c r="P24" i="1"/>
  <c r="O24" i="1"/>
  <c r="N24" i="1"/>
  <c r="M24" i="1"/>
  <c r="K24" i="1"/>
  <c r="I24" i="1"/>
  <c r="L24" i="1" s="1"/>
  <c r="R23" i="1"/>
  <c r="Q23" i="1"/>
  <c r="P23" i="1"/>
  <c r="H23" i="1"/>
  <c r="G23" i="1"/>
  <c r="F23" i="1"/>
  <c r="E23" i="1"/>
  <c r="K23" i="1" s="1"/>
  <c r="D23" i="1"/>
  <c r="P22" i="1"/>
  <c r="O22" i="1"/>
  <c r="N22" i="1"/>
  <c r="M22" i="1"/>
  <c r="K22" i="1"/>
  <c r="J22" i="1"/>
  <c r="I22" i="1"/>
  <c r="L22" i="1" s="1"/>
  <c r="P21" i="1"/>
  <c r="O21" i="1"/>
  <c r="N21" i="1"/>
  <c r="M21" i="1"/>
  <c r="K21" i="1"/>
  <c r="J21" i="1"/>
  <c r="I21" i="1"/>
  <c r="L21" i="1" s="1"/>
  <c r="R20" i="1"/>
  <c r="Q20" i="1"/>
  <c r="N20" i="1"/>
  <c r="H20" i="1"/>
  <c r="G20" i="1"/>
  <c r="F20" i="1"/>
  <c r="E20" i="1"/>
  <c r="K20" i="1" s="1"/>
  <c r="D20" i="1"/>
  <c r="P19" i="1"/>
  <c r="O19" i="1"/>
  <c r="N19" i="1"/>
  <c r="K19" i="1"/>
  <c r="I19" i="1"/>
  <c r="J19" i="1" s="1"/>
  <c r="P18" i="1"/>
  <c r="O18" i="1"/>
  <c r="N18" i="1"/>
  <c r="M18" i="1"/>
  <c r="L18" i="1"/>
  <c r="K18" i="1"/>
  <c r="I18" i="1"/>
  <c r="J18" i="1" s="1"/>
  <c r="R17" i="1"/>
  <c r="Q17" i="1"/>
  <c r="N17" i="1"/>
  <c r="H17" i="1"/>
  <c r="G17" i="1"/>
  <c r="O17" i="1" s="1"/>
  <c r="F17" i="1"/>
  <c r="E17" i="1"/>
  <c r="D17" i="1"/>
  <c r="P16" i="1"/>
  <c r="O16" i="1"/>
  <c r="N16" i="1"/>
  <c r="M16" i="1"/>
  <c r="L16" i="1"/>
  <c r="K16" i="1"/>
  <c r="I16" i="1"/>
  <c r="J16" i="1" s="1"/>
  <c r="P15" i="1"/>
  <c r="O15" i="1"/>
  <c r="N15" i="1"/>
  <c r="M15" i="1"/>
  <c r="L15" i="1"/>
  <c r="K15" i="1"/>
  <c r="I15" i="1"/>
  <c r="J15" i="1" s="1"/>
  <c r="K14" i="1"/>
  <c r="G14" i="1"/>
  <c r="F14" i="1"/>
  <c r="E14" i="1"/>
  <c r="D14" i="1"/>
  <c r="P13" i="1"/>
  <c r="O13" i="1"/>
  <c r="N13" i="1"/>
  <c r="K13" i="1"/>
  <c r="I13" i="1"/>
  <c r="M13" i="1" s="1"/>
  <c r="P12" i="1"/>
  <c r="O12" i="1"/>
  <c r="N12" i="1"/>
  <c r="K12" i="1"/>
  <c r="I12" i="1"/>
  <c r="I14" i="1" s="1"/>
  <c r="N11" i="1"/>
  <c r="G11" i="1"/>
  <c r="F11" i="1"/>
  <c r="P11" i="1" s="1"/>
  <c r="E11" i="1"/>
  <c r="O11" i="1" s="1"/>
  <c r="D11" i="1"/>
  <c r="P10" i="1"/>
  <c r="O10" i="1"/>
  <c r="N10" i="1"/>
  <c r="K10" i="1"/>
  <c r="I10" i="1"/>
  <c r="J10" i="1" s="1"/>
  <c r="P9" i="1"/>
  <c r="O9" i="1"/>
  <c r="N9" i="1"/>
  <c r="K9" i="1"/>
  <c r="I9" i="1"/>
  <c r="J9" i="1" s="1"/>
  <c r="N8" i="1"/>
  <c r="H8" i="1"/>
  <c r="G8" i="1"/>
  <c r="F8" i="1"/>
  <c r="E8" i="1"/>
  <c r="K8" i="1" s="1"/>
  <c r="D8" i="1"/>
  <c r="P7" i="1"/>
  <c r="O7" i="1"/>
  <c r="N7" i="1"/>
  <c r="K7" i="1"/>
  <c r="J7" i="1"/>
  <c r="I7" i="1"/>
  <c r="M7" i="1" s="1"/>
  <c r="P6" i="1"/>
  <c r="O6" i="1"/>
  <c r="N6" i="1"/>
  <c r="K6" i="1"/>
  <c r="I6" i="1"/>
  <c r="M6" i="1" s="1"/>
  <c r="H5" i="1"/>
  <c r="G5" i="1"/>
  <c r="I5" i="1" s="1"/>
  <c r="F5" i="1"/>
  <c r="E5" i="1"/>
  <c r="K5" i="1" s="1"/>
  <c r="D5" i="1"/>
  <c r="P4" i="1"/>
  <c r="O4" i="1"/>
  <c r="N4" i="1"/>
  <c r="L4" i="1"/>
  <c r="K4" i="1"/>
  <c r="I4" i="1"/>
  <c r="J4" i="1" s="1"/>
  <c r="P3" i="1"/>
  <c r="O3" i="1"/>
  <c r="N3" i="1"/>
  <c r="L3" i="1"/>
  <c r="K3" i="1"/>
  <c r="I3" i="1"/>
  <c r="J3" i="1" s="1"/>
  <c r="M3" i="1" l="1"/>
  <c r="M4" i="1"/>
  <c r="I8" i="1"/>
  <c r="L9" i="1"/>
  <c r="L10" i="1"/>
  <c r="O14" i="1"/>
  <c r="M25" i="1"/>
  <c r="I26" i="1"/>
  <c r="M26" i="1" s="1"/>
  <c r="I35" i="1"/>
  <c r="L36" i="1"/>
  <c r="L37" i="1"/>
  <c r="O38" i="1"/>
  <c r="P44" i="1"/>
  <c r="O47" i="1"/>
  <c r="I59" i="1"/>
  <c r="M59" i="1" s="1"/>
  <c r="L60" i="1"/>
  <c r="M61" i="1"/>
  <c r="M63" i="1"/>
  <c r="M64" i="1"/>
  <c r="P5" i="1"/>
  <c r="M9" i="1"/>
  <c r="O35" i="1"/>
  <c r="M36" i="1"/>
  <c r="M37" i="1"/>
  <c r="O59" i="1"/>
  <c r="N62" i="1"/>
  <c r="O8" i="1"/>
  <c r="M10" i="1"/>
  <c r="N26" i="1"/>
  <c r="I47" i="1"/>
  <c r="L47" i="1" s="1"/>
  <c r="N53" i="1"/>
  <c r="I11" i="1"/>
  <c r="M11" i="1" s="1"/>
  <c r="I20" i="1"/>
  <c r="J6" i="1"/>
  <c r="P17" i="1"/>
  <c r="L19" i="1"/>
  <c r="O20" i="1"/>
  <c r="I29" i="1"/>
  <c r="J29" i="1" s="1"/>
  <c r="N59" i="1"/>
  <c r="O68" i="1"/>
  <c r="L72" i="1"/>
  <c r="I17" i="1"/>
  <c r="M19" i="1"/>
  <c r="I50" i="1"/>
  <c r="M50" i="1" s="1"/>
  <c r="M72" i="1"/>
  <c r="I32" i="1"/>
  <c r="M32" i="1" s="1"/>
  <c r="J49" i="1"/>
  <c r="P14" i="1"/>
  <c r="J27" i="1"/>
  <c r="N29" i="1"/>
  <c r="I53" i="1"/>
  <c r="J53" i="1" s="1"/>
  <c r="I62" i="1"/>
  <c r="M62" i="1" s="1"/>
  <c r="M66" i="1"/>
  <c r="L76" i="1"/>
  <c r="L8" i="1"/>
  <c r="J8" i="1"/>
  <c r="M8" i="1"/>
  <c r="J26" i="1"/>
  <c r="L26" i="1"/>
  <c r="L35" i="1"/>
  <c r="M35" i="1"/>
  <c r="M5" i="1"/>
  <c r="L5" i="1"/>
  <c r="M56" i="1"/>
  <c r="L56" i="1"/>
  <c r="M20" i="1"/>
  <c r="L20" i="1"/>
  <c r="L14" i="1"/>
  <c r="J14" i="1"/>
  <c r="M14" i="1"/>
  <c r="L29" i="1"/>
  <c r="L17" i="1"/>
  <c r="M17" i="1"/>
  <c r="J50" i="1"/>
  <c r="J68" i="1"/>
  <c r="M68" i="1"/>
  <c r="L68" i="1"/>
  <c r="M71" i="1"/>
  <c r="L71" i="1"/>
  <c r="J44" i="1"/>
  <c r="M44" i="1"/>
  <c r="L44" i="1"/>
  <c r="J71" i="1"/>
  <c r="M53" i="1"/>
  <c r="L62" i="1"/>
  <c r="J12" i="1"/>
  <c r="J13" i="1"/>
  <c r="N14" i="1"/>
  <c r="J20" i="1"/>
  <c r="L30" i="1"/>
  <c r="L31" i="1"/>
  <c r="O32" i="1"/>
  <c r="M33" i="1"/>
  <c r="M34" i="1"/>
  <c r="P35" i="1"/>
  <c r="I38" i="1"/>
  <c r="J38" i="1" s="1"/>
  <c r="J45" i="1"/>
  <c r="J46" i="1"/>
  <c r="L51" i="1"/>
  <c r="L52" i="1"/>
  <c r="O53" i="1"/>
  <c r="M54" i="1"/>
  <c r="M55" i="1"/>
  <c r="P56" i="1"/>
  <c r="J62" i="1"/>
  <c r="L69" i="1"/>
  <c r="L70" i="1"/>
  <c r="O71" i="1"/>
  <c r="L75" i="1"/>
  <c r="O5" i="1"/>
  <c r="J5" i="1"/>
  <c r="L6" i="1"/>
  <c r="L7" i="1"/>
  <c r="K11" i="1"/>
  <c r="J17" i="1"/>
  <c r="J24" i="1"/>
  <c r="J25" i="1"/>
  <c r="L27" i="1"/>
  <c r="L28" i="1"/>
  <c r="M30" i="1"/>
  <c r="M31" i="1"/>
  <c r="P32" i="1"/>
  <c r="J42" i="1"/>
  <c r="J43" i="1"/>
  <c r="N47" i="1"/>
  <c r="L48" i="1"/>
  <c r="L49" i="1"/>
  <c r="M51" i="1"/>
  <c r="M52" i="1"/>
  <c r="P53" i="1"/>
  <c r="J66" i="1"/>
  <c r="J67" i="1"/>
  <c r="M69" i="1"/>
  <c r="M70" i="1"/>
  <c r="P71" i="1"/>
  <c r="I77" i="1"/>
  <c r="L12" i="1"/>
  <c r="L13" i="1"/>
  <c r="K17" i="1"/>
  <c r="P29" i="1"/>
  <c r="J35" i="1"/>
  <c r="L45" i="1"/>
  <c r="L46" i="1"/>
  <c r="P50" i="1"/>
  <c r="J56" i="1"/>
  <c r="K59" i="1"/>
  <c r="O23" i="1"/>
  <c r="O65" i="1"/>
  <c r="P8" i="1"/>
  <c r="N5" i="1"/>
  <c r="M12" i="1"/>
  <c r="N23" i="1"/>
  <c r="N41" i="1"/>
  <c r="N65" i="1"/>
  <c r="N74" i="1"/>
  <c r="J33" i="1"/>
  <c r="J34" i="1"/>
  <c r="J47" i="1"/>
  <c r="J54" i="1"/>
  <c r="J55" i="1"/>
  <c r="N77" i="1"/>
  <c r="P20" i="1"/>
  <c r="I23" i="1"/>
  <c r="J23" i="1" s="1"/>
  <c r="N35" i="1"/>
  <c r="I41" i="1"/>
  <c r="J41" i="1" s="1"/>
  <c r="N56" i="1"/>
  <c r="P62" i="1"/>
  <c r="I65" i="1"/>
  <c r="J65" i="1" s="1"/>
  <c r="I74" i="1"/>
  <c r="J74" i="1" s="1"/>
  <c r="M29" i="1" l="1"/>
  <c r="J11" i="1"/>
  <c r="L32" i="1"/>
  <c r="L50" i="1"/>
  <c r="J32" i="1"/>
  <c r="J59" i="1"/>
  <c r="L59" i="1"/>
  <c r="L11" i="1"/>
  <c r="M47" i="1"/>
  <c r="L53" i="1"/>
  <c r="M74" i="1"/>
  <c r="L74" i="1"/>
  <c r="M23" i="1"/>
  <c r="L23" i="1"/>
  <c r="M65" i="1"/>
  <c r="L65" i="1"/>
  <c r="M77" i="1"/>
  <c r="L77" i="1"/>
  <c r="M41" i="1"/>
  <c r="L41" i="1"/>
  <c r="L38" i="1"/>
  <c r="M38" i="1"/>
</calcChain>
</file>

<file path=xl/sharedStrings.xml><?xml version="1.0" encoding="utf-8"?>
<sst xmlns="http://schemas.openxmlformats.org/spreadsheetml/2006/main" count="230" uniqueCount="69">
  <si>
    <t>Malaria parasitological data for Goa from 2000-2023</t>
  </si>
  <si>
    <t>YEAR</t>
  </si>
  <si>
    <t>DISTRICT</t>
  </si>
  <si>
    <t>POPULATION</t>
  </si>
  <si>
    <t>BSC</t>
  </si>
  <si>
    <t>BSE</t>
  </si>
  <si>
    <t>PV</t>
  </si>
  <si>
    <t>PF</t>
  </si>
  <si>
    <t>MIXED</t>
  </si>
  <si>
    <t>TOTAL</t>
  </si>
  <si>
    <t>PF_PER</t>
  </si>
  <si>
    <t>ABER</t>
  </si>
  <si>
    <t>API</t>
  </si>
  <si>
    <t>SPR</t>
  </si>
  <si>
    <t>AFI</t>
  </si>
  <si>
    <t>SFR</t>
  </si>
  <si>
    <t>SVR</t>
  </si>
  <si>
    <t>RT</t>
  </si>
  <si>
    <t>DEATHS</t>
  </si>
  <si>
    <t>NORTH GOA</t>
  </si>
  <si>
    <t xml:space="preserve"> Not found</t>
  </si>
  <si>
    <t>SOUTH GOA</t>
  </si>
  <si>
    <t>Total</t>
  </si>
  <si>
    <t>not found</t>
  </si>
  <si>
    <t>Not found</t>
  </si>
  <si>
    <t>North Goa</t>
  </si>
  <si>
    <t>South Goa</t>
  </si>
  <si>
    <t>Imported cases (North Goa)</t>
  </si>
  <si>
    <t>Imported cases (South Goa )</t>
  </si>
  <si>
    <t>PHC/CHC/UHC</t>
  </si>
  <si>
    <t>S. No</t>
  </si>
  <si>
    <t xml:space="preserve">Panaji </t>
  </si>
  <si>
    <t>Margao</t>
  </si>
  <si>
    <t>Mapusa</t>
  </si>
  <si>
    <t>Vasco</t>
  </si>
  <si>
    <t>Pernem</t>
  </si>
  <si>
    <t>Ponda</t>
  </si>
  <si>
    <t>Candolim</t>
  </si>
  <si>
    <t>Marcaim</t>
  </si>
  <si>
    <t>Aldona</t>
  </si>
  <si>
    <t>Shiroda</t>
  </si>
  <si>
    <t>Bicholim</t>
  </si>
  <si>
    <t>Cansaulim</t>
  </si>
  <si>
    <t>Valpoi</t>
  </si>
  <si>
    <t>Curtorim</t>
  </si>
  <si>
    <t>Betqui</t>
  </si>
  <si>
    <t>Bali</t>
  </si>
  <si>
    <t>Cansarvanem</t>
  </si>
  <si>
    <t>Canacona</t>
  </si>
  <si>
    <t>Siolim</t>
  </si>
  <si>
    <t>Curchorem</t>
  </si>
  <si>
    <t>Colvale</t>
  </si>
  <si>
    <t>Sanguem</t>
  </si>
  <si>
    <t>Corlim</t>
  </si>
  <si>
    <t>Cortalim</t>
  </si>
  <si>
    <t>Sanqualim</t>
  </si>
  <si>
    <t>Loutolim</t>
  </si>
  <si>
    <t>Porvorim</t>
  </si>
  <si>
    <t xml:space="preserve"> ----</t>
  </si>
  <si>
    <t>Chinchinim</t>
  </si>
  <si>
    <t>Mayem</t>
  </si>
  <si>
    <t>Quepem</t>
  </si>
  <si>
    <t>Chimbel</t>
  </si>
  <si>
    <t>Dharbandora</t>
  </si>
  <si>
    <t>Saligao</t>
  </si>
  <si>
    <t>Navelim</t>
  </si>
  <si>
    <t>Indigenous cases (North Goa)</t>
  </si>
  <si>
    <t xml:space="preserve">Indigenous cases (South Goa) </t>
  </si>
  <si>
    <t xml:space="preserve"> Margao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</si>
</sst>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5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8"/>
      <color theme="1"/>
      <name val="Calibri"/>
      <family val="2"/>
      <scheme val="minor"/>
    </font>
    <font>
      <b/>
      <sz val="11"/>
      <color rgb="FF000000"/>
      <name val="Calibri"/>
      <family val="2"/>
      <scheme val="minor"/>
    </font>
    <font>
      <b/>
      <sz val="12"/>
      <color rgb="FF000000"/>
      <name val="Calibri"/>
      <family val="2"/>
      <scheme val="minor"/>
    </font>
    <font>
      <b/>
      <sz val="11"/>
      <name val="Calibri"/>
      <family val="2"/>
      <scheme val="minor"/>
    </font>
    <font>
      <sz val="11"/>
      <name val="Calibri"/>
      <family val="2"/>
      <scheme val="minor"/>
    </font>
    <font>
      <sz val="8"/>
      <name val="Arial"/>
      <family val="2"/>
    </font>
    <font>
      <b/>
      <sz val="14"/>
      <name val="Times New Roman"/>
      <family val="1"/>
    </font>
    <font>
      <sz val="11"/>
      <name val="Times New Roman"/>
      <family val="1"/>
    </font>
    <font>
      <b/>
      <sz val="11"/>
      <name val="Times New Roman"/>
      <family val="1"/>
    </font>
    <font>
      <sz val="14"/>
      <name val="Times New Roman"/>
      <family val="1"/>
    </font>
    <font>
      <sz val="14"/>
      <name val="Calibri"/>
      <family val="2"/>
      <scheme val="minor"/>
    </font>
    <font>
      <b/>
      <sz val="12"/>
      <name val="Times New Roman"/>
      <family val="1"/>
    </font>
    <font>
      <b/>
      <sz val="12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auto="1"/>
      </top>
      <bottom style="thin">
        <color indexed="64"/>
      </bottom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</borders>
  <cellStyleXfs count="2">
    <xf numFmtId="0" fontId="0" fillId="0" borderId="0"/>
    <xf numFmtId="0" fontId="7" fillId="0" borderId="0"/>
  </cellStyleXfs>
  <cellXfs count="78">
    <xf numFmtId="0" fontId="0" fillId="0" borderId="0" xfId="0"/>
    <xf numFmtId="0" fontId="2" fillId="0" borderId="1" xfId="0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/>
    </xf>
    <xf numFmtId="0" fontId="2" fillId="0" borderId="3" xfId="0" applyFont="1" applyBorder="1" applyAlignment="1">
      <alignment horizontal="center" vertical="center"/>
    </xf>
    <xf numFmtId="0" fontId="3" fillId="0" borderId="4" xfId="0" applyFont="1" applyBorder="1" applyAlignment="1">
      <alignment horizontal="center" vertical="center"/>
    </xf>
    <xf numFmtId="0" fontId="4" fillId="0" borderId="3" xfId="0" applyFont="1" applyBorder="1" applyAlignment="1">
      <alignment horizontal="left" vertical="center"/>
    </xf>
    <xf numFmtId="0" fontId="5" fillId="0" borderId="4" xfId="0" applyFont="1" applyBorder="1" applyAlignment="1">
      <alignment horizontal="right" vertical="center"/>
    </xf>
    <xf numFmtId="0" fontId="3" fillId="0" borderId="4" xfId="0" applyFont="1" applyBorder="1" applyAlignment="1">
      <alignment horizontal="right" vertical="center"/>
    </xf>
    <xf numFmtId="0" fontId="5" fillId="0" borderId="4" xfId="0" applyFont="1" applyBorder="1" applyAlignment="1">
      <alignment horizontal="center" vertical="center"/>
    </xf>
    <xf numFmtId="0" fontId="1" fillId="0" borderId="4" xfId="0" applyFont="1" applyBorder="1" applyAlignment="1">
      <alignment horizontal="center" vertical="center"/>
    </xf>
    <xf numFmtId="0" fontId="0" fillId="0" borderId="5" xfId="0" applyBorder="1"/>
    <xf numFmtId="0" fontId="0" fillId="2" borderId="4" xfId="0" applyFill="1" applyBorder="1"/>
    <xf numFmtId="0" fontId="1" fillId="3" borderId="4" xfId="0" applyFont="1" applyFill="1" applyBorder="1"/>
    <xf numFmtId="0" fontId="1" fillId="0" borderId="4" xfId="0" applyFont="1" applyBorder="1" applyAlignment="1">
      <alignment horizontal="center" vertical="center"/>
    </xf>
    <xf numFmtId="0" fontId="0" fillId="0" borderId="4" xfId="0" applyBorder="1"/>
    <xf numFmtId="0" fontId="6" fillId="0" borderId="4" xfId="1" applyFont="1" applyBorder="1" applyAlignment="1">
      <alignment horizontal="right"/>
    </xf>
    <xf numFmtId="0" fontId="6" fillId="0" borderId="4" xfId="0" applyFont="1" applyBorder="1"/>
    <xf numFmtId="0" fontId="1" fillId="0" borderId="4" xfId="0" applyFont="1" applyBorder="1"/>
    <xf numFmtId="0" fontId="5" fillId="0" borderId="4" xfId="0" applyFont="1" applyBorder="1"/>
    <xf numFmtId="0" fontId="1" fillId="0" borderId="0" xfId="0" applyFont="1"/>
    <xf numFmtId="0" fontId="6" fillId="2" borderId="4" xfId="0" applyFont="1" applyFill="1" applyBorder="1"/>
    <xf numFmtId="0" fontId="5" fillId="3" borderId="4" xfId="0" applyFont="1" applyFill="1" applyBorder="1"/>
    <xf numFmtId="0" fontId="5" fillId="0" borderId="4" xfId="0" applyFont="1" applyBorder="1" applyAlignment="1">
      <alignment horizontal="center" vertical="center"/>
    </xf>
    <xf numFmtId="3" fontId="0" fillId="0" borderId="4" xfId="0" applyNumberFormat="1" applyBorder="1"/>
    <xf numFmtId="3" fontId="1" fillId="0" borderId="4" xfId="0" applyNumberFormat="1" applyFont="1" applyBorder="1"/>
    <xf numFmtId="3" fontId="6" fillId="0" borderId="4" xfId="0" applyNumberFormat="1" applyFont="1" applyBorder="1"/>
    <xf numFmtId="3" fontId="5" fillId="0" borderId="4" xfId="0" applyNumberFormat="1" applyFont="1" applyBorder="1"/>
    <xf numFmtId="0" fontId="1" fillId="3" borderId="6" xfId="0" applyFont="1" applyFill="1" applyBorder="1"/>
    <xf numFmtId="0" fontId="1" fillId="4" borderId="4" xfId="0" applyFont="1" applyFill="1" applyBorder="1" applyAlignment="1">
      <alignment horizontal="center" vertical="center"/>
    </xf>
    <xf numFmtId="0" fontId="0" fillId="4" borderId="4" xfId="0" applyFill="1" applyBorder="1"/>
    <xf numFmtId="0" fontId="6" fillId="4" borderId="4" xfId="0" applyFont="1" applyFill="1" applyBorder="1"/>
    <xf numFmtId="0" fontId="1" fillId="4" borderId="4" xfId="0" applyFont="1" applyFill="1" applyBorder="1"/>
    <xf numFmtId="0" fontId="5" fillId="4" borderId="4" xfId="0" applyFont="1" applyFill="1" applyBorder="1"/>
    <xf numFmtId="0" fontId="3" fillId="0" borderId="7" xfId="0" applyFont="1" applyBorder="1" applyAlignment="1">
      <alignment horizontal="center" vertical="center"/>
    </xf>
    <xf numFmtId="0" fontId="6" fillId="0" borderId="0" xfId="0" applyFont="1"/>
    <xf numFmtId="0" fontId="8" fillId="0" borderId="17" xfId="0" applyFont="1" applyBorder="1" applyAlignment="1">
      <alignment horizontal="center"/>
    </xf>
    <xf numFmtId="0" fontId="8" fillId="0" borderId="18" xfId="0" applyFont="1" applyBorder="1" applyAlignment="1">
      <alignment horizontal="center"/>
    </xf>
    <xf numFmtId="0" fontId="8" fillId="0" borderId="19" xfId="0" applyFont="1" applyBorder="1" applyAlignment="1">
      <alignment horizontal="center"/>
    </xf>
    <xf numFmtId="0" fontId="8" fillId="0" borderId="0" xfId="0" applyFont="1" applyAlignment="1">
      <alignment horizontal="center"/>
    </xf>
    <xf numFmtId="0" fontId="9" fillId="0" borderId="20" xfId="0" applyFont="1" applyBorder="1"/>
    <xf numFmtId="0" fontId="10" fillId="0" borderId="21" xfId="0" applyFont="1" applyBorder="1"/>
    <xf numFmtId="0" fontId="10" fillId="0" borderId="7" xfId="0" applyFont="1" applyBorder="1" applyAlignment="1">
      <alignment horizontal="center"/>
    </xf>
    <xf numFmtId="0" fontId="10" fillId="0" borderId="11" xfId="0" applyFont="1" applyBorder="1" applyAlignment="1">
      <alignment horizontal="center"/>
    </xf>
    <xf numFmtId="0" fontId="10" fillId="0" borderId="4" xfId="0" applyFont="1" applyBorder="1" applyAlignment="1">
      <alignment horizontal="center"/>
    </xf>
    <xf numFmtId="0" fontId="10" fillId="0" borderId="4" xfId="0" applyFont="1" applyBorder="1"/>
    <xf numFmtId="0" fontId="10" fillId="0" borderId="10" xfId="0" applyFont="1" applyBorder="1"/>
    <xf numFmtId="0" fontId="9" fillId="0" borderId="12" xfId="0" applyFont="1" applyBorder="1"/>
    <xf numFmtId="0" fontId="9" fillId="0" borderId="4" xfId="0" applyFont="1" applyBorder="1" applyAlignment="1">
      <alignment horizontal="center"/>
    </xf>
    <xf numFmtId="0" fontId="9" fillId="0" borderId="13" xfId="0" applyFont="1" applyBorder="1" applyAlignment="1">
      <alignment horizontal="center"/>
    </xf>
    <xf numFmtId="0" fontId="9" fillId="4" borderId="12" xfId="0" applyFont="1" applyFill="1" applyBorder="1"/>
    <xf numFmtId="0" fontId="9" fillId="4" borderId="4" xfId="0" applyFont="1" applyFill="1" applyBorder="1" applyAlignment="1">
      <alignment horizontal="center"/>
    </xf>
    <xf numFmtId="0" fontId="9" fillId="0" borderId="4" xfId="0" applyFont="1" applyBorder="1"/>
    <xf numFmtId="0" fontId="9" fillId="0" borderId="13" xfId="0" applyFont="1" applyBorder="1"/>
    <xf numFmtId="0" fontId="10" fillId="2" borderId="15" xfId="0" applyFont="1" applyFill="1" applyBorder="1"/>
    <xf numFmtId="0" fontId="10" fillId="2" borderId="6" xfId="0" applyFont="1" applyFill="1" applyBorder="1" applyAlignment="1">
      <alignment horizontal="center" vertical="center"/>
    </xf>
    <xf numFmtId="0" fontId="10" fillId="2" borderId="16" xfId="0" applyFont="1" applyFill="1" applyBorder="1" applyAlignment="1">
      <alignment horizontal="center" vertical="center"/>
    </xf>
    <xf numFmtId="0" fontId="10" fillId="2" borderId="15" xfId="0" applyFont="1" applyFill="1" applyBorder="1" applyAlignment="1">
      <alignment horizontal="center"/>
    </xf>
    <xf numFmtId="0" fontId="10" fillId="2" borderId="6" xfId="0" applyFont="1" applyFill="1" applyBorder="1" applyAlignment="1">
      <alignment horizontal="center"/>
    </xf>
    <xf numFmtId="0" fontId="10" fillId="2" borderId="16" xfId="0" applyFont="1" applyFill="1" applyBorder="1" applyAlignment="1">
      <alignment horizontal="center"/>
    </xf>
    <xf numFmtId="0" fontId="5" fillId="0" borderId="0" xfId="0" applyFont="1"/>
    <xf numFmtId="0" fontId="5" fillId="0" borderId="4" xfId="0" applyFont="1" applyBorder="1" applyAlignment="1">
      <alignment horizontal="center"/>
    </xf>
    <xf numFmtId="0" fontId="6" fillId="0" borderId="4" xfId="0" applyFont="1" applyBorder="1" applyAlignment="1">
      <alignment horizontal="center"/>
    </xf>
    <xf numFmtId="0" fontId="8" fillId="0" borderId="8" xfId="0" applyFont="1" applyBorder="1" applyAlignment="1">
      <alignment horizontal="center"/>
    </xf>
    <xf numFmtId="0" fontId="8" fillId="0" borderId="9" xfId="0" applyFont="1" applyBorder="1" applyAlignment="1">
      <alignment horizontal="center"/>
    </xf>
    <xf numFmtId="0" fontId="11" fillId="0" borderId="4" xfId="0" applyFont="1" applyBorder="1"/>
    <xf numFmtId="0" fontId="12" fillId="0" borderId="0" xfId="0" applyFont="1"/>
    <xf numFmtId="0" fontId="13" fillId="0" borderId="10" xfId="0" applyFont="1" applyBorder="1"/>
    <xf numFmtId="0" fontId="13" fillId="0" borderId="7" xfId="0" applyFont="1" applyBorder="1" applyAlignment="1">
      <alignment horizontal="center"/>
    </xf>
    <xf numFmtId="0" fontId="13" fillId="0" borderId="11" xfId="0" applyFont="1" applyBorder="1" applyAlignment="1">
      <alignment horizontal="center"/>
    </xf>
    <xf numFmtId="0" fontId="13" fillId="0" borderId="4" xfId="0" applyFont="1" applyBorder="1" applyAlignment="1">
      <alignment horizontal="center"/>
    </xf>
    <xf numFmtId="0" fontId="13" fillId="0" borderId="4" xfId="0" applyFont="1" applyBorder="1"/>
    <xf numFmtId="0" fontId="14" fillId="0" borderId="4" xfId="0" applyFont="1" applyBorder="1" applyAlignment="1">
      <alignment horizontal="center"/>
    </xf>
    <xf numFmtId="0" fontId="9" fillId="0" borderId="14" xfId="0" applyFont="1" applyBorder="1"/>
    <xf numFmtId="0" fontId="9" fillId="4" borderId="14" xfId="0" applyFont="1" applyFill="1" applyBorder="1"/>
    <xf numFmtId="0" fontId="10" fillId="2" borderId="6" xfId="0" applyFont="1" applyFill="1" applyBorder="1"/>
    <xf numFmtId="0" fontId="10" fillId="2" borderId="16" xfId="0" applyFont="1" applyFill="1" applyBorder="1"/>
    <xf numFmtId="0" fontId="10" fillId="2" borderId="4" xfId="0" applyFont="1" applyFill="1" applyBorder="1"/>
    <xf numFmtId="0" fontId="10" fillId="2" borderId="4" xfId="0" applyFont="1" applyFill="1" applyBorder="1" applyAlignment="1">
      <alignment horizontal="center"/>
    </xf>
  </cellXfs>
  <cellStyles count="2">
    <cellStyle name="Normal" xfId="0" builtinId="0"/>
    <cellStyle name="Normal 2" xfId="1" xr:uid="{C2EA46E5-FBB2-48CF-AB98-32D3839BAE4F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44EC9EE-4864-4E2D-A15C-52C37F443A1B}">
  <dimension ref="A1:S77"/>
  <sheetViews>
    <sheetView tabSelected="1" workbookViewId="0">
      <selection activeCell="L8" sqref="L8"/>
    </sheetView>
  </sheetViews>
  <sheetFormatPr defaultRowHeight="14.4" x14ac:dyDescent="0.3"/>
  <cols>
    <col min="18" max="18" width="10.21875" customWidth="1"/>
  </cols>
  <sheetData>
    <row r="1" spans="1:19" ht="24" thickBot="1" x14ac:dyDescent="0.35">
      <c r="A1" s="1" t="s">
        <v>0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3"/>
    </row>
    <row r="2" spans="1:19" ht="16.2" thickBot="1" x14ac:dyDescent="0.35">
      <c r="A2" s="4" t="s">
        <v>1</v>
      </c>
      <c r="B2" s="5" t="s">
        <v>2</v>
      </c>
      <c r="C2" s="4" t="s">
        <v>3</v>
      </c>
      <c r="D2" s="4" t="s">
        <v>4</v>
      </c>
      <c r="E2" s="4" t="s">
        <v>5</v>
      </c>
      <c r="F2" s="6" t="s">
        <v>6</v>
      </c>
      <c r="G2" s="7" t="s">
        <v>7</v>
      </c>
      <c r="H2" s="8" t="s">
        <v>8</v>
      </c>
      <c r="I2" s="7" t="s">
        <v>9</v>
      </c>
      <c r="J2" s="4" t="s">
        <v>10</v>
      </c>
      <c r="K2" s="4" t="s">
        <v>11</v>
      </c>
      <c r="L2" s="4" t="s">
        <v>12</v>
      </c>
      <c r="M2" s="4" t="s">
        <v>13</v>
      </c>
      <c r="N2" s="4" t="s">
        <v>14</v>
      </c>
      <c r="O2" s="4" t="s">
        <v>15</v>
      </c>
      <c r="P2" s="9" t="s">
        <v>16</v>
      </c>
      <c r="Q2" s="4" t="s">
        <v>17</v>
      </c>
      <c r="R2" s="33" t="s">
        <v>18</v>
      </c>
    </row>
    <row r="3" spans="1:19" x14ac:dyDescent="0.3">
      <c r="A3" s="28">
        <v>2000</v>
      </c>
      <c r="B3" s="10" t="s">
        <v>19</v>
      </c>
      <c r="C3" s="29">
        <v>664804</v>
      </c>
      <c r="D3" s="29">
        <v>184054</v>
      </c>
      <c r="E3" s="29">
        <v>184054</v>
      </c>
      <c r="F3" s="30">
        <v>4360</v>
      </c>
      <c r="G3" s="30">
        <v>1844</v>
      </c>
      <c r="H3" s="30">
        <v>72</v>
      </c>
      <c r="I3" s="29">
        <f>SUM(F3:H3)</f>
        <v>6276</v>
      </c>
      <c r="J3" s="29">
        <f>(G3/I3)*100</f>
        <v>29.381771829190566</v>
      </c>
      <c r="K3" s="29">
        <f>(E3/C3)*100</f>
        <v>27.685453156118196</v>
      </c>
      <c r="L3" s="29">
        <f>(I3/C3)*1000</f>
        <v>9.4403764116942739</v>
      </c>
      <c r="M3" s="29">
        <f>(I3/E3)*100</f>
        <v>3.4098688428396016</v>
      </c>
      <c r="N3" s="29">
        <f>(G3/C3)*1000</f>
        <v>2.7737498571007397</v>
      </c>
      <c r="O3" s="29">
        <f>(G3/E3)*100</f>
        <v>1.0018798830777924</v>
      </c>
      <c r="P3" s="29">
        <f>(F3/E3)*100</f>
        <v>2.3688700055418517</v>
      </c>
      <c r="Q3" s="29" t="s">
        <v>20</v>
      </c>
      <c r="R3" s="29" t="s">
        <v>20</v>
      </c>
    </row>
    <row r="4" spans="1:19" x14ac:dyDescent="0.3">
      <c r="A4" s="28"/>
      <c r="B4" s="11" t="s">
        <v>21</v>
      </c>
      <c r="C4" s="29">
        <v>504989</v>
      </c>
      <c r="D4" s="29">
        <v>97188</v>
      </c>
      <c r="E4" s="29">
        <v>97188</v>
      </c>
      <c r="F4" s="30">
        <v>2206</v>
      </c>
      <c r="G4" s="30">
        <v>656</v>
      </c>
      <c r="H4" s="30">
        <v>26</v>
      </c>
      <c r="I4" s="29">
        <f t="shared" ref="I4" si="0">SUM(F4:H4)</f>
        <v>2888</v>
      </c>
      <c r="J4" s="29">
        <f t="shared" ref="J4:J67" si="1">(G4/I4)*100</f>
        <v>22.714681440443211</v>
      </c>
      <c r="K4" s="29">
        <f t="shared" ref="K4:K5" si="2">(E4/C4)*100</f>
        <v>19.245567725237581</v>
      </c>
      <c r="L4" s="29">
        <f t="shared" ref="L4:L5" si="3">(I4/C4)*1000</f>
        <v>5.7189364520811345</v>
      </c>
      <c r="M4" s="29">
        <f t="shared" ref="M4:M5" si="4">(I4/E4)*100</f>
        <v>2.9715602749310612</v>
      </c>
      <c r="N4" s="29">
        <f t="shared" ref="N4:N5" si="5">(G4/C4)*1000</f>
        <v>1.2990381968716151</v>
      </c>
      <c r="O4" s="29">
        <f>(G4/E4)*100</f>
        <v>0.67498045026134912</v>
      </c>
      <c r="P4" s="29">
        <f t="shared" ref="P4:P5" si="6">(F4/E4)*100</f>
        <v>2.2698275507264274</v>
      </c>
      <c r="Q4" s="29" t="s">
        <v>20</v>
      </c>
      <c r="R4" s="29" t="s">
        <v>20</v>
      </c>
    </row>
    <row r="5" spans="1:19" x14ac:dyDescent="0.3">
      <c r="A5" s="28"/>
      <c r="B5" s="12" t="s">
        <v>22</v>
      </c>
      <c r="C5" s="31">
        <v>1169793</v>
      </c>
      <c r="D5" s="31">
        <f t="shared" ref="D5:G5" si="7">SUM(D3:D4)</f>
        <v>281242</v>
      </c>
      <c r="E5" s="31">
        <f t="shared" si="7"/>
        <v>281242</v>
      </c>
      <c r="F5" s="32">
        <f t="shared" si="7"/>
        <v>6566</v>
      </c>
      <c r="G5" s="31">
        <f t="shared" si="7"/>
        <v>2500</v>
      </c>
      <c r="H5" s="32">
        <f>SUM(H3:H4)</f>
        <v>98</v>
      </c>
      <c r="I5" s="31">
        <f>SUM(F5:H5)</f>
        <v>9164</v>
      </c>
      <c r="J5" s="31">
        <f t="shared" si="1"/>
        <v>27.28066346573549</v>
      </c>
      <c r="K5" s="31">
        <f t="shared" si="2"/>
        <v>24.042031367942876</v>
      </c>
      <c r="L5" s="31">
        <f t="shared" si="3"/>
        <v>7.8338646239120937</v>
      </c>
      <c r="M5" s="31">
        <f t="shared" si="4"/>
        <v>3.2584037945968238</v>
      </c>
      <c r="N5" s="31">
        <f t="shared" si="5"/>
        <v>2.1371302444107636</v>
      </c>
      <c r="O5" s="31">
        <f t="shared" ref="O5" si="8">(G5/E5)*100</f>
        <v>0.88891417355871449</v>
      </c>
      <c r="P5" s="31">
        <f t="shared" si="6"/>
        <v>2.3346441854346081</v>
      </c>
      <c r="Q5" s="31">
        <v>9102</v>
      </c>
      <c r="R5" s="31">
        <v>11</v>
      </c>
    </row>
    <row r="6" spans="1:19" x14ac:dyDescent="0.3">
      <c r="A6" s="13">
        <v>2000</v>
      </c>
      <c r="B6" s="14" t="s">
        <v>19</v>
      </c>
      <c r="C6" s="15">
        <v>758573</v>
      </c>
      <c r="D6" s="14">
        <v>184054</v>
      </c>
      <c r="E6" s="14">
        <v>184054</v>
      </c>
      <c r="F6" s="16">
        <v>4360</v>
      </c>
      <c r="G6" s="16">
        <v>1844</v>
      </c>
      <c r="H6" s="16">
        <v>72</v>
      </c>
      <c r="I6" s="14">
        <f>SUM(F6:H6)</f>
        <v>6276</v>
      </c>
      <c r="J6" s="14">
        <f t="shared" si="1"/>
        <v>29.381771829190566</v>
      </c>
      <c r="K6" s="14">
        <f>(E6/C6)*100</f>
        <v>24.26318890864821</v>
      </c>
      <c r="L6" s="14">
        <f>(I6/C6)*1000</f>
        <v>8.2734291887530933</v>
      </c>
      <c r="M6" s="14">
        <f>(I6/E6)*100</f>
        <v>3.4098688428396016</v>
      </c>
      <c r="N6" s="14">
        <f>(G6/C6)*1000</f>
        <v>2.4308800866890858</v>
      </c>
      <c r="O6" s="14">
        <f>(G6/E6)*100</f>
        <v>1.0018798830777924</v>
      </c>
      <c r="P6" s="14">
        <f>(F6/E6)*100</f>
        <v>2.3688700055418517</v>
      </c>
      <c r="Q6" s="14" t="s">
        <v>20</v>
      </c>
      <c r="R6" s="14" t="s">
        <v>20</v>
      </c>
    </row>
    <row r="7" spans="1:19" x14ac:dyDescent="0.3">
      <c r="A7" s="13"/>
      <c r="B7" s="11" t="s">
        <v>21</v>
      </c>
      <c r="C7" s="15">
        <v>589095</v>
      </c>
      <c r="D7" s="14">
        <v>97188</v>
      </c>
      <c r="E7" s="14">
        <v>97188</v>
      </c>
      <c r="F7" s="16">
        <v>2206</v>
      </c>
      <c r="G7" s="16">
        <v>656</v>
      </c>
      <c r="H7" s="16">
        <v>26</v>
      </c>
      <c r="I7" s="14">
        <f t="shared" ref="I7:I70" si="9">SUM(F7:H7)</f>
        <v>2888</v>
      </c>
      <c r="J7" s="14">
        <f t="shared" si="1"/>
        <v>22.714681440443211</v>
      </c>
      <c r="K7" s="14">
        <f t="shared" ref="K7:K70" si="10">(E7/C7)*100</f>
        <v>16.497848394571335</v>
      </c>
      <c r="L7" s="14">
        <f t="shared" ref="L7:L70" si="11">(I7/C7)*1000</f>
        <v>4.9024350911143371</v>
      </c>
      <c r="M7" s="14">
        <f t="shared" ref="M7:M70" si="12">(I7/E7)*100</f>
        <v>2.9715602749310612</v>
      </c>
      <c r="N7" s="14">
        <f t="shared" ref="N7:N70" si="13">(G7/C7)*1000</f>
        <v>1.1135725137711234</v>
      </c>
      <c r="O7" s="14">
        <f>(G7/E7)*100</f>
        <v>0.67498045026134912</v>
      </c>
      <c r="P7" s="14">
        <f t="shared" ref="P7:P70" si="14">(F7/E7)*100</f>
        <v>2.2698275507264274</v>
      </c>
      <c r="Q7" s="14" t="s">
        <v>20</v>
      </c>
      <c r="R7" s="14" t="s">
        <v>20</v>
      </c>
    </row>
    <row r="8" spans="1:19" x14ac:dyDescent="0.3">
      <c r="A8" s="13"/>
      <c r="B8" s="12" t="s">
        <v>22</v>
      </c>
      <c r="C8" s="17">
        <v>1347668</v>
      </c>
      <c r="D8" s="17">
        <f t="shared" ref="D8:G8" si="15">SUM(D6:D7)</f>
        <v>281242</v>
      </c>
      <c r="E8" s="17">
        <f t="shared" si="15"/>
        <v>281242</v>
      </c>
      <c r="F8" s="18">
        <f t="shared" si="15"/>
        <v>6566</v>
      </c>
      <c r="G8" s="17">
        <f t="shared" si="15"/>
        <v>2500</v>
      </c>
      <c r="H8" s="18">
        <f>SUM(H6:H7)</f>
        <v>98</v>
      </c>
      <c r="I8" s="17">
        <f>SUM(F8:H8)</f>
        <v>9164</v>
      </c>
      <c r="J8" s="17">
        <f t="shared" si="1"/>
        <v>27.28066346573549</v>
      </c>
      <c r="K8" s="17">
        <f t="shared" si="10"/>
        <v>20.868789642552912</v>
      </c>
      <c r="L8" s="17">
        <f t="shared" si="11"/>
        <v>6.7998943359937307</v>
      </c>
      <c r="M8" s="17">
        <f t="shared" si="12"/>
        <v>3.2584037945968238</v>
      </c>
      <c r="N8" s="17">
        <f t="shared" si="13"/>
        <v>1.8550562898280585</v>
      </c>
      <c r="O8" s="17">
        <f t="shared" ref="O8:O71" si="16">(G8/E8)*100</f>
        <v>0.88891417355871449</v>
      </c>
      <c r="P8" s="17">
        <f t="shared" si="14"/>
        <v>2.3346441854346081</v>
      </c>
      <c r="Q8" s="17">
        <v>9102</v>
      </c>
      <c r="R8" s="17">
        <v>11</v>
      </c>
      <c r="S8" s="19"/>
    </row>
    <row r="9" spans="1:19" x14ac:dyDescent="0.3">
      <c r="A9" s="13">
        <v>2001</v>
      </c>
      <c r="B9" s="14" t="s">
        <v>19</v>
      </c>
      <c r="C9" s="15">
        <v>758573</v>
      </c>
      <c r="D9" s="14">
        <v>165481</v>
      </c>
      <c r="E9" s="14">
        <v>165481</v>
      </c>
      <c r="F9" s="16">
        <v>5120</v>
      </c>
      <c r="G9" s="16">
        <v>2264</v>
      </c>
      <c r="H9" s="16" t="s">
        <v>23</v>
      </c>
      <c r="I9" s="14">
        <f>SUM(F9:G9)</f>
        <v>7384</v>
      </c>
      <c r="J9" s="14">
        <f t="shared" si="1"/>
        <v>30.660888407367281</v>
      </c>
      <c r="K9" s="14">
        <f t="shared" si="10"/>
        <v>21.814775901594178</v>
      </c>
      <c r="L9" s="14">
        <f t="shared" si="11"/>
        <v>9.7340664642690946</v>
      </c>
      <c r="M9" s="14">
        <f t="shared" si="12"/>
        <v>4.4621436902121694</v>
      </c>
      <c r="N9" s="14">
        <f t="shared" si="13"/>
        <v>2.9845512561085092</v>
      </c>
      <c r="O9" s="14">
        <f t="shared" si="16"/>
        <v>1.3681328974323337</v>
      </c>
      <c r="P9" s="14">
        <f t="shared" si="14"/>
        <v>3.0940107927798355</v>
      </c>
      <c r="Q9" s="14" t="s">
        <v>24</v>
      </c>
      <c r="R9" s="14" t="s">
        <v>24</v>
      </c>
    </row>
    <row r="10" spans="1:19" x14ac:dyDescent="0.3">
      <c r="A10" s="13"/>
      <c r="B10" s="11" t="s">
        <v>21</v>
      </c>
      <c r="C10" s="15">
        <v>589095</v>
      </c>
      <c r="D10" s="14">
        <v>111830</v>
      </c>
      <c r="E10" s="14">
        <v>111830</v>
      </c>
      <c r="F10" s="16">
        <v>3901</v>
      </c>
      <c r="G10" s="16">
        <v>1046</v>
      </c>
      <c r="H10" s="16" t="s">
        <v>23</v>
      </c>
      <c r="I10" s="14">
        <f>SUM(F10:G10)</f>
        <v>4947</v>
      </c>
      <c r="J10" s="14">
        <f t="shared" si="1"/>
        <v>21.144127754194461</v>
      </c>
      <c r="K10" s="14">
        <f t="shared" si="10"/>
        <v>18.983355825461086</v>
      </c>
      <c r="L10" s="14">
        <f t="shared" si="11"/>
        <v>8.3976268683319333</v>
      </c>
      <c r="M10" s="14">
        <f t="shared" si="12"/>
        <v>4.4236787981758026</v>
      </c>
      <c r="N10" s="14">
        <f t="shared" si="13"/>
        <v>1.7756049533606635</v>
      </c>
      <c r="O10" s="14">
        <f t="shared" si="16"/>
        <v>0.93534829652150586</v>
      </c>
      <c r="P10" s="14">
        <f t="shared" si="14"/>
        <v>3.4883305016542963</v>
      </c>
      <c r="Q10" s="14" t="s">
        <v>24</v>
      </c>
      <c r="R10" s="14" t="s">
        <v>24</v>
      </c>
    </row>
    <row r="11" spans="1:19" x14ac:dyDescent="0.3">
      <c r="A11" s="13"/>
      <c r="B11" s="12" t="s">
        <v>22</v>
      </c>
      <c r="C11" s="17">
        <v>1347668</v>
      </c>
      <c r="D11" s="17">
        <f t="shared" ref="D11" si="17">SUM(D9:D10)</f>
        <v>277311</v>
      </c>
      <c r="E11" s="17">
        <f>SUM(E9:E10)</f>
        <v>277311</v>
      </c>
      <c r="F11" s="18">
        <f>SUM(F9:F10)</f>
        <v>9021</v>
      </c>
      <c r="G11" s="17">
        <f>SUM(G9:G10)</f>
        <v>3310</v>
      </c>
      <c r="H11" s="16" t="s">
        <v>23</v>
      </c>
      <c r="I11" s="17">
        <f>SUM(I9:I10)</f>
        <v>12331</v>
      </c>
      <c r="J11" s="17">
        <f t="shared" si="1"/>
        <v>26.842916227394369</v>
      </c>
      <c r="K11" s="17">
        <f t="shared" si="10"/>
        <v>20.577100591540351</v>
      </c>
      <c r="L11" s="17">
        <f t="shared" si="11"/>
        <v>9.1498796439479158</v>
      </c>
      <c r="M11" s="17">
        <f t="shared" si="12"/>
        <v>4.4466321206154822</v>
      </c>
      <c r="N11" s="17">
        <f t="shared" si="13"/>
        <v>2.4560945277323496</v>
      </c>
      <c r="O11" s="17">
        <f t="shared" si="16"/>
        <v>1.1936057350772238</v>
      </c>
      <c r="P11" s="17">
        <f t="shared" si="14"/>
        <v>3.2530263855382588</v>
      </c>
      <c r="Q11" s="17">
        <v>12329</v>
      </c>
      <c r="R11" s="17">
        <v>12</v>
      </c>
      <c r="S11" s="19"/>
    </row>
    <row r="12" spans="1:19" x14ac:dyDescent="0.3">
      <c r="A12" s="13">
        <v>2002</v>
      </c>
      <c r="B12" s="14" t="s">
        <v>19</v>
      </c>
      <c r="C12" s="15">
        <v>758573</v>
      </c>
      <c r="D12" s="14">
        <v>161046</v>
      </c>
      <c r="E12" s="14">
        <v>161046</v>
      </c>
      <c r="F12" s="16">
        <v>8935</v>
      </c>
      <c r="G12" s="16">
        <v>2821</v>
      </c>
      <c r="H12" s="16" t="s">
        <v>23</v>
      </c>
      <c r="I12" s="14">
        <f>SUM(F12:G12)</f>
        <v>11756</v>
      </c>
      <c r="J12" s="14">
        <f t="shared" si="1"/>
        <v>23.996257230350459</v>
      </c>
      <c r="K12" s="14">
        <f t="shared" si="10"/>
        <v>21.230125511981051</v>
      </c>
      <c r="L12" s="14">
        <f t="shared" si="11"/>
        <v>15.49751968498747</v>
      </c>
      <c r="M12" s="14">
        <f t="shared" si="12"/>
        <v>7.2997777032649047</v>
      </c>
      <c r="N12" s="14">
        <f t="shared" si="13"/>
        <v>3.7188246879337914</v>
      </c>
      <c r="O12" s="14">
        <f t="shared" si="16"/>
        <v>1.7516734349192158</v>
      </c>
      <c r="P12" s="14">
        <f t="shared" si="14"/>
        <v>5.54810426834569</v>
      </c>
      <c r="Q12" s="14" t="s">
        <v>24</v>
      </c>
      <c r="R12" s="14" t="s">
        <v>24</v>
      </c>
    </row>
    <row r="13" spans="1:19" x14ac:dyDescent="0.3">
      <c r="A13" s="13"/>
      <c r="B13" s="11" t="s">
        <v>21</v>
      </c>
      <c r="C13" s="15">
        <v>589095</v>
      </c>
      <c r="D13" s="14">
        <v>112388</v>
      </c>
      <c r="E13" s="14">
        <v>112388</v>
      </c>
      <c r="F13" s="16">
        <v>4535</v>
      </c>
      <c r="G13" s="16">
        <v>527</v>
      </c>
      <c r="H13" s="16" t="s">
        <v>23</v>
      </c>
      <c r="I13" s="14">
        <f>SUM(F13:G13)</f>
        <v>5062</v>
      </c>
      <c r="J13" s="14">
        <f t="shared" si="1"/>
        <v>10.410904780719084</v>
      </c>
      <c r="K13" s="14">
        <f t="shared" si="10"/>
        <v>19.07807738989467</v>
      </c>
      <c r="L13" s="14">
        <f t="shared" si="11"/>
        <v>8.5928415620570533</v>
      </c>
      <c r="M13" s="14">
        <f t="shared" si="12"/>
        <v>4.504039577179058</v>
      </c>
      <c r="N13" s="14">
        <f t="shared" si="13"/>
        <v>0.89459255298381413</v>
      </c>
      <c r="O13" s="14">
        <f t="shared" si="16"/>
        <v>0.46891127166601415</v>
      </c>
      <c r="P13" s="14">
        <f t="shared" si="14"/>
        <v>4.0351283055130445</v>
      </c>
      <c r="Q13" s="14" t="s">
        <v>24</v>
      </c>
      <c r="R13" s="14" t="s">
        <v>24</v>
      </c>
    </row>
    <row r="14" spans="1:19" x14ac:dyDescent="0.3">
      <c r="A14" s="13"/>
      <c r="B14" s="12" t="s">
        <v>22</v>
      </c>
      <c r="C14" s="17">
        <v>1347668</v>
      </c>
      <c r="D14" s="17">
        <f t="shared" ref="D14" si="18">SUM(D12:D13)</f>
        <v>273434</v>
      </c>
      <c r="E14" s="17">
        <f>SUM(E12:E13)</f>
        <v>273434</v>
      </c>
      <c r="F14" s="18">
        <f>SUM(F12:F13)</f>
        <v>13470</v>
      </c>
      <c r="G14" s="17">
        <f>SUM(G12:G13)</f>
        <v>3348</v>
      </c>
      <c r="H14" s="16" t="s">
        <v>23</v>
      </c>
      <c r="I14" s="17">
        <f>SUM(I12:I13)</f>
        <v>16818</v>
      </c>
      <c r="J14" s="17">
        <f t="shared" si="1"/>
        <v>19.907242240456654</v>
      </c>
      <c r="K14" s="17">
        <f>(E14/C14)*100</f>
        <v>20.289418462113815</v>
      </c>
      <c r="L14" s="17">
        <f t="shared" si="11"/>
        <v>12.479334672931314</v>
      </c>
      <c r="M14" s="17">
        <f t="shared" si="12"/>
        <v>6.1506615856111528</v>
      </c>
      <c r="N14" s="17">
        <f t="shared" si="13"/>
        <v>2.484291383337736</v>
      </c>
      <c r="O14" s="17">
        <f t="shared" si="16"/>
        <v>1.2244271012383245</v>
      </c>
      <c r="P14" s="17">
        <f t="shared" si="14"/>
        <v>4.926234484372829</v>
      </c>
      <c r="Q14" s="17">
        <v>16848</v>
      </c>
      <c r="R14" s="17">
        <v>15</v>
      </c>
      <c r="S14" s="19"/>
    </row>
    <row r="15" spans="1:19" x14ac:dyDescent="0.3">
      <c r="A15" s="13">
        <v>2003</v>
      </c>
      <c r="B15" s="14" t="s">
        <v>19</v>
      </c>
      <c r="C15" s="15">
        <v>758573</v>
      </c>
      <c r="D15" s="14">
        <v>169553</v>
      </c>
      <c r="E15" s="14">
        <v>169553</v>
      </c>
      <c r="F15" s="16">
        <v>7428</v>
      </c>
      <c r="G15" s="14">
        <v>1263</v>
      </c>
      <c r="H15" s="16">
        <v>89</v>
      </c>
      <c r="I15" s="14">
        <f t="shared" si="9"/>
        <v>8780</v>
      </c>
      <c r="J15" s="14">
        <f t="shared" si="1"/>
        <v>14.384965831435078</v>
      </c>
      <c r="K15" s="14">
        <f t="shared" si="10"/>
        <v>22.351573282993197</v>
      </c>
      <c r="L15" s="14">
        <f t="shared" si="11"/>
        <v>11.574363970244129</v>
      </c>
      <c r="M15" s="14">
        <f>(I15/E15)*100</f>
        <v>5.1783218226749161</v>
      </c>
      <c r="N15" s="14">
        <f t="shared" si="13"/>
        <v>1.6649683023255508</v>
      </c>
      <c r="O15" s="14">
        <f t="shared" si="16"/>
        <v>0.7448998248335329</v>
      </c>
      <c r="P15" s="14">
        <f t="shared" si="14"/>
        <v>4.3809310363131289</v>
      </c>
      <c r="Q15" s="14">
        <v>8780</v>
      </c>
      <c r="R15" s="14">
        <v>0</v>
      </c>
    </row>
    <row r="16" spans="1:19" x14ac:dyDescent="0.3">
      <c r="A16" s="13"/>
      <c r="B16" s="11" t="s">
        <v>21</v>
      </c>
      <c r="C16" s="15">
        <v>589095</v>
      </c>
      <c r="D16" s="14">
        <v>109094</v>
      </c>
      <c r="E16" s="14">
        <v>109094</v>
      </c>
      <c r="F16" s="16">
        <v>2304</v>
      </c>
      <c r="G16" s="14">
        <v>240</v>
      </c>
      <c r="H16" s="16">
        <v>46</v>
      </c>
      <c r="I16" s="14">
        <f t="shared" si="9"/>
        <v>2590</v>
      </c>
      <c r="J16" s="14">
        <f t="shared" si="1"/>
        <v>9.2664092664092657</v>
      </c>
      <c r="K16" s="14">
        <f t="shared" si="10"/>
        <v>18.518914606302889</v>
      </c>
      <c r="L16" s="14">
        <f t="shared" si="11"/>
        <v>4.3965744065048931</v>
      </c>
      <c r="M16" s="14">
        <f t="shared" si="12"/>
        <v>2.3740994005169851</v>
      </c>
      <c r="N16" s="14">
        <f t="shared" si="13"/>
        <v>0.4074045782089476</v>
      </c>
      <c r="O16" s="14">
        <f t="shared" si="16"/>
        <v>0.21999376684327279</v>
      </c>
      <c r="P16" s="14">
        <f t="shared" si="14"/>
        <v>2.1119401616954185</v>
      </c>
      <c r="Q16" s="14">
        <v>2590</v>
      </c>
      <c r="R16" s="14">
        <v>1</v>
      </c>
    </row>
    <row r="17" spans="1:19" x14ac:dyDescent="0.3">
      <c r="A17" s="13"/>
      <c r="B17" s="12" t="s">
        <v>22</v>
      </c>
      <c r="C17" s="17">
        <v>1347668</v>
      </c>
      <c r="D17" s="17">
        <f t="shared" ref="D17:E17" si="19">SUM(D15:D16)</f>
        <v>278647</v>
      </c>
      <c r="E17" s="17">
        <f t="shared" si="19"/>
        <v>278647</v>
      </c>
      <c r="F17" s="18">
        <f>SUM(F15:F16)</f>
        <v>9732</v>
      </c>
      <c r="G17" s="17">
        <f>SUM(G15:G16)</f>
        <v>1503</v>
      </c>
      <c r="H17" s="18">
        <f>SUM(H15:H16)</f>
        <v>135</v>
      </c>
      <c r="I17" s="17">
        <f t="shared" si="9"/>
        <v>11370</v>
      </c>
      <c r="J17" s="17">
        <f t="shared" si="1"/>
        <v>13.218997361477571</v>
      </c>
      <c r="K17" s="17">
        <f t="shared" si="10"/>
        <v>20.676234799668762</v>
      </c>
      <c r="L17" s="17">
        <f t="shared" si="11"/>
        <v>8.4367960061380103</v>
      </c>
      <c r="M17" s="17">
        <f t="shared" si="12"/>
        <v>4.0804315137073068</v>
      </c>
      <c r="N17" s="17">
        <f t="shared" si="13"/>
        <v>1.1152598414446289</v>
      </c>
      <c r="O17" s="17">
        <f t="shared" si="16"/>
        <v>0.53939213413386833</v>
      </c>
      <c r="P17" s="17">
        <f t="shared" si="14"/>
        <v>3.4925909842919536</v>
      </c>
      <c r="Q17" s="17">
        <f>SUM(Q15:Q16)</f>
        <v>11370</v>
      </c>
      <c r="R17" s="17">
        <f>SUM(R15:R16)</f>
        <v>1</v>
      </c>
      <c r="S17" s="19"/>
    </row>
    <row r="18" spans="1:19" x14ac:dyDescent="0.3">
      <c r="A18" s="13">
        <v>2004</v>
      </c>
      <c r="B18" s="14" t="s">
        <v>19</v>
      </c>
      <c r="C18" s="15">
        <v>758573</v>
      </c>
      <c r="D18" s="14">
        <v>146924</v>
      </c>
      <c r="E18" s="14">
        <v>146924</v>
      </c>
      <c r="F18" s="16">
        <v>5255</v>
      </c>
      <c r="G18" s="14">
        <v>1298</v>
      </c>
      <c r="H18" s="16">
        <v>58</v>
      </c>
      <c r="I18" s="14">
        <f t="shared" si="9"/>
        <v>6611</v>
      </c>
      <c r="J18" s="14">
        <f t="shared" si="1"/>
        <v>19.633943427620633</v>
      </c>
      <c r="K18" s="14">
        <f t="shared" si="10"/>
        <v>19.368472118042693</v>
      </c>
      <c r="L18" s="14">
        <f t="shared" si="11"/>
        <v>8.7150478595995367</v>
      </c>
      <c r="M18" s="14">
        <f t="shared" si="12"/>
        <v>4.4996052380822738</v>
      </c>
      <c r="N18" s="14">
        <f t="shared" si="13"/>
        <v>1.711107566443836</v>
      </c>
      <c r="O18" s="14">
        <f t="shared" si="16"/>
        <v>0.88344994691132839</v>
      </c>
      <c r="P18" s="14">
        <f t="shared" si="14"/>
        <v>3.5766790993983286</v>
      </c>
      <c r="Q18" s="14">
        <v>6606</v>
      </c>
      <c r="R18" s="14">
        <v>6</v>
      </c>
    </row>
    <row r="19" spans="1:19" x14ac:dyDescent="0.3">
      <c r="A19" s="13"/>
      <c r="B19" s="11" t="s">
        <v>21</v>
      </c>
      <c r="C19" s="15">
        <v>589095</v>
      </c>
      <c r="D19" s="14">
        <v>92119</v>
      </c>
      <c r="E19" s="14">
        <v>92119</v>
      </c>
      <c r="F19" s="16">
        <v>1113</v>
      </c>
      <c r="G19" s="14">
        <v>89</v>
      </c>
      <c r="H19" s="16">
        <v>26</v>
      </c>
      <c r="I19" s="14">
        <f t="shared" si="9"/>
        <v>1228</v>
      </c>
      <c r="J19" s="14">
        <f t="shared" si="1"/>
        <v>7.2475570032573291</v>
      </c>
      <c r="K19" s="14">
        <f t="shared" si="10"/>
        <v>15.637375975012519</v>
      </c>
      <c r="L19" s="14">
        <f t="shared" si="11"/>
        <v>2.0845534251691156</v>
      </c>
      <c r="M19" s="14">
        <f t="shared" si="12"/>
        <v>1.3330583267295564</v>
      </c>
      <c r="N19" s="14">
        <f>(G19/C19)*1000</f>
        <v>0.15107919775248474</v>
      </c>
      <c r="O19" s="14">
        <f t="shared" si="16"/>
        <v>9.6614162116392927E-2</v>
      </c>
      <c r="P19" s="14">
        <f t="shared" si="14"/>
        <v>1.2082198026465767</v>
      </c>
      <c r="Q19" s="14">
        <v>1128</v>
      </c>
      <c r="R19" s="14">
        <v>1</v>
      </c>
    </row>
    <row r="20" spans="1:19" x14ac:dyDescent="0.3">
      <c r="A20" s="13"/>
      <c r="B20" s="12" t="s">
        <v>22</v>
      </c>
      <c r="C20" s="17">
        <v>1347668</v>
      </c>
      <c r="D20" s="17">
        <f t="shared" ref="D20:H20" si="20">SUM(D18:D19)</f>
        <v>239043</v>
      </c>
      <c r="E20" s="17">
        <f t="shared" si="20"/>
        <v>239043</v>
      </c>
      <c r="F20" s="18">
        <f t="shared" si="20"/>
        <v>6368</v>
      </c>
      <c r="G20" s="17">
        <f t="shared" si="20"/>
        <v>1387</v>
      </c>
      <c r="H20" s="18">
        <f t="shared" si="20"/>
        <v>84</v>
      </c>
      <c r="I20" s="17">
        <f t="shared" si="9"/>
        <v>7839</v>
      </c>
      <c r="J20" s="17">
        <f t="shared" si="1"/>
        <v>17.693583365225159</v>
      </c>
      <c r="K20" s="17">
        <f t="shared" si="10"/>
        <v>17.737528827574746</v>
      </c>
      <c r="L20" s="17">
        <f t="shared" si="11"/>
        <v>5.8167145023848601</v>
      </c>
      <c r="M20" s="17">
        <f t="shared" si="12"/>
        <v>3.2793263136757824</v>
      </c>
      <c r="N20" s="17">
        <f t="shared" si="13"/>
        <v>1.0291852295966069</v>
      </c>
      <c r="O20" s="17">
        <f>(G20/E20)*100</f>
        <v>0.58023033512798949</v>
      </c>
      <c r="P20" s="17">
        <f t="shared" si="14"/>
        <v>2.6639558573143747</v>
      </c>
      <c r="Q20" s="17">
        <f>SUM(Q18:Q19)</f>
        <v>7734</v>
      </c>
      <c r="R20" s="17">
        <f>SUM(R18:R19)</f>
        <v>7</v>
      </c>
      <c r="S20" s="19"/>
    </row>
    <row r="21" spans="1:19" x14ac:dyDescent="0.3">
      <c r="A21" s="13">
        <v>2005</v>
      </c>
      <c r="B21" s="16" t="s">
        <v>25</v>
      </c>
      <c r="C21" s="15">
        <v>758573</v>
      </c>
      <c r="D21" s="14">
        <v>166842</v>
      </c>
      <c r="E21" s="14">
        <v>166842</v>
      </c>
      <c r="F21" s="16">
        <v>2162</v>
      </c>
      <c r="G21" s="14">
        <v>290</v>
      </c>
      <c r="H21" s="16">
        <v>26</v>
      </c>
      <c r="I21" s="14">
        <f t="shared" si="9"/>
        <v>2478</v>
      </c>
      <c r="J21" s="14">
        <f t="shared" si="1"/>
        <v>11.702986279257466</v>
      </c>
      <c r="K21" s="14">
        <f t="shared" si="10"/>
        <v>21.994191725779853</v>
      </c>
      <c r="L21" s="14">
        <f t="shared" si="11"/>
        <v>3.2666598995745959</v>
      </c>
      <c r="M21" s="14">
        <f t="shared" si="12"/>
        <v>1.4852375301183156</v>
      </c>
      <c r="N21" s="14">
        <f t="shared" si="13"/>
        <v>0.38229675983722067</v>
      </c>
      <c r="O21" s="14">
        <f t="shared" si="16"/>
        <v>0.17381714436412896</v>
      </c>
      <c r="P21" s="14">
        <f t="shared" si="14"/>
        <v>1.2958367797077475</v>
      </c>
      <c r="Q21" s="14">
        <v>2188</v>
      </c>
      <c r="R21" s="14">
        <v>1</v>
      </c>
    </row>
    <row r="22" spans="1:19" x14ac:dyDescent="0.3">
      <c r="A22" s="13"/>
      <c r="B22" s="20" t="s">
        <v>26</v>
      </c>
      <c r="C22" s="15">
        <v>589095</v>
      </c>
      <c r="D22" s="14">
        <v>97382</v>
      </c>
      <c r="E22" s="14">
        <v>97328</v>
      </c>
      <c r="F22" s="16">
        <v>1117</v>
      </c>
      <c r="G22" s="14">
        <v>140</v>
      </c>
      <c r="H22" s="16">
        <v>12</v>
      </c>
      <c r="I22" s="14">
        <f t="shared" si="9"/>
        <v>1269</v>
      </c>
      <c r="J22" s="14">
        <f t="shared" si="1"/>
        <v>11.03230890464933</v>
      </c>
      <c r="K22" s="14">
        <f t="shared" si="10"/>
        <v>16.521613661633523</v>
      </c>
      <c r="L22" s="14">
        <f t="shared" si="11"/>
        <v>2.1541517072798109</v>
      </c>
      <c r="M22" s="14">
        <f t="shared" si="12"/>
        <v>1.3038385664967944</v>
      </c>
      <c r="N22" s="14">
        <f t="shared" si="13"/>
        <v>0.23765267062188611</v>
      </c>
      <c r="O22" s="14">
        <f t="shared" si="16"/>
        <v>0.14384349827387802</v>
      </c>
      <c r="P22" s="14">
        <f t="shared" si="14"/>
        <v>1.1476656255137268</v>
      </c>
      <c r="Q22" s="14">
        <v>1129</v>
      </c>
      <c r="R22" s="14">
        <v>0</v>
      </c>
    </row>
    <row r="23" spans="1:19" x14ac:dyDescent="0.3">
      <c r="A23" s="13"/>
      <c r="B23" s="21" t="s">
        <v>22</v>
      </c>
      <c r="C23" s="17">
        <v>1347668</v>
      </c>
      <c r="D23" s="17">
        <f t="shared" ref="D23:H23" si="21">SUM(D21:D22)</f>
        <v>264224</v>
      </c>
      <c r="E23" s="17">
        <f t="shared" si="21"/>
        <v>264170</v>
      </c>
      <c r="F23" s="18">
        <f t="shared" si="21"/>
        <v>3279</v>
      </c>
      <c r="G23" s="17">
        <f t="shared" si="21"/>
        <v>430</v>
      </c>
      <c r="H23" s="18">
        <f t="shared" si="21"/>
        <v>38</v>
      </c>
      <c r="I23" s="17">
        <f t="shared" si="9"/>
        <v>3747</v>
      </c>
      <c r="J23" s="17">
        <f t="shared" si="1"/>
        <v>11.4758473445423</v>
      </c>
      <c r="K23" s="17">
        <f t="shared" si="10"/>
        <v>19.60200880335513</v>
      </c>
      <c r="L23" s="17">
        <f t="shared" si="11"/>
        <v>2.7803583671942942</v>
      </c>
      <c r="M23" s="17">
        <f t="shared" si="12"/>
        <v>1.4184048150811976</v>
      </c>
      <c r="N23" s="17">
        <f t="shared" si="13"/>
        <v>0.31906968185042606</v>
      </c>
      <c r="O23" s="17">
        <f t="shared" si="16"/>
        <v>0.16277397130635576</v>
      </c>
      <c r="P23" s="17">
        <f t="shared" si="14"/>
        <v>1.241246167240792</v>
      </c>
      <c r="Q23" s="17">
        <f>SUM(Q21:Q22)</f>
        <v>3317</v>
      </c>
      <c r="R23" s="17">
        <f>SUM(R21:R22)</f>
        <v>1</v>
      </c>
      <c r="S23" s="19"/>
    </row>
    <row r="24" spans="1:19" x14ac:dyDescent="0.3">
      <c r="A24" s="22">
        <v>2006</v>
      </c>
      <c r="B24" s="14" t="s">
        <v>19</v>
      </c>
      <c r="C24" s="15">
        <v>758573</v>
      </c>
      <c r="D24" s="16">
        <v>172201</v>
      </c>
      <c r="E24" s="16">
        <v>172201</v>
      </c>
      <c r="F24" s="16">
        <v>2989</v>
      </c>
      <c r="G24" s="16">
        <v>977</v>
      </c>
      <c r="H24" s="16">
        <v>0</v>
      </c>
      <c r="I24" s="18">
        <f t="shared" si="9"/>
        <v>3966</v>
      </c>
      <c r="J24" s="14">
        <f t="shared" si="1"/>
        <v>24.634392334846194</v>
      </c>
      <c r="K24" s="14">
        <f t="shared" si="10"/>
        <v>22.700649772665255</v>
      </c>
      <c r="L24" s="14">
        <f t="shared" si="11"/>
        <v>5.2282377569462666</v>
      </c>
      <c r="M24" s="14">
        <f t="shared" si="12"/>
        <v>2.3031225138065401</v>
      </c>
      <c r="N24" s="14">
        <f t="shared" si="13"/>
        <v>1.2879446012447056</v>
      </c>
      <c r="O24" s="14">
        <f t="shared" si="16"/>
        <v>0.56736023600327523</v>
      </c>
      <c r="P24" s="14">
        <f t="shared" si="14"/>
        <v>1.7357622778032649</v>
      </c>
      <c r="Q24" s="16" t="s">
        <v>20</v>
      </c>
      <c r="R24" s="16">
        <v>5</v>
      </c>
    </row>
    <row r="25" spans="1:19" x14ac:dyDescent="0.3">
      <c r="A25" s="22"/>
      <c r="B25" s="11" t="s">
        <v>21</v>
      </c>
      <c r="C25" s="15">
        <v>589095</v>
      </c>
      <c r="D25" s="16">
        <v>105788</v>
      </c>
      <c r="E25" s="16">
        <v>105788</v>
      </c>
      <c r="F25" s="16">
        <v>825</v>
      </c>
      <c r="G25" s="16">
        <v>219</v>
      </c>
      <c r="H25" s="16">
        <v>0</v>
      </c>
      <c r="I25" s="18">
        <f t="shared" si="9"/>
        <v>1044</v>
      </c>
      <c r="J25" s="14">
        <f t="shared" si="1"/>
        <v>20.977011494252874</v>
      </c>
      <c r="K25" s="14">
        <f t="shared" si="10"/>
        <v>17.957714799820064</v>
      </c>
      <c r="L25" s="14">
        <f t="shared" si="11"/>
        <v>1.7722099152089221</v>
      </c>
      <c r="M25" s="14">
        <f t="shared" si="12"/>
        <v>0.98687941921579014</v>
      </c>
      <c r="N25" s="14">
        <f t="shared" si="13"/>
        <v>0.37175667761566467</v>
      </c>
      <c r="O25" s="14">
        <f t="shared" si="16"/>
        <v>0.20701780920331225</v>
      </c>
      <c r="P25" s="14">
        <f t="shared" si="14"/>
        <v>0.77986161001247778</v>
      </c>
      <c r="Q25" s="16" t="s">
        <v>20</v>
      </c>
      <c r="R25" s="16">
        <v>2</v>
      </c>
    </row>
    <row r="26" spans="1:19" x14ac:dyDescent="0.3">
      <c r="A26" s="22"/>
      <c r="B26" s="12" t="s">
        <v>22</v>
      </c>
      <c r="C26" s="17">
        <v>1347668</v>
      </c>
      <c r="D26" s="18">
        <f t="shared" ref="D26:H26" si="22">SUM(D24:D25)</f>
        <v>277989</v>
      </c>
      <c r="E26" s="18">
        <f t="shared" si="22"/>
        <v>277989</v>
      </c>
      <c r="F26" s="18">
        <f t="shared" si="22"/>
        <v>3814</v>
      </c>
      <c r="G26" s="18">
        <f t="shared" si="22"/>
        <v>1196</v>
      </c>
      <c r="H26" s="18">
        <f t="shared" si="22"/>
        <v>0</v>
      </c>
      <c r="I26" s="18">
        <f t="shared" si="9"/>
        <v>5010</v>
      </c>
      <c r="J26" s="17">
        <f t="shared" si="1"/>
        <v>23.872255489021956</v>
      </c>
      <c r="K26" s="17">
        <f t="shared" si="10"/>
        <v>20.627409718120486</v>
      </c>
      <c r="L26" s="17">
        <f t="shared" si="11"/>
        <v>3.7175328048154297</v>
      </c>
      <c r="M26" s="17">
        <f t="shared" si="12"/>
        <v>1.8022295846238521</v>
      </c>
      <c r="N26" s="17">
        <f t="shared" si="13"/>
        <v>0.88745892905374313</v>
      </c>
      <c r="O26" s="17">
        <f t="shared" si="16"/>
        <v>0.43023285094014507</v>
      </c>
      <c r="P26" s="17">
        <f t="shared" si="14"/>
        <v>1.3719967336837069</v>
      </c>
      <c r="Q26" s="18" t="s">
        <v>20</v>
      </c>
      <c r="R26" s="18">
        <f>SUM(R24:R25)</f>
        <v>7</v>
      </c>
      <c r="S26" s="19"/>
    </row>
    <row r="27" spans="1:19" x14ac:dyDescent="0.3">
      <c r="A27" s="13">
        <v>2007</v>
      </c>
      <c r="B27" s="14" t="s">
        <v>19</v>
      </c>
      <c r="C27" s="15">
        <v>758573</v>
      </c>
      <c r="D27" s="14">
        <v>229854</v>
      </c>
      <c r="E27" s="14">
        <v>229854</v>
      </c>
      <c r="F27" s="16">
        <v>4818</v>
      </c>
      <c r="G27" s="14">
        <v>2381</v>
      </c>
      <c r="H27" s="16">
        <v>0</v>
      </c>
      <c r="I27" s="14">
        <f t="shared" si="9"/>
        <v>7199</v>
      </c>
      <c r="J27" s="14">
        <f t="shared" si="1"/>
        <v>33.074038060841779</v>
      </c>
      <c r="K27" s="14">
        <f t="shared" si="10"/>
        <v>30.300841184698115</v>
      </c>
      <c r="L27" s="14">
        <f t="shared" si="11"/>
        <v>9.4901874967867297</v>
      </c>
      <c r="M27" s="14">
        <f t="shared" si="12"/>
        <v>3.1319881315965787</v>
      </c>
      <c r="N27" s="14">
        <f t="shared" si="13"/>
        <v>3.1387882247324912</v>
      </c>
      <c r="O27" s="14">
        <f t="shared" si="16"/>
        <v>1.0358749467052999</v>
      </c>
      <c r="P27" s="14">
        <f t="shared" si="14"/>
        <v>2.0961131848912786</v>
      </c>
      <c r="Q27" s="14">
        <v>7199</v>
      </c>
      <c r="R27" s="14">
        <v>7</v>
      </c>
    </row>
    <row r="28" spans="1:19" x14ac:dyDescent="0.3">
      <c r="A28" s="13"/>
      <c r="B28" s="20" t="s">
        <v>21</v>
      </c>
      <c r="C28" s="15">
        <v>589095</v>
      </c>
      <c r="D28" s="14">
        <v>125691</v>
      </c>
      <c r="E28" s="14">
        <v>125691</v>
      </c>
      <c r="F28" s="16">
        <v>1890</v>
      </c>
      <c r="G28" s="14">
        <v>666</v>
      </c>
      <c r="H28" s="16">
        <v>0</v>
      </c>
      <c r="I28" s="14">
        <f t="shared" si="9"/>
        <v>2556</v>
      </c>
      <c r="J28" s="14">
        <f t="shared" si="1"/>
        <v>26.056338028169012</v>
      </c>
      <c r="K28" s="14">
        <f t="shared" si="10"/>
        <v>21.33628701652535</v>
      </c>
      <c r="L28" s="14">
        <f t="shared" si="11"/>
        <v>4.3388587579252924</v>
      </c>
      <c r="M28" s="14">
        <f t="shared" si="12"/>
        <v>2.0335584886746068</v>
      </c>
      <c r="N28" s="14">
        <f t="shared" si="13"/>
        <v>1.1305477045298296</v>
      </c>
      <c r="O28" s="14">
        <f t="shared" si="16"/>
        <v>0.52987087380958064</v>
      </c>
      <c r="P28" s="14">
        <f t="shared" si="14"/>
        <v>1.5036876148650262</v>
      </c>
      <c r="Q28" s="14">
        <v>2556</v>
      </c>
      <c r="R28" s="14">
        <v>4</v>
      </c>
    </row>
    <row r="29" spans="1:19" x14ac:dyDescent="0.3">
      <c r="A29" s="13"/>
      <c r="B29" s="12" t="s">
        <v>22</v>
      </c>
      <c r="C29" s="17">
        <v>1347668</v>
      </c>
      <c r="D29" s="17">
        <f t="shared" ref="D29:H29" si="23">SUM(D27:D28)</f>
        <v>355545</v>
      </c>
      <c r="E29" s="17">
        <f t="shared" si="23"/>
        <v>355545</v>
      </c>
      <c r="F29" s="18">
        <f t="shared" si="23"/>
        <v>6708</v>
      </c>
      <c r="G29" s="17">
        <f t="shared" si="23"/>
        <v>3047</v>
      </c>
      <c r="H29" s="18">
        <f t="shared" si="23"/>
        <v>0</v>
      </c>
      <c r="I29" s="17">
        <f t="shared" si="9"/>
        <v>9755</v>
      </c>
      <c r="J29" s="17">
        <f t="shared" si="1"/>
        <v>31.235263967196307</v>
      </c>
      <c r="K29" s="17">
        <f t="shared" si="10"/>
        <v>26.382239542676682</v>
      </c>
      <c r="L29" s="17">
        <f t="shared" si="11"/>
        <v>7.2384296429090851</v>
      </c>
      <c r="M29" s="17">
        <f t="shared" si="12"/>
        <v>2.743675202857585</v>
      </c>
      <c r="N29" s="17">
        <f t="shared" si="13"/>
        <v>2.2609426060424376</v>
      </c>
      <c r="O29" s="17">
        <f t="shared" si="16"/>
        <v>0.85699419201507554</v>
      </c>
      <c r="P29" s="17">
        <f t="shared" si="14"/>
        <v>1.8866810108425094</v>
      </c>
      <c r="Q29" s="17">
        <f>SUM(Q27:Q28)</f>
        <v>9755</v>
      </c>
      <c r="R29" s="17">
        <f>SUM(R27:R28)</f>
        <v>11</v>
      </c>
      <c r="S29" s="19"/>
    </row>
    <row r="30" spans="1:19" x14ac:dyDescent="0.3">
      <c r="A30" s="13">
        <v>2008</v>
      </c>
      <c r="B30" s="14" t="s">
        <v>19</v>
      </c>
      <c r="C30" s="15">
        <v>758573</v>
      </c>
      <c r="D30" s="14">
        <v>243059</v>
      </c>
      <c r="E30" s="14">
        <v>243059</v>
      </c>
      <c r="F30" s="16">
        <v>4966</v>
      </c>
      <c r="G30" s="14">
        <v>2134</v>
      </c>
      <c r="H30" s="16">
        <v>0</v>
      </c>
      <c r="I30" s="14">
        <f t="shared" si="9"/>
        <v>7100</v>
      </c>
      <c r="J30" s="14">
        <f t="shared" si="1"/>
        <v>30.056338028169016</v>
      </c>
      <c r="K30" s="14">
        <f t="shared" si="10"/>
        <v>32.041609706646554</v>
      </c>
      <c r="L30" s="14">
        <f t="shared" si="11"/>
        <v>9.3596792925664367</v>
      </c>
      <c r="M30" s="14">
        <f t="shared" si="12"/>
        <v>2.9211014609621531</v>
      </c>
      <c r="N30" s="14">
        <f t="shared" si="13"/>
        <v>2.8131768465263067</v>
      </c>
      <c r="O30" s="14">
        <f t="shared" si="16"/>
        <v>0.87797612925256829</v>
      </c>
      <c r="P30" s="14">
        <f t="shared" si="14"/>
        <v>2.043125331709585</v>
      </c>
      <c r="Q30" s="14">
        <v>7100</v>
      </c>
      <c r="R30" s="14">
        <v>13</v>
      </c>
    </row>
    <row r="31" spans="1:19" x14ac:dyDescent="0.3">
      <c r="A31" s="13"/>
      <c r="B31" s="11" t="s">
        <v>21</v>
      </c>
      <c r="C31" s="15">
        <v>589095</v>
      </c>
      <c r="D31" s="16">
        <v>154290</v>
      </c>
      <c r="E31" s="16">
        <v>154290</v>
      </c>
      <c r="F31" s="16">
        <v>2129</v>
      </c>
      <c r="G31" s="16">
        <v>593</v>
      </c>
      <c r="H31" s="16">
        <v>0</v>
      </c>
      <c r="I31" s="16">
        <f t="shared" si="9"/>
        <v>2722</v>
      </c>
      <c r="J31" s="14">
        <f t="shared" si="1"/>
        <v>21.785451873622335</v>
      </c>
      <c r="K31" s="14">
        <f t="shared" si="10"/>
        <v>26.19102182160772</v>
      </c>
      <c r="L31" s="14">
        <f t="shared" si="11"/>
        <v>4.6206469245198143</v>
      </c>
      <c r="M31" s="14">
        <f t="shared" si="12"/>
        <v>1.7642102534188866</v>
      </c>
      <c r="N31" s="14">
        <f t="shared" si="13"/>
        <v>1.0066288119912747</v>
      </c>
      <c r="O31" s="14">
        <f t="shared" si="16"/>
        <v>0.38434117570808218</v>
      </c>
      <c r="P31" s="14">
        <f t="shared" si="14"/>
        <v>1.3798690777108042</v>
      </c>
      <c r="Q31" s="16">
        <v>2722</v>
      </c>
      <c r="R31" s="16">
        <v>8</v>
      </c>
    </row>
    <row r="32" spans="1:19" x14ac:dyDescent="0.3">
      <c r="A32" s="13"/>
      <c r="B32" s="12" t="s">
        <v>22</v>
      </c>
      <c r="C32" s="17">
        <v>1347668</v>
      </c>
      <c r="D32" s="17">
        <f t="shared" ref="D32:H32" si="24">SUM(D30:D31)</f>
        <v>397349</v>
      </c>
      <c r="E32" s="17">
        <f t="shared" si="24"/>
        <v>397349</v>
      </c>
      <c r="F32" s="18">
        <f t="shared" si="24"/>
        <v>7095</v>
      </c>
      <c r="G32" s="17">
        <f t="shared" si="24"/>
        <v>2727</v>
      </c>
      <c r="H32" s="18">
        <f t="shared" si="24"/>
        <v>0</v>
      </c>
      <c r="I32" s="17">
        <f t="shared" si="9"/>
        <v>9822</v>
      </c>
      <c r="J32" s="17">
        <f t="shared" si="1"/>
        <v>27.764202810018325</v>
      </c>
      <c r="K32" s="17">
        <f t="shared" si="10"/>
        <v>29.484190468275568</v>
      </c>
      <c r="L32" s="17">
        <f t="shared" si="11"/>
        <v>7.2881451514764768</v>
      </c>
      <c r="M32" s="17">
        <f t="shared" si="12"/>
        <v>2.4718824006100428</v>
      </c>
      <c r="N32" s="17">
        <f t="shared" si="13"/>
        <v>2.0234954009444461</v>
      </c>
      <c r="O32" s="17">
        <f t="shared" si="16"/>
        <v>0.68629844293052211</v>
      </c>
      <c r="P32" s="17">
        <f t="shared" si="14"/>
        <v>1.7855839576795212</v>
      </c>
      <c r="Q32" s="17">
        <f>SUM(Q30:Q31)</f>
        <v>9822</v>
      </c>
      <c r="R32" s="17">
        <f>SUM(R30:R31)</f>
        <v>21</v>
      </c>
      <c r="S32" s="19"/>
    </row>
    <row r="33" spans="1:19" x14ac:dyDescent="0.3">
      <c r="A33" s="13">
        <v>2009</v>
      </c>
      <c r="B33" s="14" t="s">
        <v>19</v>
      </c>
      <c r="C33" s="15">
        <v>758573</v>
      </c>
      <c r="D33" s="14">
        <v>257746</v>
      </c>
      <c r="E33" s="14">
        <v>257746</v>
      </c>
      <c r="F33" s="16">
        <v>2984</v>
      </c>
      <c r="G33" s="14">
        <v>875</v>
      </c>
      <c r="H33" s="16">
        <v>8</v>
      </c>
      <c r="I33" s="14">
        <f t="shared" si="9"/>
        <v>3867</v>
      </c>
      <c r="J33" s="14">
        <f t="shared" si="1"/>
        <v>22.627359710369795</v>
      </c>
      <c r="K33" s="14">
        <f t="shared" si="10"/>
        <v>33.977745055518717</v>
      </c>
      <c r="L33" s="14">
        <f t="shared" si="11"/>
        <v>5.0977295527259736</v>
      </c>
      <c r="M33" s="14">
        <f t="shared" si="12"/>
        <v>1.5003142628789583</v>
      </c>
      <c r="N33" s="14">
        <f t="shared" si="13"/>
        <v>1.1534816029571313</v>
      </c>
      <c r="O33" s="14">
        <f t="shared" si="16"/>
        <v>0.33948150504760505</v>
      </c>
      <c r="P33" s="14">
        <f t="shared" si="14"/>
        <v>1.1577289269280608</v>
      </c>
      <c r="Q33" s="14">
        <v>3867</v>
      </c>
      <c r="R33" s="14">
        <v>3</v>
      </c>
    </row>
    <row r="34" spans="1:19" x14ac:dyDescent="0.3">
      <c r="A34" s="13"/>
      <c r="B34" s="11" t="s">
        <v>21</v>
      </c>
      <c r="C34" s="15">
        <v>589095</v>
      </c>
      <c r="D34" s="14">
        <v>159364</v>
      </c>
      <c r="E34" s="14">
        <v>159364</v>
      </c>
      <c r="F34" s="16">
        <v>1016</v>
      </c>
      <c r="G34" s="14">
        <v>171</v>
      </c>
      <c r="H34" s="16">
        <v>2</v>
      </c>
      <c r="I34" s="14">
        <f t="shared" si="9"/>
        <v>1189</v>
      </c>
      <c r="J34" s="14">
        <f t="shared" si="1"/>
        <v>14.38183347350715</v>
      </c>
      <c r="K34" s="14">
        <f t="shared" si="10"/>
        <v>27.052343000704472</v>
      </c>
      <c r="L34" s="14">
        <f t="shared" si="11"/>
        <v>2.0183501812101614</v>
      </c>
      <c r="M34" s="14">
        <f t="shared" si="12"/>
        <v>0.7460907105745338</v>
      </c>
      <c r="N34" s="14">
        <f t="shared" si="13"/>
        <v>0.29027576197387517</v>
      </c>
      <c r="O34" s="14">
        <f t="shared" si="16"/>
        <v>0.10730152355613563</v>
      </c>
      <c r="P34" s="14">
        <f t="shared" si="14"/>
        <v>0.63753419843879422</v>
      </c>
      <c r="Q34" s="14">
        <v>1189</v>
      </c>
      <c r="R34" s="14">
        <v>7</v>
      </c>
    </row>
    <row r="35" spans="1:19" x14ac:dyDescent="0.3">
      <c r="A35" s="13"/>
      <c r="B35" s="12" t="s">
        <v>22</v>
      </c>
      <c r="C35" s="17">
        <v>1347668</v>
      </c>
      <c r="D35" s="17">
        <f t="shared" ref="D35:H35" si="25">SUM(D33:D34)</f>
        <v>417110</v>
      </c>
      <c r="E35" s="17">
        <f t="shared" si="25"/>
        <v>417110</v>
      </c>
      <c r="F35" s="18">
        <f t="shared" si="25"/>
        <v>4000</v>
      </c>
      <c r="G35" s="17">
        <f t="shared" si="25"/>
        <v>1046</v>
      </c>
      <c r="H35" s="18">
        <f t="shared" si="25"/>
        <v>10</v>
      </c>
      <c r="I35" s="17">
        <f t="shared" si="9"/>
        <v>5056</v>
      </c>
      <c r="J35" s="17">
        <f t="shared" si="1"/>
        <v>20.688291139240505</v>
      </c>
      <c r="K35" s="17">
        <f t="shared" si="10"/>
        <v>30.95050116200726</v>
      </c>
      <c r="L35" s="17">
        <f t="shared" si="11"/>
        <v>3.7516658405482657</v>
      </c>
      <c r="M35" s="17">
        <f t="shared" si="12"/>
        <v>1.2121502721104744</v>
      </c>
      <c r="N35" s="17">
        <f t="shared" si="13"/>
        <v>0.7761555516640597</v>
      </c>
      <c r="O35" s="17">
        <f t="shared" si="16"/>
        <v>0.25077317733931098</v>
      </c>
      <c r="P35" s="17">
        <f t="shared" si="14"/>
        <v>0.95897964565702098</v>
      </c>
      <c r="Q35" s="17">
        <f>SUM(Q33:Q34)</f>
        <v>5056</v>
      </c>
      <c r="R35" s="17">
        <f>SUM(R33:R34)</f>
        <v>10</v>
      </c>
      <c r="S35" s="19"/>
    </row>
    <row r="36" spans="1:19" x14ac:dyDescent="0.3">
      <c r="A36" s="13">
        <v>2010</v>
      </c>
      <c r="B36" s="14" t="s">
        <v>19</v>
      </c>
      <c r="C36" s="15">
        <v>758573</v>
      </c>
      <c r="D36" s="14">
        <v>282323</v>
      </c>
      <c r="E36" s="14">
        <v>282323</v>
      </c>
      <c r="F36" s="16">
        <v>1207</v>
      </c>
      <c r="G36" s="14">
        <v>186</v>
      </c>
      <c r="H36" s="16">
        <v>2</v>
      </c>
      <c r="I36" s="14">
        <f t="shared" si="9"/>
        <v>1395</v>
      </c>
      <c r="J36" s="14">
        <f t="shared" si="1"/>
        <v>13.333333333333334</v>
      </c>
      <c r="K36" s="14">
        <f t="shared" si="10"/>
        <v>37.21764418190471</v>
      </c>
      <c r="L36" s="14">
        <f t="shared" si="11"/>
        <v>1.8389792412859407</v>
      </c>
      <c r="M36" s="14">
        <f t="shared" si="12"/>
        <v>0.49411489676717807</v>
      </c>
      <c r="N36" s="14">
        <f t="shared" si="13"/>
        <v>0.24519723217145878</v>
      </c>
      <c r="O36" s="14">
        <f t="shared" si="16"/>
        <v>6.5881986235623732E-2</v>
      </c>
      <c r="P36" s="14">
        <f t="shared" si="14"/>
        <v>0.42752450207740783</v>
      </c>
      <c r="Q36" s="14" t="s">
        <v>24</v>
      </c>
      <c r="R36" s="14">
        <v>0</v>
      </c>
    </row>
    <row r="37" spans="1:19" x14ac:dyDescent="0.3">
      <c r="A37" s="13"/>
      <c r="B37" s="11" t="s">
        <v>21</v>
      </c>
      <c r="C37" s="15">
        <v>589095</v>
      </c>
      <c r="D37" s="14">
        <v>177538</v>
      </c>
      <c r="E37" s="14">
        <v>177538</v>
      </c>
      <c r="F37" s="16">
        <v>886</v>
      </c>
      <c r="G37" s="14">
        <v>86</v>
      </c>
      <c r="H37" s="16">
        <v>1</v>
      </c>
      <c r="I37" s="14">
        <f t="shared" si="9"/>
        <v>973</v>
      </c>
      <c r="J37" s="14">
        <f t="shared" si="1"/>
        <v>8.8386433710174703</v>
      </c>
      <c r="K37" s="14">
        <f t="shared" si="10"/>
        <v>30.137414169191729</v>
      </c>
      <c r="L37" s="14">
        <f t="shared" si="11"/>
        <v>1.6516860608221084</v>
      </c>
      <c r="M37" s="14">
        <f t="shared" si="12"/>
        <v>0.5480516847097523</v>
      </c>
      <c r="N37" s="14">
        <f t="shared" si="13"/>
        <v>0.1459866405248729</v>
      </c>
      <c r="O37" s="14">
        <f t="shared" si="16"/>
        <v>4.8440333900348097E-2</v>
      </c>
      <c r="P37" s="14">
        <f t="shared" si="14"/>
        <v>0.4990480911128885</v>
      </c>
      <c r="Q37" s="14" t="s">
        <v>24</v>
      </c>
      <c r="R37" s="14">
        <v>1</v>
      </c>
    </row>
    <row r="38" spans="1:19" x14ac:dyDescent="0.3">
      <c r="A38" s="13"/>
      <c r="B38" s="12" t="s">
        <v>22</v>
      </c>
      <c r="C38" s="17">
        <v>1347668</v>
      </c>
      <c r="D38" s="17">
        <f t="shared" ref="D38:H38" si="26">SUM(D36:D37)</f>
        <v>459861</v>
      </c>
      <c r="E38" s="17">
        <f t="shared" si="26"/>
        <v>459861</v>
      </c>
      <c r="F38" s="18">
        <f t="shared" si="26"/>
        <v>2093</v>
      </c>
      <c r="G38" s="17">
        <f t="shared" si="26"/>
        <v>272</v>
      </c>
      <c r="H38" s="18">
        <f t="shared" si="26"/>
        <v>3</v>
      </c>
      <c r="I38" s="17">
        <f t="shared" si="9"/>
        <v>2368</v>
      </c>
      <c r="J38" s="17">
        <f t="shared" si="1"/>
        <v>11.486486486486488</v>
      </c>
      <c r="K38" s="17">
        <f t="shared" si="10"/>
        <v>34.122721619864834</v>
      </c>
      <c r="L38" s="17">
        <f t="shared" si="11"/>
        <v>1.7571093177251369</v>
      </c>
      <c r="M38" s="17">
        <f t="shared" si="12"/>
        <v>0.51493820958941938</v>
      </c>
      <c r="N38" s="17">
        <f t="shared" si="13"/>
        <v>0.20183012433329278</v>
      </c>
      <c r="O38" s="17">
        <f t="shared" si="16"/>
        <v>5.9148307858244119E-2</v>
      </c>
      <c r="P38" s="17">
        <f t="shared" si="14"/>
        <v>0.45513753068862117</v>
      </c>
      <c r="Q38" s="17" t="s">
        <v>24</v>
      </c>
      <c r="R38" s="17">
        <f>SUM(R36:R37)</f>
        <v>1</v>
      </c>
      <c r="S38" s="19"/>
    </row>
    <row r="39" spans="1:19" x14ac:dyDescent="0.3">
      <c r="A39" s="13">
        <v>2011</v>
      </c>
      <c r="B39" s="14" t="s">
        <v>19</v>
      </c>
      <c r="C39" s="23">
        <v>818008</v>
      </c>
      <c r="D39" s="14">
        <v>256617</v>
      </c>
      <c r="E39" s="14">
        <v>256617</v>
      </c>
      <c r="F39" s="16">
        <v>548</v>
      </c>
      <c r="G39" s="14">
        <v>37</v>
      </c>
      <c r="H39" s="16">
        <v>1</v>
      </c>
      <c r="I39" s="14">
        <f t="shared" si="9"/>
        <v>586</v>
      </c>
      <c r="J39" s="14">
        <f t="shared" si="1"/>
        <v>6.3139931740614328</v>
      </c>
      <c r="K39" s="14">
        <f t="shared" si="10"/>
        <v>31.370964587143401</v>
      </c>
      <c r="L39" s="14">
        <f t="shared" si="11"/>
        <v>0.71637441198619078</v>
      </c>
      <c r="M39" s="14">
        <f t="shared" si="12"/>
        <v>0.22835587665665175</v>
      </c>
      <c r="N39" s="14">
        <f t="shared" si="13"/>
        <v>4.5231831473530826E-2</v>
      </c>
      <c r="O39" s="14">
        <f t="shared" si="16"/>
        <v>1.4418374464669138E-2</v>
      </c>
      <c r="P39" s="14">
        <f t="shared" si="14"/>
        <v>0.21354781639564019</v>
      </c>
      <c r="Q39" s="14">
        <v>586</v>
      </c>
      <c r="R39" s="14">
        <v>0</v>
      </c>
    </row>
    <row r="40" spans="1:19" x14ac:dyDescent="0.3">
      <c r="A40" s="13"/>
      <c r="B40" s="11" t="s">
        <v>21</v>
      </c>
      <c r="C40" s="23">
        <v>640537</v>
      </c>
      <c r="D40" s="14">
        <v>162105</v>
      </c>
      <c r="E40" s="14">
        <v>162105</v>
      </c>
      <c r="F40" s="16">
        <v>504</v>
      </c>
      <c r="G40" s="14">
        <v>95</v>
      </c>
      <c r="H40" s="16">
        <v>2</v>
      </c>
      <c r="I40" s="14">
        <f t="shared" si="9"/>
        <v>601</v>
      </c>
      <c r="J40" s="14">
        <f t="shared" si="1"/>
        <v>15.806988352745424</v>
      </c>
      <c r="K40" s="14">
        <f t="shared" si="10"/>
        <v>25.307671531855302</v>
      </c>
      <c r="L40" s="14">
        <f t="shared" si="11"/>
        <v>0.9382752284411362</v>
      </c>
      <c r="M40" s="14">
        <f t="shared" si="12"/>
        <v>0.3707473551093427</v>
      </c>
      <c r="N40" s="14">
        <f t="shared" si="13"/>
        <v>0.1483130560763859</v>
      </c>
      <c r="O40" s="14">
        <f t="shared" si="16"/>
        <v>5.8603991240245526E-2</v>
      </c>
      <c r="P40" s="14">
        <f t="shared" si="14"/>
        <v>0.3109095956324604</v>
      </c>
      <c r="Q40" s="14">
        <v>601</v>
      </c>
      <c r="R40" s="14">
        <v>3</v>
      </c>
    </row>
    <row r="41" spans="1:19" x14ac:dyDescent="0.3">
      <c r="A41" s="13"/>
      <c r="B41" s="12" t="s">
        <v>22</v>
      </c>
      <c r="C41" s="24">
        <v>1458545</v>
      </c>
      <c r="D41" s="17">
        <f t="shared" ref="D41:H41" si="27">SUM(D39:D40)</f>
        <v>418722</v>
      </c>
      <c r="E41" s="17">
        <f t="shared" si="27"/>
        <v>418722</v>
      </c>
      <c r="F41" s="18">
        <f t="shared" si="27"/>
        <v>1052</v>
      </c>
      <c r="G41" s="17">
        <f t="shared" si="27"/>
        <v>132</v>
      </c>
      <c r="H41" s="18">
        <f t="shared" si="27"/>
        <v>3</v>
      </c>
      <c r="I41" s="17">
        <f t="shared" si="9"/>
        <v>1187</v>
      </c>
      <c r="J41" s="17">
        <f t="shared" si="1"/>
        <v>11.120471777590565</v>
      </c>
      <c r="K41" s="17">
        <f t="shared" si="10"/>
        <v>28.708198924270423</v>
      </c>
      <c r="L41" s="17">
        <f t="shared" si="11"/>
        <v>0.81382473629541763</v>
      </c>
      <c r="M41" s="17">
        <f t="shared" si="12"/>
        <v>0.28348164175753837</v>
      </c>
      <c r="N41" s="17">
        <f t="shared" si="13"/>
        <v>9.050115011878275E-2</v>
      </c>
      <c r="O41" s="17">
        <f t="shared" si="16"/>
        <v>3.1524495966297444E-2</v>
      </c>
      <c r="P41" s="17">
        <f t="shared" si="14"/>
        <v>0.25124067997382515</v>
      </c>
      <c r="Q41" s="17">
        <f>SUM(Q39:Q40)</f>
        <v>1187</v>
      </c>
      <c r="R41" s="17">
        <f>SUM(R39:R40)</f>
        <v>3</v>
      </c>
      <c r="S41" s="19"/>
    </row>
    <row r="42" spans="1:19" x14ac:dyDescent="0.3">
      <c r="A42" s="13">
        <v>2012</v>
      </c>
      <c r="B42" s="14" t="s">
        <v>19</v>
      </c>
      <c r="C42" s="23">
        <v>818008</v>
      </c>
      <c r="D42" s="14">
        <v>280146</v>
      </c>
      <c r="E42" s="14">
        <v>280146</v>
      </c>
      <c r="F42" s="16">
        <v>766</v>
      </c>
      <c r="G42" s="14">
        <v>58</v>
      </c>
      <c r="H42" s="16">
        <v>2</v>
      </c>
      <c r="I42" s="14">
        <f t="shared" si="9"/>
        <v>826</v>
      </c>
      <c r="J42" s="14">
        <f t="shared" si="1"/>
        <v>7.021791767554479</v>
      </c>
      <c r="K42" s="14">
        <f t="shared" si="10"/>
        <v>34.247342324280453</v>
      </c>
      <c r="L42" s="14">
        <f>(I42/C42)*1000</f>
        <v>1.0097700755982828</v>
      </c>
      <c r="M42" s="14">
        <f t="shared" si="12"/>
        <v>0.29484625873651599</v>
      </c>
      <c r="N42" s="14">
        <f t="shared" si="13"/>
        <v>7.0903952039588852E-2</v>
      </c>
      <c r="O42" s="14">
        <f t="shared" si="16"/>
        <v>2.070349032290306E-2</v>
      </c>
      <c r="P42" s="14">
        <f t="shared" si="14"/>
        <v>0.27342885495420244</v>
      </c>
      <c r="Q42" s="14">
        <v>826</v>
      </c>
      <c r="R42" s="14">
        <v>0</v>
      </c>
    </row>
    <row r="43" spans="1:19" x14ac:dyDescent="0.3">
      <c r="A43" s="13"/>
      <c r="B43" s="11" t="s">
        <v>21</v>
      </c>
      <c r="C43" s="23">
        <v>640537</v>
      </c>
      <c r="D43" s="14">
        <v>165185</v>
      </c>
      <c r="E43" s="14">
        <v>165185</v>
      </c>
      <c r="F43" s="16">
        <v>778</v>
      </c>
      <c r="G43" s="14">
        <v>107</v>
      </c>
      <c r="H43" s="16">
        <v>3</v>
      </c>
      <c r="I43" s="14">
        <f t="shared" si="9"/>
        <v>888</v>
      </c>
      <c r="J43" s="14">
        <f t="shared" si="1"/>
        <v>12.04954954954955</v>
      </c>
      <c r="K43" s="14">
        <f t="shared" si="10"/>
        <v>25.788518071555583</v>
      </c>
      <c r="L43" s="14">
        <f t="shared" si="11"/>
        <v>1.3863367767982178</v>
      </c>
      <c r="M43" s="14">
        <f t="shared" si="12"/>
        <v>0.53757907800345062</v>
      </c>
      <c r="N43" s="14">
        <f t="shared" si="13"/>
        <v>0.16704733684392939</v>
      </c>
      <c r="O43" s="14">
        <f t="shared" si="16"/>
        <v>6.4775857372037421E-2</v>
      </c>
      <c r="P43" s="14">
        <f t="shared" si="14"/>
        <v>0.47098707509761784</v>
      </c>
      <c r="Q43" s="14">
        <v>888</v>
      </c>
      <c r="R43" s="14">
        <v>0</v>
      </c>
    </row>
    <row r="44" spans="1:19" x14ac:dyDescent="0.3">
      <c r="A44" s="13"/>
      <c r="B44" s="12" t="s">
        <v>22</v>
      </c>
      <c r="C44" s="24">
        <v>1458545</v>
      </c>
      <c r="D44" s="17">
        <f t="shared" ref="D44:H44" si="28">SUM(D42:D43)</f>
        <v>445331</v>
      </c>
      <c r="E44" s="17">
        <f t="shared" si="28"/>
        <v>445331</v>
      </c>
      <c r="F44" s="18">
        <f t="shared" si="28"/>
        <v>1544</v>
      </c>
      <c r="G44" s="17">
        <f t="shared" si="28"/>
        <v>165</v>
      </c>
      <c r="H44" s="18">
        <f t="shared" si="28"/>
        <v>5</v>
      </c>
      <c r="I44" s="17">
        <f t="shared" si="9"/>
        <v>1714</v>
      </c>
      <c r="J44" s="17">
        <f t="shared" si="1"/>
        <v>9.6266044340723465</v>
      </c>
      <c r="K44" s="17">
        <f t="shared" si="10"/>
        <v>30.532551275414882</v>
      </c>
      <c r="L44" s="17">
        <f>(I44/C44)*1000</f>
        <v>1.1751437219969216</v>
      </c>
      <c r="M44" s="17">
        <f t="shared" si="12"/>
        <v>0.38488225611960541</v>
      </c>
      <c r="N44" s="17">
        <f t="shared" si="13"/>
        <v>0.11312643764847845</v>
      </c>
      <c r="O44" s="17">
        <f t="shared" si="16"/>
        <v>3.7051092333567612E-2</v>
      </c>
      <c r="P44" s="17">
        <f t="shared" si="14"/>
        <v>0.34670840341229331</v>
      </c>
      <c r="Q44" s="17">
        <f>SUM(Q42:Q43)</f>
        <v>1714</v>
      </c>
      <c r="R44" s="17">
        <f>SUM(R42:R43)</f>
        <v>0</v>
      </c>
    </row>
    <row r="45" spans="1:19" x14ac:dyDescent="0.3">
      <c r="A45" s="13">
        <v>2013</v>
      </c>
      <c r="B45" s="14" t="s">
        <v>19</v>
      </c>
      <c r="C45" s="23">
        <v>818008</v>
      </c>
      <c r="D45" s="14">
        <v>275466</v>
      </c>
      <c r="E45" s="14">
        <v>275466</v>
      </c>
      <c r="F45" s="16">
        <v>812</v>
      </c>
      <c r="G45" s="14">
        <v>66</v>
      </c>
      <c r="H45" s="16">
        <v>3</v>
      </c>
      <c r="I45" s="14">
        <f t="shared" si="9"/>
        <v>881</v>
      </c>
      <c r="J45" s="14">
        <f t="shared" si="1"/>
        <v>7.4914869466515324</v>
      </c>
      <c r="K45" s="14">
        <f t="shared" si="10"/>
        <v>33.67522078023687</v>
      </c>
      <c r="L45" s="14">
        <f t="shared" si="11"/>
        <v>1.0770065818427204</v>
      </c>
      <c r="M45" s="14">
        <f t="shared" si="12"/>
        <v>0.31982168398277827</v>
      </c>
      <c r="N45" s="14">
        <f t="shared" si="13"/>
        <v>8.0683807493325238E-2</v>
      </c>
      <c r="O45" s="14">
        <f t="shared" si="16"/>
        <v>2.3959399708130949E-2</v>
      </c>
      <c r="P45" s="14">
        <f t="shared" si="14"/>
        <v>0.29477322065155048</v>
      </c>
      <c r="Q45" s="14">
        <v>881</v>
      </c>
      <c r="R45" s="14">
        <v>0</v>
      </c>
    </row>
    <row r="46" spans="1:19" x14ac:dyDescent="0.3">
      <c r="A46" s="13"/>
      <c r="B46" s="11" t="s">
        <v>21</v>
      </c>
      <c r="C46" s="23">
        <v>640537</v>
      </c>
      <c r="D46" s="14">
        <v>164875</v>
      </c>
      <c r="E46" s="14">
        <v>164875</v>
      </c>
      <c r="F46" s="16">
        <v>587</v>
      </c>
      <c r="G46" s="14">
        <v>60</v>
      </c>
      <c r="H46" s="16">
        <v>2</v>
      </c>
      <c r="I46" s="14">
        <f t="shared" si="9"/>
        <v>649</v>
      </c>
      <c r="J46" s="14">
        <f t="shared" si="1"/>
        <v>9.2449922958397526</v>
      </c>
      <c r="K46" s="14">
        <f t="shared" si="10"/>
        <v>25.740121179572768</v>
      </c>
      <c r="L46" s="14">
        <f t="shared" si="11"/>
        <v>1.0132123515113101</v>
      </c>
      <c r="M46" s="14">
        <f t="shared" si="12"/>
        <v>0.3936315390447308</v>
      </c>
      <c r="N46" s="14">
        <f t="shared" si="13"/>
        <v>9.3671403837717424E-2</v>
      </c>
      <c r="O46" s="14">
        <f t="shared" si="16"/>
        <v>3.6391205458680818E-2</v>
      </c>
      <c r="P46" s="14">
        <f t="shared" si="14"/>
        <v>0.356027293404094</v>
      </c>
      <c r="Q46" s="14">
        <v>649</v>
      </c>
      <c r="R46" s="14">
        <v>0</v>
      </c>
    </row>
    <row r="47" spans="1:19" x14ac:dyDescent="0.3">
      <c r="A47" s="13"/>
      <c r="B47" s="12" t="s">
        <v>22</v>
      </c>
      <c r="C47" s="24">
        <v>1458545</v>
      </c>
      <c r="D47" s="17">
        <f t="shared" ref="D47:H47" si="29">SUM(D45:D46)</f>
        <v>440341</v>
      </c>
      <c r="E47" s="17">
        <f t="shared" si="29"/>
        <v>440341</v>
      </c>
      <c r="F47" s="18">
        <f t="shared" si="29"/>
        <v>1399</v>
      </c>
      <c r="G47" s="17">
        <f t="shared" si="29"/>
        <v>126</v>
      </c>
      <c r="H47" s="18">
        <f t="shared" si="29"/>
        <v>5</v>
      </c>
      <c r="I47" s="17">
        <f t="shared" si="9"/>
        <v>1530</v>
      </c>
      <c r="J47" s="17">
        <f t="shared" si="1"/>
        <v>8.235294117647058</v>
      </c>
      <c r="K47" s="17">
        <f t="shared" si="10"/>
        <v>30.190429503374936</v>
      </c>
      <c r="L47" s="17">
        <f t="shared" si="11"/>
        <v>1.0489906036495273</v>
      </c>
      <c r="M47" s="17">
        <f t="shared" si="12"/>
        <v>0.34745799278286599</v>
      </c>
      <c r="N47" s="17">
        <f t="shared" si="13"/>
        <v>8.6387461477019908E-2</v>
      </c>
      <c r="O47" s="17">
        <f t="shared" si="16"/>
        <v>2.8614187640941906E-2</v>
      </c>
      <c r="P47" s="17">
        <f t="shared" si="14"/>
        <v>0.31770832150537881</v>
      </c>
      <c r="Q47" s="17">
        <f>SUM(Q45:Q46)</f>
        <v>1530</v>
      </c>
      <c r="R47" s="17">
        <f>SUM(R45:R46)</f>
        <v>0</v>
      </c>
    </row>
    <row r="48" spans="1:19" x14ac:dyDescent="0.3">
      <c r="A48" s="13">
        <v>2014</v>
      </c>
      <c r="B48" s="14" t="s">
        <v>19</v>
      </c>
      <c r="C48" s="23">
        <v>818008</v>
      </c>
      <c r="D48" s="14">
        <v>277788</v>
      </c>
      <c r="E48" s="14">
        <v>277788</v>
      </c>
      <c r="F48" s="16">
        <v>438</v>
      </c>
      <c r="G48" s="14">
        <v>18</v>
      </c>
      <c r="H48" s="16">
        <v>2</v>
      </c>
      <c r="I48" s="14">
        <f t="shared" si="9"/>
        <v>458</v>
      </c>
      <c r="J48" s="14">
        <f t="shared" si="1"/>
        <v>3.9301310043668125</v>
      </c>
      <c r="K48" s="14">
        <f t="shared" si="10"/>
        <v>33.959081084781566</v>
      </c>
      <c r="L48" s="14">
        <f t="shared" si="11"/>
        <v>0.5598967247264085</v>
      </c>
      <c r="M48" s="14">
        <f t="shared" si="12"/>
        <v>0.16487393263927885</v>
      </c>
      <c r="N48" s="14">
        <f t="shared" si="13"/>
        <v>2.2004674770906885E-2</v>
      </c>
      <c r="O48" s="14">
        <f t="shared" si="16"/>
        <v>6.4797615447751526E-3</v>
      </c>
      <c r="P48" s="14">
        <f t="shared" si="14"/>
        <v>0.15767419758952872</v>
      </c>
      <c r="Q48" s="14">
        <v>458</v>
      </c>
      <c r="R48" s="14">
        <v>0</v>
      </c>
    </row>
    <row r="49" spans="1:18" x14ac:dyDescent="0.3">
      <c r="A49" s="13"/>
      <c r="B49" s="11" t="s">
        <v>21</v>
      </c>
      <c r="C49" s="23">
        <v>640537</v>
      </c>
      <c r="D49" s="14">
        <v>153966</v>
      </c>
      <c r="E49" s="14">
        <v>153966</v>
      </c>
      <c r="F49" s="16">
        <v>344</v>
      </c>
      <c r="G49" s="14">
        <v>20</v>
      </c>
      <c r="H49" s="16">
        <v>2</v>
      </c>
      <c r="I49" s="14">
        <f t="shared" si="9"/>
        <v>366</v>
      </c>
      <c r="J49" s="14">
        <f t="shared" si="1"/>
        <v>5.4644808743169397</v>
      </c>
      <c r="K49" s="14">
        <f t="shared" si="10"/>
        <v>24.037018938796667</v>
      </c>
      <c r="L49" s="14">
        <f t="shared" si="11"/>
        <v>0.57139556341007625</v>
      </c>
      <c r="M49" s="14">
        <f t="shared" si="12"/>
        <v>0.2377148201550992</v>
      </c>
      <c r="N49" s="14">
        <f t="shared" si="13"/>
        <v>3.1223801279239138E-2</v>
      </c>
      <c r="O49" s="14">
        <f t="shared" si="16"/>
        <v>1.2989880882792305E-2</v>
      </c>
      <c r="P49" s="14">
        <f t="shared" si="14"/>
        <v>0.22342595118402764</v>
      </c>
      <c r="Q49" s="14">
        <v>366</v>
      </c>
      <c r="R49" s="14">
        <v>0</v>
      </c>
    </row>
    <row r="50" spans="1:18" x14ac:dyDescent="0.3">
      <c r="A50" s="13"/>
      <c r="B50" s="12" t="s">
        <v>22</v>
      </c>
      <c r="C50" s="24">
        <v>1458545</v>
      </c>
      <c r="D50" s="17">
        <f t="shared" ref="D50:H50" si="30">SUM(D48:D49)</f>
        <v>431754</v>
      </c>
      <c r="E50" s="17">
        <f t="shared" si="30"/>
        <v>431754</v>
      </c>
      <c r="F50" s="18">
        <f t="shared" si="30"/>
        <v>782</v>
      </c>
      <c r="G50" s="17">
        <f t="shared" si="30"/>
        <v>38</v>
      </c>
      <c r="H50" s="18">
        <f t="shared" si="30"/>
        <v>4</v>
      </c>
      <c r="I50" s="17">
        <f t="shared" si="9"/>
        <v>824</v>
      </c>
      <c r="J50" s="17">
        <f t="shared" si="1"/>
        <v>4.6116504854368934</v>
      </c>
      <c r="K50" s="17">
        <f t="shared" si="10"/>
        <v>29.601692097261314</v>
      </c>
      <c r="L50" s="17">
        <f t="shared" si="11"/>
        <v>0.56494657346876509</v>
      </c>
      <c r="M50" s="17">
        <f t="shared" si="12"/>
        <v>0.19084941888204857</v>
      </c>
      <c r="N50" s="17">
        <f t="shared" si="13"/>
        <v>2.60533613978314E-2</v>
      </c>
      <c r="O50" s="17">
        <f t="shared" si="16"/>
        <v>8.801308152327483E-3</v>
      </c>
      <c r="P50" s="17">
        <f t="shared" si="14"/>
        <v>0.1811216572400024</v>
      </c>
      <c r="Q50" s="17">
        <f>SUM(Q48:Q49)</f>
        <v>824</v>
      </c>
      <c r="R50" s="17">
        <f>SUM(R48:R49)</f>
        <v>0</v>
      </c>
    </row>
    <row r="51" spans="1:18" x14ac:dyDescent="0.3">
      <c r="A51" s="13">
        <v>2015</v>
      </c>
      <c r="B51" s="14" t="s">
        <v>19</v>
      </c>
      <c r="C51" s="23">
        <v>818008</v>
      </c>
      <c r="D51" s="14">
        <v>277537</v>
      </c>
      <c r="E51" s="14">
        <v>277537</v>
      </c>
      <c r="F51" s="16">
        <v>334</v>
      </c>
      <c r="G51" s="14">
        <v>45</v>
      </c>
      <c r="H51" s="16">
        <v>0</v>
      </c>
      <c r="I51" s="14">
        <f t="shared" si="9"/>
        <v>379</v>
      </c>
      <c r="J51" s="14">
        <f t="shared" si="1"/>
        <v>11.87335092348285</v>
      </c>
      <c r="K51" s="14">
        <f t="shared" si="10"/>
        <v>33.928396788295466</v>
      </c>
      <c r="L51" s="14">
        <f t="shared" si="11"/>
        <v>0.46332065212076168</v>
      </c>
      <c r="M51" s="14">
        <f t="shared" si="12"/>
        <v>0.13655836879407071</v>
      </c>
      <c r="N51" s="14">
        <f t="shared" si="13"/>
        <v>5.5011686927267218E-2</v>
      </c>
      <c r="O51" s="14">
        <f t="shared" si="16"/>
        <v>1.6214054342303909E-2</v>
      </c>
      <c r="P51" s="14">
        <f t="shared" si="14"/>
        <v>0.1203443144517668</v>
      </c>
      <c r="Q51" s="14">
        <v>379</v>
      </c>
      <c r="R51" s="14">
        <v>0</v>
      </c>
    </row>
    <row r="52" spans="1:18" x14ac:dyDescent="0.3">
      <c r="A52" s="13"/>
      <c r="B52" s="11" t="s">
        <v>21</v>
      </c>
      <c r="C52" s="23">
        <v>640537</v>
      </c>
      <c r="D52" s="14">
        <v>149948</v>
      </c>
      <c r="E52" s="14">
        <v>149948</v>
      </c>
      <c r="F52" s="16">
        <v>242</v>
      </c>
      <c r="G52" s="14">
        <v>30</v>
      </c>
      <c r="H52" s="16">
        <v>0</v>
      </c>
      <c r="I52" s="14">
        <f t="shared" si="9"/>
        <v>272</v>
      </c>
      <c r="J52" s="14">
        <f t="shared" si="1"/>
        <v>11.029411764705882</v>
      </c>
      <c r="K52" s="14">
        <f t="shared" si="10"/>
        <v>23.409732771096753</v>
      </c>
      <c r="L52" s="14">
        <f t="shared" si="11"/>
        <v>0.42464369739765229</v>
      </c>
      <c r="M52" s="14">
        <f t="shared" si="12"/>
        <v>0.18139621735534986</v>
      </c>
      <c r="N52" s="14">
        <f t="shared" si="13"/>
        <v>4.6835701918858712E-2</v>
      </c>
      <c r="O52" s="14">
        <f t="shared" si="16"/>
        <v>2.0006935737722411E-2</v>
      </c>
      <c r="P52" s="14">
        <f t="shared" si="14"/>
        <v>0.16138928161762744</v>
      </c>
      <c r="Q52" s="14">
        <v>272</v>
      </c>
      <c r="R52" s="14">
        <v>1</v>
      </c>
    </row>
    <row r="53" spans="1:18" x14ac:dyDescent="0.3">
      <c r="A53" s="13"/>
      <c r="B53" s="12" t="s">
        <v>22</v>
      </c>
      <c r="C53" s="24">
        <v>1458545</v>
      </c>
      <c r="D53" s="17">
        <f t="shared" ref="D53:H53" si="31">SUM(D51:D52)</f>
        <v>427485</v>
      </c>
      <c r="E53" s="17">
        <f t="shared" si="31"/>
        <v>427485</v>
      </c>
      <c r="F53" s="18">
        <f t="shared" si="31"/>
        <v>576</v>
      </c>
      <c r="G53" s="17">
        <f t="shared" si="31"/>
        <v>75</v>
      </c>
      <c r="H53" s="18">
        <f t="shared" si="31"/>
        <v>0</v>
      </c>
      <c r="I53" s="17">
        <f t="shared" si="9"/>
        <v>651</v>
      </c>
      <c r="J53" s="17">
        <f t="shared" si="1"/>
        <v>11.52073732718894</v>
      </c>
      <c r="K53" s="17">
        <f t="shared" si="10"/>
        <v>29.309003150399889</v>
      </c>
      <c r="L53" s="17">
        <f t="shared" si="11"/>
        <v>0.44633521763126954</v>
      </c>
      <c r="M53" s="17">
        <f t="shared" si="12"/>
        <v>0.15228604512439034</v>
      </c>
      <c r="N53" s="17">
        <f t="shared" si="13"/>
        <v>5.1421108022035658E-2</v>
      </c>
      <c r="O53" s="17">
        <f t="shared" si="16"/>
        <v>1.7544475244745429E-2</v>
      </c>
      <c r="P53" s="17">
        <f t="shared" si="14"/>
        <v>0.13474156987964489</v>
      </c>
      <c r="Q53" s="17">
        <f>SUM(Q51:Q52)</f>
        <v>651</v>
      </c>
      <c r="R53" s="17">
        <f>SUM(R51:R52)</f>
        <v>1</v>
      </c>
    </row>
    <row r="54" spans="1:18" x14ac:dyDescent="0.3">
      <c r="A54" s="13">
        <v>2016</v>
      </c>
      <c r="B54" s="14" t="s">
        <v>19</v>
      </c>
      <c r="C54" s="23">
        <v>818008</v>
      </c>
      <c r="D54" s="14">
        <v>267569</v>
      </c>
      <c r="E54" s="14">
        <v>267569</v>
      </c>
      <c r="F54" s="16">
        <v>452</v>
      </c>
      <c r="G54" s="14">
        <v>102</v>
      </c>
      <c r="H54" s="16">
        <v>0</v>
      </c>
      <c r="I54" s="14">
        <f t="shared" si="9"/>
        <v>554</v>
      </c>
      <c r="J54" s="14">
        <f t="shared" si="1"/>
        <v>18.411552346570399</v>
      </c>
      <c r="K54" s="14">
        <f t="shared" si="10"/>
        <v>32.70982679875992</v>
      </c>
      <c r="L54" s="14">
        <f t="shared" si="11"/>
        <v>0.67725499017124535</v>
      </c>
      <c r="M54" s="14">
        <f t="shared" si="12"/>
        <v>0.2070493966042404</v>
      </c>
      <c r="N54" s="14">
        <f t="shared" si="13"/>
        <v>0.12469315703513902</v>
      </c>
      <c r="O54" s="14">
        <f t="shared" si="16"/>
        <v>3.8121008039047874E-2</v>
      </c>
      <c r="P54" s="14">
        <f t="shared" si="14"/>
        <v>0.16892838856519252</v>
      </c>
      <c r="Q54" s="14">
        <v>554</v>
      </c>
      <c r="R54" s="14">
        <v>0</v>
      </c>
    </row>
    <row r="55" spans="1:18" x14ac:dyDescent="0.3">
      <c r="A55" s="13"/>
      <c r="B55" s="11" t="s">
        <v>21</v>
      </c>
      <c r="C55" s="23">
        <v>640537</v>
      </c>
      <c r="D55" s="14">
        <v>148222</v>
      </c>
      <c r="E55" s="14">
        <v>148222</v>
      </c>
      <c r="F55" s="16">
        <v>160</v>
      </c>
      <c r="G55" s="14">
        <v>28</v>
      </c>
      <c r="H55" s="16">
        <v>0</v>
      </c>
      <c r="I55" s="14">
        <f t="shared" si="9"/>
        <v>188</v>
      </c>
      <c r="J55" s="14">
        <f t="shared" si="1"/>
        <v>14.893617021276595</v>
      </c>
      <c r="K55" s="14">
        <f t="shared" si="10"/>
        <v>23.140271366056915</v>
      </c>
      <c r="L55" s="14">
        <f t="shared" si="11"/>
        <v>0.29350373202484786</v>
      </c>
      <c r="M55" s="14">
        <f t="shared" si="12"/>
        <v>0.12683677186922318</v>
      </c>
      <c r="N55" s="14">
        <f t="shared" si="13"/>
        <v>4.3713321790934796E-2</v>
      </c>
      <c r="O55" s="14">
        <f t="shared" si="16"/>
        <v>1.8890583044352392E-2</v>
      </c>
      <c r="P55" s="14">
        <f t="shared" si="14"/>
        <v>0.1079461888248708</v>
      </c>
      <c r="Q55" s="14">
        <v>188</v>
      </c>
      <c r="R55" s="14">
        <v>0</v>
      </c>
    </row>
    <row r="56" spans="1:18" x14ac:dyDescent="0.3">
      <c r="A56" s="13"/>
      <c r="B56" s="12" t="s">
        <v>22</v>
      </c>
      <c r="C56" s="24">
        <v>1458545</v>
      </c>
      <c r="D56" s="17">
        <f t="shared" ref="D56:H56" si="32">SUM(D54:D55)</f>
        <v>415791</v>
      </c>
      <c r="E56" s="17">
        <f t="shared" si="32"/>
        <v>415791</v>
      </c>
      <c r="F56" s="18">
        <f t="shared" si="32"/>
        <v>612</v>
      </c>
      <c r="G56" s="17">
        <f t="shared" si="32"/>
        <v>130</v>
      </c>
      <c r="H56" s="18">
        <f t="shared" si="32"/>
        <v>0</v>
      </c>
      <c r="I56" s="17">
        <f t="shared" si="9"/>
        <v>742</v>
      </c>
      <c r="J56" s="17">
        <f t="shared" si="1"/>
        <v>17.520215633423181</v>
      </c>
      <c r="K56" s="17">
        <f t="shared" si="10"/>
        <v>28.507245234120305</v>
      </c>
      <c r="L56" s="17">
        <f t="shared" si="11"/>
        <v>0.50872616203133947</v>
      </c>
      <c r="M56" s="17">
        <f t="shared" si="12"/>
        <v>0.17845504111440605</v>
      </c>
      <c r="N56" s="17">
        <f t="shared" si="13"/>
        <v>8.9129920571528479E-2</v>
      </c>
      <c r="O56" s="17">
        <f t="shared" si="16"/>
        <v>3.1265708011957931E-2</v>
      </c>
      <c r="P56" s="17">
        <f t="shared" si="14"/>
        <v>0.14718933310244811</v>
      </c>
      <c r="Q56" s="17">
        <f>SUM(Q54:Q55)</f>
        <v>742</v>
      </c>
      <c r="R56" s="17">
        <f>SUM(R54:R55)</f>
        <v>0</v>
      </c>
    </row>
    <row r="57" spans="1:18" x14ac:dyDescent="0.3">
      <c r="A57" s="13">
        <v>2017</v>
      </c>
      <c r="B57" s="14" t="s">
        <v>25</v>
      </c>
      <c r="C57" s="23">
        <v>818008</v>
      </c>
      <c r="D57" s="14">
        <v>234239</v>
      </c>
      <c r="E57" s="14">
        <v>234239</v>
      </c>
      <c r="F57" s="16">
        <v>379</v>
      </c>
      <c r="G57" s="14">
        <v>38</v>
      </c>
      <c r="H57" s="16">
        <v>0</v>
      </c>
      <c r="I57" s="14">
        <f t="shared" si="9"/>
        <v>417</v>
      </c>
      <c r="J57" s="14">
        <f t="shared" si="1"/>
        <v>9.1127098321342928</v>
      </c>
      <c r="K57" s="14">
        <f t="shared" si="10"/>
        <v>28.635294520346989</v>
      </c>
      <c r="L57" s="14">
        <f t="shared" si="11"/>
        <v>0.50977496552600954</v>
      </c>
      <c r="M57" s="14">
        <f t="shared" si="12"/>
        <v>0.17802330098745298</v>
      </c>
      <c r="N57" s="14">
        <f t="shared" si="13"/>
        <v>4.6454313405247874E-2</v>
      </c>
      <c r="O57" s="14">
        <f t="shared" si="16"/>
        <v>1.6222746852573654E-2</v>
      </c>
      <c r="P57" s="14">
        <f t="shared" si="14"/>
        <v>0.16180055413487934</v>
      </c>
      <c r="Q57" s="14">
        <v>417</v>
      </c>
      <c r="R57" s="14">
        <v>1</v>
      </c>
    </row>
    <row r="58" spans="1:18" x14ac:dyDescent="0.3">
      <c r="A58" s="13"/>
      <c r="B58" s="11" t="s">
        <v>26</v>
      </c>
      <c r="C58" s="23">
        <v>640537</v>
      </c>
      <c r="D58" s="14">
        <v>142710</v>
      </c>
      <c r="E58" s="14">
        <v>142710</v>
      </c>
      <c r="F58" s="16">
        <v>199</v>
      </c>
      <c r="G58" s="14">
        <v>37</v>
      </c>
      <c r="H58" s="16">
        <v>0</v>
      </c>
      <c r="I58" s="14">
        <f t="shared" si="9"/>
        <v>236</v>
      </c>
      <c r="J58" s="14">
        <f t="shared" si="1"/>
        <v>15.677966101694915</v>
      </c>
      <c r="K58" s="14">
        <f t="shared" si="10"/>
        <v>22.279743402801085</v>
      </c>
      <c r="L58" s="14">
        <f t="shared" si="11"/>
        <v>0.36844085509502184</v>
      </c>
      <c r="M58" s="14">
        <f t="shared" si="12"/>
        <v>0.1653703314413846</v>
      </c>
      <c r="N58" s="14">
        <f t="shared" si="13"/>
        <v>5.7764032366592409E-2</v>
      </c>
      <c r="O58" s="14">
        <f t="shared" si="16"/>
        <v>2.5926704505640809E-2</v>
      </c>
      <c r="P58" s="14">
        <f t="shared" si="14"/>
        <v>0.13944362693574383</v>
      </c>
      <c r="Q58" s="14">
        <v>236</v>
      </c>
      <c r="R58" s="14">
        <v>0</v>
      </c>
    </row>
    <row r="59" spans="1:18" x14ac:dyDescent="0.3">
      <c r="A59" s="13"/>
      <c r="B59" s="12" t="s">
        <v>22</v>
      </c>
      <c r="C59" s="24">
        <v>1458545</v>
      </c>
      <c r="D59" s="17">
        <f t="shared" ref="D59:H59" si="33">SUM(D57:D58)</f>
        <v>376949</v>
      </c>
      <c r="E59" s="17">
        <f t="shared" si="33"/>
        <v>376949</v>
      </c>
      <c r="F59" s="18">
        <f t="shared" si="33"/>
        <v>578</v>
      </c>
      <c r="G59" s="17">
        <f t="shared" si="33"/>
        <v>75</v>
      </c>
      <c r="H59" s="18">
        <f t="shared" si="33"/>
        <v>0</v>
      </c>
      <c r="I59" s="17">
        <f t="shared" si="9"/>
        <v>653</v>
      </c>
      <c r="J59" s="17">
        <f t="shared" si="1"/>
        <v>11.485451761102604</v>
      </c>
      <c r="K59" s="17">
        <f t="shared" si="10"/>
        <v>25.844180330397759</v>
      </c>
      <c r="L59" s="17">
        <f t="shared" si="11"/>
        <v>0.44770644717852376</v>
      </c>
      <c r="M59" s="17">
        <f t="shared" si="12"/>
        <v>0.17323298377234056</v>
      </c>
      <c r="N59" s="17">
        <f t="shared" si="13"/>
        <v>5.1421108022035658E-2</v>
      </c>
      <c r="O59" s="17">
        <f t="shared" si="16"/>
        <v>1.9896590785490876E-2</v>
      </c>
      <c r="P59" s="17">
        <f t="shared" si="14"/>
        <v>0.15333639298684967</v>
      </c>
      <c r="Q59" s="17">
        <f>SUM(Q57:Q58)</f>
        <v>653</v>
      </c>
      <c r="R59" s="17">
        <f>SUM(R57:R58)</f>
        <v>1</v>
      </c>
    </row>
    <row r="60" spans="1:18" x14ac:dyDescent="0.3">
      <c r="A60" s="13">
        <v>2018</v>
      </c>
      <c r="B60" s="14" t="s">
        <v>25</v>
      </c>
      <c r="C60" s="23">
        <v>818008</v>
      </c>
      <c r="D60" s="14">
        <v>219254</v>
      </c>
      <c r="E60" s="14">
        <v>219254</v>
      </c>
      <c r="F60" s="16">
        <v>189</v>
      </c>
      <c r="G60" s="16">
        <v>26</v>
      </c>
      <c r="H60" s="16">
        <v>0</v>
      </c>
      <c r="I60" s="14">
        <f t="shared" si="9"/>
        <v>215</v>
      </c>
      <c r="J60" s="14">
        <f t="shared" si="1"/>
        <v>12.093023255813954</v>
      </c>
      <c r="K60" s="14">
        <f t="shared" si="10"/>
        <v>26.803405345668992</v>
      </c>
      <c r="L60" s="14">
        <f t="shared" si="11"/>
        <v>0.2628336153191656</v>
      </c>
      <c r="M60" s="14">
        <f t="shared" si="12"/>
        <v>9.8059784542129214E-2</v>
      </c>
      <c r="N60" s="14">
        <f t="shared" si="13"/>
        <v>3.1784530224643275E-2</v>
      </c>
      <c r="O60" s="14">
        <f t="shared" si="16"/>
        <v>1.1858392549280743E-2</v>
      </c>
      <c r="P60" s="14">
        <f t="shared" si="14"/>
        <v>8.6201391992848472E-2</v>
      </c>
      <c r="Q60" s="14">
        <v>215</v>
      </c>
      <c r="R60" s="14">
        <v>0</v>
      </c>
    </row>
    <row r="61" spans="1:18" x14ac:dyDescent="0.3">
      <c r="A61" s="13"/>
      <c r="B61" s="11" t="s">
        <v>26</v>
      </c>
      <c r="C61" s="23">
        <v>640537</v>
      </c>
      <c r="D61" s="14">
        <v>137195</v>
      </c>
      <c r="E61" s="14">
        <v>137195</v>
      </c>
      <c r="F61" s="16">
        <v>138</v>
      </c>
      <c r="G61" s="16">
        <v>24</v>
      </c>
      <c r="H61" s="16">
        <v>0</v>
      </c>
      <c r="I61" s="14">
        <f t="shared" si="9"/>
        <v>162</v>
      </c>
      <c r="J61" s="14">
        <f t="shared" si="1"/>
        <v>14.814814814814813</v>
      </c>
      <c r="K61" s="14">
        <f t="shared" si="10"/>
        <v>21.418747082526068</v>
      </c>
      <c r="L61" s="14">
        <f t="shared" si="11"/>
        <v>0.252912790361837</v>
      </c>
      <c r="M61" s="14">
        <f t="shared" si="12"/>
        <v>0.11808010496009329</v>
      </c>
      <c r="N61" s="14">
        <f t="shared" si="13"/>
        <v>3.7468561535086965E-2</v>
      </c>
      <c r="O61" s="14">
        <f t="shared" si="16"/>
        <v>1.7493348882976784E-2</v>
      </c>
      <c r="P61" s="14">
        <f t="shared" si="14"/>
        <v>0.10058675607711651</v>
      </c>
      <c r="Q61" s="14">
        <v>162</v>
      </c>
      <c r="R61" s="14">
        <v>0</v>
      </c>
    </row>
    <row r="62" spans="1:18" x14ac:dyDescent="0.3">
      <c r="A62" s="13"/>
      <c r="B62" s="12" t="s">
        <v>22</v>
      </c>
      <c r="C62" s="24">
        <v>1458545</v>
      </c>
      <c r="D62" s="17">
        <f t="shared" ref="D62:H62" si="34">SUM(D60:D61)</f>
        <v>356449</v>
      </c>
      <c r="E62" s="17">
        <f t="shared" si="34"/>
        <v>356449</v>
      </c>
      <c r="F62" s="18">
        <f t="shared" si="34"/>
        <v>327</v>
      </c>
      <c r="G62" s="18">
        <f t="shared" si="34"/>
        <v>50</v>
      </c>
      <c r="H62" s="18">
        <f t="shared" si="34"/>
        <v>0</v>
      </c>
      <c r="I62" s="17">
        <f t="shared" si="9"/>
        <v>377</v>
      </c>
      <c r="J62" s="17">
        <f t="shared" si="1"/>
        <v>13.262599469496022</v>
      </c>
      <c r="K62" s="17">
        <f t="shared" si="10"/>
        <v>24.438670044462118</v>
      </c>
      <c r="L62" s="17">
        <f t="shared" si="11"/>
        <v>0.25847676965743255</v>
      </c>
      <c r="M62" s="17">
        <f t="shared" si="12"/>
        <v>0.10576548117683035</v>
      </c>
      <c r="N62" s="17">
        <f t="shared" si="13"/>
        <v>3.4280738681357108E-2</v>
      </c>
      <c r="O62" s="17">
        <f t="shared" si="16"/>
        <v>1.4027252145468216E-2</v>
      </c>
      <c r="P62" s="17">
        <f t="shared" si="14"/>
        <v>9.173822903136214E-2</v>
      </c>
      <c r="Q62" s="17">
        <f>SUM(Q60:Q61)</f>
        <v>377</v>
      </c>
      <c r="R62" s="17">
        <f>SUM(R60:R61)</f>
        <v>0</v>
      </c>
    </row>
    <row r="63" spans="1:18" x14ac:dyDescent="0.3">
      <c r="A63" s="13">
        <v>2019</v>
      </c>
      <c r="B63" s="14" t="s">
        <v>25</v>
      </c>
      <c r="C63" s="23">
        <v>818008</v>
      </c>
      <c r="D63" s="14">
        <v>214108</v>
      </c>
      <c r="E63" s="14">
        <v>214108</v>
      </c>
      <c r="F63" s="16">
        <v>163</v>
      </c>
      <c r="G63" s="16">
        <v>42</v>
      </c>
      <c r="H63" s="16">
        <v>0</v>
      </c>
      <c r="I63" s="14">
        <f t="shared" si="9"/>
        <v>205</v>
      </c>
      <c r="J63" s="14">
        <f t="shared" si="1"/>
        <v>20.487804878048781</v>
      </c>
      <c r="K63" s="14">
        <f t="shared" si="10"/>
        <v>26.174316143607395</v>
      </c>
      <c r="L63" s="14">
        <f t="shared" si="11"/>
        <v>0.25060879600199509</v>
      </c>
      <c r="M63" s="14">
        <f t="shared" si="12"/>
        <v>9.5746072075774846E-2</v>
      </c>
      <c r="N63" s="14">
        <f t="shared" si="13"/>
        <v>5.1344241132116067E-2</v>
      </c>
      <c r="O63" s="14">
        <f t="shared" si="16"/>
        <v>1.9616268425280699E-2</v>
      </c>
      <c r="P63" s="14">
        <f t="shared" si="14"/>
        <v>7.6129803650494141E-2</v>
      </c>
      <c r="Q63" s="14">
        <v>205</v>
      </c>
      <c r="R63" s="14">
        <v>0</v>
      </c>
    </row>
    <row r="64" spans="1:18" x14ac:dyDescent="0.3">
      <c r="A64" s="13"/>
      <c r="B64" s="11" t="s">
        <v>26</v>
      </c>
      <c r="C64" s="23">
        <v>640537</v>
      </c>
      <c r="D64" s="14">
        <v>130226</v>
      </c>
      <c r="E64" s="14">
        <v>130226</v>
      </c>
      <c r="F64" s="16">
        <v>55</v>
      </c>
      <c r="G64" s="16">
        <v>12</v>
      </c>
      <c r="H64" s="16">
        <v>0</v>
      </c>
      <c r="I64" s="14">
        <f t="shared" si="9"/>
        <v>67</v>
      </c>
      <c r="J64" s="14">
        <f t="shared" si="1"/>
        <v>17.910447761194028</v>
      </c>
      <c r="K64" s="14">
        <f t="shared" si="10"/>
        <v>20.330753726950981</v>
      </c>
      <c r="L64" s="14">
        <f t="shared" si="11"/>
        <v>0.10459973428545112</v>
      </c>
      <c r="M64" s="14">
        <f t="shared" si="12"/>
        <v>5.1449019397048205E-2</v>
      </c>
      <c r="N64" s="14">
        <f t="shared" si="13"/>
        <v>1.8734280767543483E-2</v>
      </c>
      <c r="O64" s="14">
        <f t="shared" si="16"/>
        <v>9.214749742754904E-3</v>
      </c>
      <c r="P64" s="14">
        <f t="shared" si="14"/>
        <v>4.2234269654293305E-2</v>
      </c>
      <c r="Q64" s="14">
        <v>67</v>
      </c>
      <c r="R64" s="14">
        <v>0</v>
      </c>
    </row>
    <row r="65" spans="1:18" x14ac:dyDescent="0.3">
      <c r="A65" s="13"/>
      <c r="B65" s="12" t="s">
        <v>22</v>
      </c>
      <c r="C65" s="24">
        <v>1458545</v>
      </c>
      <c r="D65" s="17">
        <f t="shared" ref="D65:H65" si="35">SUM(D63:D64)</f>
        <v>344334</v>
      </c>
      <c r="E65" s="17">
        <f t="shared" si="35"/>
        <v>344334</v>
      </c>
      <c r="F65" s="18">
        <f t="shared" si="35"/>
        <v>218</v>
      </c>
      <c r="G65" s="18">
        <f t="shared" si="35"/>
        <v>54</v>
      </c>
      <c r="H65" s="18">
        <f t="shared" si="35"/>
        <v>0</v>
      </c>
      <c r="I65" s="17">
        <f t="shared" si="9"/>
        <v>272</v>
      </c>
      <c r="J65" s="17">
        <f t="shared" si="1"/>
        <v>19.852941176470587</v>
      </c>
      <c r="K65" s="17">
        <f t="shared" si="10"/>
        <v>23.608047746212833</v>
      </c>
      <c r="L65" s="17">
        <f t="shared" si="11"/>
        <v>0.18648721842658267</v>
      </c>
      <c r="M65" s="17">
        <f t="shared" si="12"/>
        <v>7.8993070681373317E-2</v>
      </c>
      <c r="N65" s="17">
        <f t="shared" si="13"/>
        <v>3.7023197775865671E-2</v>
      </c>
      <c r="O65" s="17">
        <f t="shared" si="16"/>
        <v>1.5682447855860881E-2</v>
      </c>
      <c r="P65" s="17">
        <f t="shared" si="14"/>
        <v>6.3310622825512433E-2</v>
      </c>
      <c r="Q65" s="17">
        <f>SUM(Q63:Q64)</f>
        <v>272</v>
      </c>
      <c r="R65" s="17">
        <f>SUM(R63:R64)</f>
        <v>0</v>
      </c>
    </row>
    <row r="66" spans="1:18" x14ac:dyDescent="0.3">
      <c r="A66" s="13">
        <v>2020</v>
      </c>
      <c r="B66" s="14" t="s">
        <v>25</v>
      </c>
      <c r="C66" s="23">
        <v>818008</v>
      </c>
      <c r="D66" s="14">
        <v>106184</v>
      </c>
      <c r="E66" s="14">
        <v>106184</v>
      </c>
      <c r="F66" s="16">
        <v>57</v>
      </c>
      <c r="G66" s="16">
        <v>23</v>
      </c>
      <c r="H66" s="16">
        <v>0</v>
      </c>
      <c r="I66" s="14">
        <f t="shared" si="9"/>
        <v>80</v>
      </c>
      <c r="J66" s="14">
        <f t="shared" si="1"/>
        <v>28.749999999999996</v>
      </c>
      <c r="K66" s="14">
        <f t="shared" si="10"/>
        <v>12.980802143744317</v>
      </c>
      <c r="L66" s="14">
        <f t="shared" si="11"/>
        <v>9.7798554537363927E-2</v>
      </c>
      <c r="M66" s="14">
        <f t="shared" si="12"/>
        <v>7.5340917652377007E-2</v>
      </c>
      <c r="N66" s="14">
        <f t="shared" si="13"/>
        <v>2.8117084429492133E-2</v>
      </c>
      <c r="O66" s="14">
        <f t="shared" si="16"/>
        <v>2.1660513825058389E-2</v>
      </c>
      <c r="P66" s="14">
        <f t="shared" si="14"/>
        <v>5.3680403827318618E-2</v>
      </c>
      <c r="Q66" s="14"/>
      <c r="R66" s="14">
        <v>0</v>
      </c>
    </row>
    <row r="67" spans="1:18" x14ac:dyDescent="0.3">
      <c r="A67" s="13"/>
      <c r="B67" s="11" t="s">
        <v>26</v>
      </c>
      <c r="C67" s="23">
        <v>640537</v>
      </c>
      <c r="D67" s="14">
        <v>58932</v>
      </c>
      <c r="E67" s="14">
        <v>58932</v>
      </c>
      <c r="F67" s="16">
        <v>13</v>
      </c>
      <c r="G67" s="16">
        <v>9</v>
      </c>
      <c r="H67" s="16">
        <v>0</v>
      </c>
      <c r="I67" s="14">
        <f t="shared" si="9"/>
        <v>22</v>
      </c>
      <c r="J67" s="14">
        <f t="shared" si="1"/>
        <v>40.909090909090914</v>
      </c>
      <c r="K67" s="14">
        <f t="shared" si="10"/>
        <v>9.2004052849406044</v>
      </c>
      <c r="L67" s="14">
        <f t="shared" si="11"/>
        <v>3.4346181407163057E-2</v>
      </c>
      <c r="M67" s="14">
        <f t="shared" si="12"/>
        <v>3.733116133849182E-2</v>
      </c>
      <c r="N67" s="14">
        <f t="shared" si="13"/>
        <v>1.4050710575657613E-2</v>
      </c>
      <c r="O67" s="14">
        <f t="shared" si="16"/>
        <v>1.5271838729383019E-2</v>
      </c>
      <c r="P67" s="14">
        <f t="shared" si="14"/>
        <v>2.2059322609108804E-2</v>
      </c>
      <c r="Q67" s="14"/>
      <c r="R67" s="14">
        <v>0</v>
      </c>
    </row>
    <row r="68" spans="1:18" x14ac:dyDescent="0.3">
      <c r="A68" s="13"/>
      <c r="B68" s="12" t="s">
        <v>22</v>
      </c>
      <c r="C68" s="24">
        <v>1458545</v>
      </c>
      <c r="D68" s="17">
        <f t="shared" ref="D68:H68" si="36">SUM(D66:D67)</f>
        <v>165116</v>
      </c>
      <c r="E68" s="17">
        <f t="shared" si="36"/>
        <v>165116</v>
      </c>
      <c r="F68" s="18">
        <f t="shared" si="36"/>
        <v>70</v>
      </c>
      <c r="G68" s="18">
        <f t="shared" si="36"/>
        <v>32</v>
      </c>
      <c r="H68" s="18">
        <f t="shared" si="36"/>
        <v>0</v>
      </c>
      <c r="I68" s="17">
        <f t="shared" si="9"/>
        <v>102</v>
      </c>
      <c r="J68" s="17">
        <f t="shared" ref="J68:J74" si="37">(G68/I68)*100</f>
        <v>31.372549019607842</v>
      </c>
      <c r="K68" s="17">
        <f t="shared" si="10"/>
        <v>11.32059689622192</v>
      </c>
      <c r="L68" s="17">
        <f t="shared" si="11"/>
        <v>6.9932706909968487E-2</v>
      </c>
      <c r="M68" s="17">
        <f t="shared" si="12"/>
        <v>6.1774752295355992E-2</v>
      </c>
      <c r="N68" s="17">
        <f t="shared" si="13"/>
        <v>2.1939672756068548E-2</v>
      </c>
      <c r="O68" s="17">
        <f t="shared" si="16"/>
        <v>1.9380314445601881E-2</v>
      </c>
      <c r="P68" s="17">
        <f t="shared" si="14"/>
        <v>4.2394437849754114E-2</v>
      </c>
      <c r="Q68" s="17"/>
      <c r="R68" s="17">
        <v>0</v>
      </c>
    </row>
    <row r="69" spans="1:18" x14ac:dyDescent="0.3">
      <c r="A69" s="22">
        <v>2021</v>
      </c>
      <c r="B69" s="14" t="s">
        <v>25</v>
      </c>
      <c r="C69" s="25">
        <v>872744</v>
      </c>
      <c r="D69" s="16">
        <v>112196</v>
      </c>
      <c r="E69" s="16">
        <v>112196</v>
      </c>
      <c r="F69" s="16">
        <v>32</v>
      </c>
      <c r="G69" s="16">
        <v>38</v>
      </c>
      <c r="H69" s="16">
        <v>0</v>
      </c>
      <c r="I69" s="16">
        <f t="shared" si="9"/>
        <v>70</v>
      </c>
      <c r="J69" s="14">
        <f t="shared" si="37"/>
        <v>54.285714285714285</v>
      </c>
      <c r="K69" s="16">
        <f t="shared" si="10"/>
        <v>12.855545268715682</v>
      </c>
      <c r="L69" s="16">
        <f t="shared" si="11"/>
        <v>8.0206796036409303E-2</v>
      </c>
      <c r="M69" s="16">
        <f t="shared" si="12"/>
        <v>6.2390816071874217E-2</v>
      </c>
      <c r="N69" s="16">
        <f>(G69/C69)*1000</f>
        <v>4.3540832134050765E-2</v>
      </c>
      <c r="O69" s="16">
        <f t="shared" si="16"/>
        <v>3.3869300153303153E-2</v>
      </c>
      <c r="P69" s="16">
        <f t="shared" si="14"/>
        <v>2.8521515918571074E-2</v>
      </c>
      <c r="Q69" s="16">
        <v>70</v>
      </c>
      <c r="R69" s="16">
        <v>0</v>
      </c>
    </row>
    <row r="70" spans="1:18" x14ac:dyDescent="0.3">
      <c r="A70" s="22"/>
      <c r="B70" s="11" t="s">
        <v>26</v>
      </c>
      <c r="C70" s="25">
        <v>686256</v>
      </c>
      <c r="D70" s="16">
        <v>59201</v>
      </c>
      <c r="E70" s="16">
        <v>59201</v>
      </c>
      <c r="F70" s="16">
        <v>10</v>
      </c>
      <c r="G70" s="16">
        <v>10</v>
      </c>
      <c r="H70" s="16">
        <v>0</v>
      </c>
      <c r="I70" s="16">
        <f t="shared" si="9"/>
        <v>20</v>
      </c>
      <c r="J70" s="14">
        <f t="shared" si="37"/>
        <v>50</v>
      </c>
      <c r="K70" s="16">
        <f t="shared" si="10"/>
        <v>8.6266641020260657</v>
      </c>
      <c r="L70" s="16">
        <f t="shared" si="11"/>
        <v>2.9143643188547716E-2</v>
      </c>
      <c r="M70" s="16">
        <f t="shared" si="12"/>
        <v>3.378321312139998E-2</v>
      </c>
      <c r="N70" s="16">
        <f t="shared" si="13"/>
        <v>1.4571821594273858E-2</v>
      </c>
      <c r="O70" s="16">
        <f t="shared" si="16"/>
        <v>1.689160656069999E-2</v>
      </c>
      <c r="P70" s="16">
        <f t="shared" si="14"/>
        <v>1.689160656069999E-2</v>
      </c>
      <c r="Q70" s="16">
        <v>20</v>
      </c>
      <c r="R70" s="16">
        <v>0</v>
      </c>
    </row>
    <row r="71" spans="1:18" x14ac:dyDescent="0.3">
      <c r="A71" s="22"/>
      <c r="B71" s="12" t="s">
        <v>22</v>
      </c>
      <c r="C71" s="26">
        <v>1559000</v>
      </c>
      <c r="D71" s="18">
        <f t="shared" ref="D71:H71" si="38">SUM(D69:D70)</f>
        <v>171397</v>
      </c>
      <c r="E71" s="18">
        <f t="shared" si="38"/>
        <v>171397</v>
      </c>
      <c r="F71" s="18">
        <f t="shared" si="38"/>
        <v>42</v>
      </c>
      <c r="G71" s="18">
        <f t="shared" si="38"/>
        <v>48</v>
      </c>
      <c r="H71" s="18">
        <f t="shared" si="38"/>
        <v>0</v>
      </c>
      <c r="I71" s="18">
        <f t="shared" ref="I71:I77" si="39">SUM(F71:H71)</f>
        <v>90</v>
      </c>
      <c r="J71" s="17">
        <f t="shared" si="37"/>
        <v>53.333333333333336</v>
      </c>
      <c r="K71" s="18">
        <f t="shared" ref="K71:K77" si="40">(E71/C71)*100</f>
        <v>10.994034637588197</v>
      </c>
      <c r="L71" s="18">
        <f t="shared" ref="L71:L77" si="41">(I71/C71)*1000</f>
        <v>5.7729313662604233E-2</v>
      </c>
      <c r="M71" s="18">
        <f t="shared" ref="M71:M77" si="42">(I71/E71)*100</f>
        <v>5.2509670530989455E-2</v>
      </c>
      <c r="N71" s="18">
        <f t="shared" ref="N71:N77" si="43">(G71/C71)*1000</f>
        <v>3.0788967286722261E-2</v>
      </c>
      <c r="O71" s="18">
        <f t="shared" si="16"/>
        <v>2.8005157616527714E-2</v>
      </c>
      <c r="P71" s="18">
        <f t="shared" ref="P71:P77" si="44">(F71/E71)*100</f>
        <v>2.4504512914461749E-2</v>
      </c>
      <c r="Q71" s="18"/>
      <c r="R71" s="18">
        <v>0</v>
      </c>
    </row>
    <row r="72" spans="1:18" x14ac:dyDescent="0.3">
      <c r="A72" s="22">
        <v>2022</v>
      </c>
      <c r="B72" s="14" t="s">
        <v>25</v>
      </c>
      <c r="C72" s="25">
        <v>872744</v>
      </c>
      <c r="D72" s="16">
        <v>156038</v>
      </c>
      <c r="E72" s="16">
        <v>156038</v>
      </c>
      <c r="F72" s="16">
        <v>1</v>
      </c>
      <c r="G72" s="16">
        <v>1</v>
      </c>
      <c r="H72" s="16">
        <v>0</v>
      </c>
      <c r="I72" s="16">
        <f t="shared" si="39"/>
        <v>2</v>
      </c>
      <c r="J72" s="14">
        <f t="shared" si="37"/>
        <v>50</v>
      </c>
      <c r="K72" s="16">
        <f t="shared" si="40"/>
        <v>17.879011485613191</v>
      </c>
      <c r="L72" s="16">
        <f t="shared" si="41"/>
        <v>2.2916227438974086E-3</v>
      </c>
      <c r="M72" s="16">
        <f t="shared" si="42"/>
        <v>1.2817390635614402E-3</v>
      </c>
      <c r="N72" s="16">
        <f t="shared" si="43"/>
        <v>1.1458113719487043E-3</v>
      </c>
      <c r="O72" s="16">
        <f t="shared" ref="O72:O77" si="45">(G72/E72)*100</f>
        <v>6.4086953178072012E-4</v>
      </c>
      <c r="P72" s="16">
        <f t="shared" si="44"/>
        <v>6.4086953178072012E-4</v>
      </c>
      <c r="Q72" s="16">
        <v>2</v>
      </c>
      <c r="R72" s="16">
        <v>0</v>
      </c>
    </row>
    <row r="73" spans="1:18" x14ac:dyDescent="0.3">
      <c r="A73" s="22"/>
      <c r="B73" s="11" t="s">
        <v>26</v>
      </c>
      <c r="C73" s="25">
        <v>686256</v>
      </c>
      <c r="D73" s="16">
        <v>88036</v>
      </c>
      <c r="E73" s="16">
        <v>88036</v>
      </c>
      <c r="F73" s="16">
        <v>0</v>
      </c>
      <c r="G73" s="16">
        <v>0</v>
      </c>
      <c r="H73" s="16">
        <v>0</v>
      </c>
      <c r="I73" s="16">
        <f t="shared" si="39"/>
        <v>0</v>
      </c>
      <c r="J73" s="14">
        <v>0</v>
      </c>
      <c r="K73" s="16">
        <f t="shared" si="40"/>
        <v>12.828448858734934</v>
      </c>
      <c r="L73" s="16">
        <f t="shared" si="41"/>
        <v>0</v>
      </c>
      <c r="M73" s="16">
        <f t="shared" si="42"/>
        <v>0</v>
      </c>
      <c r="N73" s="16">
        <f t="shared" si="43"/>
        <v>0</v>
      </c>
      <c r="O73" s="16">
        <f t="shared" si="45"/>
        <v>0</v>
      </c>
      <c r="P73" s="16">
        <f t="shared" si="44"/>
        <v>0</v>
      </c>
      <c r="Q73" s="16"/>
      <c r="R73" s="16">
        <v>0</v>
      </c>
    </row>
    <row r="74" spans="1:18" ht="15" thickBot="1" x14ac:dyDescent="0.35">
      <c r="A74" s="22"/>
      <c r="B74" s="27" t="s">
        <v>22</v>
      </c>
      <c r="C74" s="26">
        <v>1559000</v>
      </c>
      <c r="D74" s="18">
        <f t="shared" ref="D74:H74" si="46">SUM(D72:D73)</f>
        <v>244074</v>
      </c>
      <c r="E74" s="18">
        <f t="shared" si="46"/>
        <v>244074</v>
      </c>
      <c r="F74" s="18">
        <f t="shared" si="46"/>
        <v>1</v>
      </c>
      <c r="G74" s="18">
        <f t="shared" si="46"/>
        <v>1</v>
      </c>
      <c r="H74" s="18">
        <f t="shared" si="46"/>
        <v>0</v>
      </c>
      <c r="I74" s="18">
        <f t="shared" si="39"/>
        <v>2</v>
      </c>
      <c r="J74" s="17">
        <f t="shared" si="37"/>
        <v>50</v>
      </c>
      <c r="K74" s="18">
        <f t="shared" si="40"/>
        <v>15.655805003207185</v>
      </c>
      <c r="L74" s="18">
        <f t="shared" si="41"/>
        <v>1.2828736369467609E-3</v>
      </c>
      <c r="M74" s="18">
        <f t="shared" si="42"/>
        <v>8.1942361742750149E-4</v>
      </c>
      <c r="N74" s="18">
        <f t="shared" si="43"/>
        <v>6.4143681847338044E-4</v>
      </c>
      <c r="O74" s="18">
        <f t="shared" si="45"/>
        <v>4.0971180871375075E-4</v>
      </c>
      <c r="P74" s="18">
        <f t="shared" si="44"/>
        <v>4.0971180871375075E-4</v>
      </c>
      <c r="Q74" s="18"/>
      <c r="R74" s="18">
        <v>0</v>
      </c>
    </row>
    <row r="75" spans="1:18" x14ac:dyDescent="0.3">
      <c r="A75" s="22">
        <v>2023</v>
      </c>
      <c r="B75" s="14" t="s">
        <v>25</v>
      </c>
      <c r="C75" s="25">
        <v>872744</v>
      </c>
      <c r="D75" s="16">
        <v>199770</v>
      </c>
      <c r="E75" s="16">
        <v>199770</v>
      </c>
      <c r="F75" s="16">
        <v>0</v>
      </c>
      <c r="G75" s="16">
        <v>0</v>
      </c>
      <c r="H75" s="16">
        <v>0</v>
      </c>
      <c r="I75" s="16">
        <f t="shared" si="39"/>
        <v>0</v>
      </c>
      <c r="J75" s="14">
        <v>0</v>
      </c>
      <c r="K75" s="16">
        <f t="shared" si="40"/>
        <v>22.889873777419268</v>
      </c>
      <c r="L75" s="16">
        <f t="shared" si="41"/>
        <v>0</v>
      </c>
      <c r="M75" s="16">
        <f t="shared" si="42"/>
        <v>0</v>
      </c>
      <c r="N75" s="16">
        <f t="shared" si="43"/>
        <v>0</v>
      </c>
      <c r="O75" s="16">
        <f t="shared" si="45"/>
        <v>0</v>
      </c>
      <c r="P75" s="16">
        <f t="shared" si="44"/>
        <v>0</v>
      </c>
      <c r="Q75" s="16"/>
      <c r="R75" s="16">
        <v>0</v>
      </c>
    </row>
    <row r="76" spans="1:18" x14ac:dyDescent="0.3">
      <c r="A76" s="22"/>
      <c r="B76" s="11" t="s">
        <v>26</v>
      </c>
      <c r="C76" s="25">
        <v>686256</v>
      </c>
      <c r="D76" s="16">
        <v>115197</v>
      </c>
      <c r="E76" s="16">
        <v>115197</v>
      </c>
      <c r="F76" s="16">
        <v>0</v>
      </c>
      <c r="G76" s="16">
        <v>0</v>
      </c>
      <c r="H76" s="16">
        <v>0</v>
      </c>
      <c r="I76" s="16">
        <f t="shared" si="39"/>
        <v>0</v>
      </c>
      <c r="J76" s="14">
        <v>0</v>
      </c>
      <c r="K76" s="16">
        <f t="shared" si="40"/>
        <v>16.786301321955655</v>
      </c>
      <c r="L76" s="16">
        <f t="shared" si="41"/>
        <v>0</v>
      </c>
      <c r="M76" s="16">
        <f t="shared" si="42"/>
        <v>0</v>
      </c>
      <c r="N76" s="16">
        <f t="shared" si="43"/>
        <v>0</v>
      </c>
      <c r="O76" s="16">
        <f t="shared" si="45"/>
        <v>0</v>
      </c>
      <c r="P76" s="16">
        <f t="shared" si="44"/>
        <v>0</v>
      </c>
      <c r="Q76" s="16"/>
      <c r="R76" s="16">
        <v>0</v>
      </c>
    </row>
    <row r="77" spans="1:18" ht="15" thickBot="1" x14ac:dyDescent="0.35">
      <c r="A77" s="22"/>
      <c r="B77" s="27" t="s">
        <v>22</v>
      </c>
      <c r="C77" s="26">
        <v>1559000</v>
      </c>
      <c r="D77" s="18">
        <f t="shared" ref="D77:H77" si="47">SUM(D75:D76)</f>
        <v>314967</v>
      </c>
      <c r="E77" s="18">
        <f t="shared" si="47"/>
        <v>314967</v>
      </c>
      <c r="F77" s="18">
        <f t="shared" si="47"/>
        <v>0</v>
      </c>
      <c r="G77" s="18">
        <f t="shared" si="47"/>
        <v>0</v>
      </c>
      <c r="H77" s="18">
        <f t="shared" si="47"/>
        <v>0</v>
      </c>
      <c r="I77" s="18">
        <f t="shared" si="39"/>
        <v>0</v>
      </c>
      <c r="J77" s="17">
        <v>0</v>
      </c>
      <c r="K77" s="18">
        <f t="shared" si="40"/>
        <v>20.20314304041052</v>
      </c>
      <c r="L77" s="18">
        <f t="shared" si="41"/>
        <v>0</v>
      </c>
      <c r="M77" s="18">
        <f t="shared" si="42"/>
        <v>0</v>
      </c>
      <c r="N77" s="18">
        <f t="shared" si="43"/>
        <v>0</v>
      </c>
      <c r="O77" s="18">
        <f>(G77/E77)*100</f>
        <v>0</v>
      </c>
      <c r="P77" s="18">
        <f t="shared" si="44"/>
        <v>0</v>
      </c>
      <c r="Q77" s="18"/>
      <c r="R77" s="18">
        <v>0</v>
      </c>
    </row>
  </sheetData>
  <mergeCells count="26">
    <mergeCell ref="A72:A74"/>
    <mergeCell ref="A75:A77"/>
    <mergeCell ref="A54:A56"/>
    <mergeCell ref="A57:A59"/>
    <mergeCell ref="A60:A62"/>
    <mergeCell ref="A63:A65"/>
    <mergeCell ref="A66:A68"/>
    <mergeCell ref="A69:A71"/>
    <mergeCell ref="A36:A38"/>
    <mergeCell ref="A39:A41"/>
    <mergeCell ref="A42:A44"/>
    <mergeCell ref="A45:A47"/>
    <mergeCell ref="A48:A50"/>
    <mergeCell ref="A51:A53"/>
    <mergeCell ref="A18:A20"/>
    <mergeCell ref="A21:A23"/>
    <mergeCell ref="A24:A26"/>
    <mergeCell ref="A27:A29"/>
    <mergeCell ref="A30:A32"/>
    <mergeCell ref="A33:A35"/>
    <mergeCell ref="A1:S1"/>
    <mergeCell ref="A3:A5"/>
    <mergeCell ref="A6:A8"/>
    <mergeCell ref="A9:A11"/>
    <mergeCell ref="A12:A14"/>
    <mergeCell ref="A15:A17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EF89D38-E1D9-4008-AA02-08E7C1910803}">
  <dimension ref="A1:Y20"/>
  <sheetViews>
    <sheetView zoomScaleNormal="100" workbookViewId="0">
      <selection activeCell="H20" sqref="H20"/>
    </sheetView>
  </sheetViews>
  <sheetFormatPr defaultRowHeight="14.4" x14ac:dyDescent="0.3"/>
  <sheetData>
    <row r="1" spans="1:25" ht="18.600000000000001" thickBot="1" x14ac:dyDescent="0.4">
      <c r="A1" s="62" t="s">
        <v>27</v>
      </c>
      <c r="B1" s="62"/>
      <c r="C1" s="62"/>
      <c r="D1" s="62"/>
      <c r="E1" s="62"/>
      <c r="F1" s="62"/>
      <c r="G1" s="62"/>
      <c r="H1" s="62"/>
      <c r="I1" s="62"/>
      <c r="J1" s="62"/>
      <c r="K1" s="63"/>
      <c r="L1" s="38"/>
      <c r="M1" s="64"/>
      <c r="N1" s="62" t="s">
        <v>28</v>
      </c>
      <c r="O1" s="62"/>
      <c r="P1" s="62"/>
      <c r="Q1" s="62"/>
      <c r="R1" s="62"/>
      <c r="S1" s="62"/>
      <c r="T1" s="62"/>
      <c r="U1" s="62"/>
      <c r="V1" s="62"/>
      <c r="W1" s="62"/>
      <c r="X1" s="63"/>
      <c r="Y1" s="65"/>
    </row>
    <row r="2" spans="1:25" ht="15.6" x14ac:dyDescent="0.3">
      <c r="A2" s="66" t="s">
        <v>29</v>
      </c>
      <c r="B2" s="67">
        <v>2014</v>
      </c>
      <c r="C2" s="67">
        <v>2015</v>
      </c>
      <c r="D2" s="67">
        <v>2016</v>
      </c>
      <c r="E2" s="67">
        <v>2017</v>
      </c>
      <c r="F2" s="67">
        <v>2018</v>
      </c>
      <c r="G2" s="67">
        <v>2019</v>
      </c>
      <c r="H2" s="67">
        <v>2020</v>
      </c>
      <c r="I2" s="67">
        <v>2021</v>
      </c>
      <c r="J2" s="67">
        <v>2022</v>
      </c>
      <c r="K2" s="68">
        <v>2023</v>
      </c>
      <c r="L2" s="69" t="s">
        <v>22</v>
      </c>
      <c r="M2" s="70" t="s">
        <v>30</v>
      </c>
      <c r="N2" s="66" t="s">
        <v>29</v>
      </c>
      <c r="O2" s="67">
        <v>2014</v>
      </c>
      <c r="P2" s="67">
        <v>2015</v>
      </c>
      <c r="Q2" s="67">
        <v>2016</v>
      </c>
      <c r="R2" s="67">
        <v>2017</v>
      </c>
      <c r="S2" s="67">
        <v>2018</v>
      </c>
      <c r="T2" s="67">
        <v>2019</v>
      </c>
      <c r="U2" s="67">
        <v>2020</v>
      </c>
      <c r="V2" s="67">
        <v>2021</v>
      </c>
      <c r="W2" s="67">
        <v>2022</v>
      </c>
      <c r="X2" s="68">
        <v>2023</v>
      </c>
      <c r="Y2" s="71" t="s">
        <v>22</v>
      </c>
    </row>
    <row r="3" spans="1:25" x14ac:dyDescent="0.3">
      <c r="A3" s="46" t="s">
        <v>31</v>
      </c>
      <c r="B3" s="47">
        <v>253</v>
      </c>
      <c r="C3" s="47">
        <v>138</v>
      </c>
      <c r="D3" s="47">
        <v>106</v>
      </c>
      <c r="E3" s="47">
        <v>120</v>
      </c>
      <c r="F3" s="47">
        <v>225</v>
      </c>
      <c r="G3" s="47">
        <v>92</v>
      </c>
      <c r="H3" s="47">
        <v>22</v>
      </c>
      <c r="I3" s="47">
        <v>21</v>
      </c>
      <c r="J3" s="47">
        <v>17</v>
      </c>
      <c r="K3" s="48">
        <v>73</v>
      </c>
      <c r="L3" s="47">
        <f>SUM(B3:K3)</f>
        <v>1067</v>
      </c>
      <c r="M3" s="60">
        <v>1</v>
      </c>
      <c r="N3" s="72" t="s">
        <v>32</v>
      </c>
      <c r="O3" s="47">
        <v>492</v>
      </c>
      <c r="P3" s="47">
        <v>398</v>
      </c>
      <c r="Q3" s="47">
        <v>371</v>
      </c>
      <c r="R3" s="47">
        <v>202</v>
      </c>
      <c r="S3" s="47">
        <v>291</v>
      </c>
      <c r="T3" s="47">
        <v>197</v>
      </c>
      <c r="U3" s="47">
        <v>67</v>
      </c>
      <c r="V3" s="47">
        <v>137</v>
      </c>
      <c r="W3" s="47">
        <v>47</v>
      </c>
      <c r="X3" s="48">
        <v>96</v>
      </c>
      <c r="Y3" s="61">
        <f>SUM(O3:X3)</f>
        <v>2298</v>
      </c>
    </row>
    <row r="4" spans="1:25" x14ac:dyDescent="0.3">
      <c r="A4" s="46" t="s">
        <v>33</v>
      </c>
      <c r="B4" s="47">
        <v>447</v>
      </c>
      <c r="C4" s="47">
        <v>139</v>
      </c>
      <c r="D4" s="47">
        <v>202</v>
      </c>
      <c r="E4" s="47">
        <v>239</v>
      </c>
      <c r="F4" s="47">
        <v>108</v>
      </c>
      <c r="G4" s="47">
        <v>271</v>
      </c>
      <c r="H4" s="47">
        <v>51</v>
      </c>
      <c r="I4" s="47">
        <v>10</v>
      </c>
      <c r="J4" s="47">
        <v>3</v>
      </c>
      <c r="K4" s="48">
        <v>57</v>
      </c>
      <c r="L4" s="47">
        <f t="shared" ref="L4:L19" si="0">SUM(B4:K4)</f>
        <v>1527</v>
      </c>
      <c r="M4" s="60">
        <v>2</v>
      </c>
      <c r="N4" s="72" t="s">
        <v>34</v>
      </c>
      <c r="O4" s="47">
        <v>316</v>
      </c>
      <c r="P4" s="47">
        <v>321</v>
      </c>
      <c r="Q4" s="47">
        <v>409</v>
      </c>
      <c r="R4" s="47">
        <v>231</v>
      </c>
      <c r="S4" s="47">
        <v>633</v>
      </c>
      <c r="T4" s="47">
        <v>48</v>
      </c>
      <c r="U4" s="47">
        <v>24</v>
      </c>
      <c r="V4" s="47">
        <v>15</v>
      </c>
      <c r="W4" s="47">
        <v>14</v>
      </c>
      <c r="X4" s="48">
        <v>28</v>
      </c>
      <c r="Y4" s="61">
        <f t="shared" ref="Y4:Y19" si="1">SUM(O4:X4)</f>
        <v>2039</v>
      </c>
    </row>
    <row r="5" spans="1:25" x14ac:dyDescent="0.3">
      <c r="A5" s="46" t="s">
        <v>35</v>
      </c>
      <c r="B5" s="47">
        <v>56</v>
      </c>
      <c r="C5" s="47">
        <v>71</v>
      </c>
      <c r="D5" s="47">
        <v>89</v>
      </c>
      <c r="E5" s="47">
        <v>65</v>
      </c>
      <c r="F5" s="47">
        <v>37</v>
      </c>
      <c r="G5" s="47">
        <v>30</v>
      </c>
      <c r="H5" s="47">
        <v>25</v>
      </c>
      <c r="I5" s="47">
        <v>18</v>
      </c>
      <c r="J5" s="47">
        <v>7</v>
      </c>
      <c r="K5" s="48">
        <v>24</v>
      </c>
      <c r="L5" s="47">
        <f t="shared" si="0"/>
        <v>422</v>
      </c>
      <c r="M5" s="60">
        <v>3</v>
      </c>
      <c r="N5" s="73" t="s">
        <v>36</v>
      </c>
      <c r="O5" s="50">
        <v>6</v>
      </c>
      <c r="P5" s="50">
        <v>8</v>
      </c>
      <c r="Q5" s="50">
        <v>20</v>
      </c>
      <c r="R5" s="47">
        <v>39</v>
      </c>
      <c r="S5" s="47">
        <v>59</v>
      </c>
      <c r="T5" s="47">
        <v>14</v>
      </c>
      <c r="U5" s="47">
        <v>3</v>
      </c>
      <c r="V5" s="47">
        <v>2</v>
      </c>
      <c r="W5" s="47">
        <v>3</v>
      </c>
      <c r="X5" s="48">
        <v>30</v>
      </c>
      <c r="Y5" s="61">
        <f t="shared" si="1"/>
        <v>184</v>
      </c>
    </row>
    <row r="6" spans="1:25" x14ac:dyDescent="0.3">
      <c r="A6" s="46" t="s">
        <v>37</v>
      </c>
      <c r="B6" s="47">
        <v>550</v>
      </c>
      <c r="C6" s="47">
        <v>537</v>
      </c>
      <c r="D6" s="47">
        <v>517</v>
      </c>
      <c r="E6" s="47">
        <v>403</v>
      </c>
      <c r="F6" s="47">
        <v>544</v>
      </c>
      <c r="G6" s="47">
        <v>166</v>
      </c>
      <c r="H6" s="47">
        <v>24</v>
      </c>
      <c r="I6" s="47">
        <v>48</v>
      </c>
      <c r="J6" s="47">
        <v>62</v>
      </c>
      <c r="K6" s="48">
        <v>100</v>
      </c>
      <c r="L6" s="47">
        <f t="shared" si="0"/>
        <v>2951</v>
      </c>
      <c r="M6" s="60">
        <v>4</v>
      </c>
      <c r="N6" s="73" t="s">
        <v>38</v>
      </c>
      <c r="O6" s="50">
        <v>33</v>
      </c>
      <c r="P6" s="50">
        <v>31</v>
      </c>
      <c r="Q6" s="50">
        <v>25</v>
      </c>
      <c r="R6" s="47">
        <v>7</v>
      </c>
      <c r="S6" s="47">
        <v>16</v>
      </c>
      <c r="T6" s="47">
        <v>2</v>
      </c>
      <c r="U6" s="47">
        <v>1</v>
      </c>
      <c r="V6" s="47">
        <v>0</v>
      </c>
      <c r="W6" s="47">
        <v>2</v>
      </c>
      <c r="X6" s="48">
        <v>4</v>
      </c>
      <c r="Y6" s="61">
        <f t="shared" si="1"/>
        <v>121</v>
      </c>
    </row>
    <row r="7" spans="1:25" x14ac:dyDescent="0.3">
      <c r="A7" s="46" t="s">
        <v>39</v>
      </c>
      <c r="B7" s="47">
        <v>284</v>
      </c>
      <c r="C7" s="47">
        <v>217</v>
      </c>
      <c r="D7" s="47">
        <v>272</v>
      </c>
      <c r="E7" s="47">
        <v>27</v>
      </c>
      <c r="F7" s="47">
        <v>17</v>
      </c>
      <c r="G7" s="47">
        <v>5</v>
      </c>
      <c r="H7" s="47">
        <v>0</v>
      </c>
      <c r="I7" s="47">
        <v>0</v>
      </c>
      <c r="J7" s="47">
        <v>2</v>
      </c>
      <c r="K7" s="48">
        <v>68</v>
      </c>
      <c r="L7" s="47">
        <f t="shared" si="0"/>
        <v>892</v>
      </c>
      <c r="M7" s="60">
        <v>5</v>
      </c>
      <c r="N7" s="73" t="s">
        <v>40</v>
      </c>
      <c r="O7" s="50">
        <v>0</v>
      </c>
      <c r="P7" s="50">
        <v>16</v>
      </c>
      <c r="Q7" s="50">
        <v>11</v>
      </c>
      <c r="R7" s="47">
        <v>8</v>
      </c>
      <c r="S7" s="47">
        <v>9</v>
      </c>
      <c r="T7" s="47">
        <v>10</v>
      </c>
      <c r="U7" s="47">
        <v>4</v>
      </c>
      <c r="V7" s="47">
        <v>4</v>
      </c>
      <c r="W7" s="47">
        <v>1</v>
      </c>
      <c r="X7" s="48">
        <v>1</v>
      </c>
      <c r="Y7" s="61">
        <f t="shared" si="1"/>
        <v>64</v>
      </c>
    </row>
    <row r="8" spans="1:25" x14ac:dyDescent="0.3">
      <c r="A8" s="46" t="s">
        <v>41</v>
      </c>
      <c r="B8" s="47">
        <v>41</v>
      </c>
      <c r="C8" s="47">
        <v>46</v>
      </c>
      <c r="D8" s="47">
        <v>71</v>
      </c>
      <c r="E8" s="47">
        <v>78</v>
      </c>
      <c r="F8" s="47">
        <v>69</v>
      </c>
      <c r="G8" s="47">
        <v>18</v>
      </c>
      <c r="H8" s="47">
        <v>3</v>
      </c>
      <c r="I8" s="47">
        <v>1</v>
      </c>
      <c r="J8" s="47">
        <v>4</v>
      </c>
      <c r="K8" s="48">
        <v>7</v>
      </c>
      <c r="L8" s="47">
        <f t="shared" si="0"/>
        <v>338</v>
      </c>
      <c r="M8" s="60">
        <v>6</v>
      </c>
      <c r="N8" s="72" t="s">
        <v>42</v>
      </c>
      <c r="O8" s="47">
        <v>77</v>
      </c>
      <c r="P8" s="47">
        <v>25</v>
      </c>
      <c r="Q8" s="47">
        <v>68</v>
      </c>
      <c r="R8" s="47">
        <v>56</v>
      </c>
      <c r="S8" s="47">
        <v>35</v>
      </c>
      <c r="T8" s="47">
        <v>61</v>
      </c>
      <c r="U8" s="47">
        <v>0</v>
      </c>
      <c r="V8" s="47">
        <v>2</v>
      </c>
      <c r="W8" s="47">
        <v>16</v>
      </c>
      <c r="X8" s="48">
        <v>19</v>
      </c>
      <c r="Y8" s="61">
        <f t="shared" si="1"/>
        <v>359</v>
      </c>
    </row>
    <row r="9" spans="1:25" x14ac:dyDescent="0.3">
      <c r="A9" s="46" t="s">
        <v>43</v>
      </c>
      <c r="B9" s="47">
        <v>29</v>
      </c>
      <c r="C9" s="47">
        <v>28</v>
      </c>
      <c r="D9" s="47">
        <v>25</v>
      </c>
      <c r="E9" s="47">
        <v>34</v>
      </c>
      <c r="F9" s="47">
        <v>15</v>
      </c>
      <c r="G9" s="47">
        <v>22</v>
      </c>
      <c r="H9" s="47">
        <v>3</v>
      </c>
      <c r="I9" s="47">
        <v>3</v>
      </c>
      <c r="J9" s="47">
        <v>6</v>
      </c>
      <c r="K9" s="48">
        <v>1</v>
      </c>
      <c r="L9" s="47">
        <f t="shared" si="0"/>
        <v>166</v>
      </c>
      <c r="M9" s="60">
        <v>7</v>
      </c>
      <c r="N9" s="72" t="s">
        <v>44</v>
      </c>
      <c r="O9" s="47">
        <v>173</v>
      </c>
      <c r="P9" s="47">
        <v>72</v>
      </c>
      <c r="Q9" s="47">
        <v>6</v>
      </c>
      <c r="R9" s="47">
        <v>32</v>
      </c>
      <c r="S9" s="47">
        <v>6</v>
      </c>
      <c r="T9" s="47">
        <v>9</v>
      </c>
      <c r="U9" s="47">
        <v>0</v>
      </c>
      <c r="V9" s="47">
        <v>10</v>
      </c>
      <c r="W9" s="47">
        <v>10</v>
      </c>
      <c r="X9" s="48">
        <v>14</v>
      </c>
      <c r="Y9" s="61">
        <f t="shared" si="1"/>
        <v>332</v>
      </c>
    </row>
    <row r="10" spans="1:25" x14ac:dyDescent="0.3">
      <c r="A10" s="46" t="s">
        <v>45</v>
      </c>
      <c r="B10" s="47">
        <v>125</v>
      </c>
      <c r="C10" s="47">
        <v>133</v>
      </c>
      <c r="D10" s="47">
        <v>119</v>
      </c>
      <c r="E10" s="47">
        <v>39</v>
      </c>
      <c r="F10" s="47">
        <v>17</v>
      </c>
      <c r="G10" s="47">
        <v>4</v>
      </c>
      <c r="H10" s="47">
        <v>2</v>
      </c>
      <c r="I10" s="47">
        <v>2</v>
      </c>
      <c r="J10" s="47">
        <v>3</v>
      </c>
      <c r="K10" s="48">
        <v>2</v>
      </c>
      <c r="L10" s="47">
        <f t="shared" si="0"/>
        <v>446</v>
      </c>
      <c r="M10" s="60">
        <v>8</v>
      </c>
      <c r="N10" s="72" t="s">
        <v>46</v>
      </c>
      <c r="O10" s="47">
        <v>29</v>
      </c>
      <c r="P10" s="47">
        <v>23</v>
      </c>
      <c r="Q10" s="47">
        <v>31</v>
      </c>
      <c r="R10" s="47">
        <v>15</v>
      </c>
      <c r="S10" s="47">
        <v>21</v>
      </c>
      <c r="T10" s="47">
        <v>16</v>
      </c>
      <c r="U10" s="47">
        <v>8</v>
      </c>
      <c r="V10" s="47">
        <v>7</v>
      </c>
      <c r="W10" s="47">
        <v>11</v>
      </c>
      <c r="X10" s="48">
        <v>12</v>
      </c>
      <c r="Y10" s="61">
        <f t="shared" si="1"/>
        <v>173</v>
      </c>
    </row>
    <row r="11" spans="1:25" x14ac:dyDescent="0.3">
      <c r="A11" s="46" t="s">
        <v>47</v>
      </c>
      <c r="B11" s="47">
        <v>23</v>
      </c>
      <c r="C11" s="47">
        <v>19</v>
      </c>
      <c r="D11" s="47">
        <v>14</v>
      </c>
      <c r="E11" s="47">
        <v>11</v>
      </c>
      <c r="F11" s="47">
        <v>4</v>
      </c>
      <c r="G11" s="47">
        <v>2</v>
      </c>
      <c r="H11" s="47">
        <v>0</v>
      </c>
      <c r="I11" s="47">
        <v>28</v>
      </c>
      <c r="J11" s="47">
        <v>9</v>
      </c>
      <c r="K11" s="48">
        <v>2</v>
      </c>
      <c r="L11" s="47">
        <f t="shared" si="0"/>
        <v>112</v>
      </c>
      <c r="M11" s="60">
        <v>9</v>
      </c>
      <c r="N11" s="72" t="s">
        <v>48</v>
      </c>
      <c r="O11" s="47">
        <v>28</v>
      </c>
      <c r="P11" s="47">
        <v>28</v>
      </c>
      <c r="Q11" s="47">
        <v>10</v>
      </c>
      <c r="R11" s="47">
        <v>51</v>
      </c>
      <c r="S11" s="47">
        <v>5</v>
      </c>
      <c r="T11" s="47">
        <v>14</v>
      </c>
      <c r="U11" s="47">
        <v>3</v>
      </c>
      <c r="V11" s="47">
        <v>3</v>
      </c>
      <c r="W11" s="47">
        <v>4</v>
      </c>
      <c r="X11" s="48">
        <v>4</v>
      </c>
      <c r="Y11" s="61">
        <f t="shared" si="1"/>
        <v>150</v>
      </c>
    </row>
    <row r="12" spans="1:25" x14ac:dyDescent="0.3">
      <c r="A12" s="46" t="s">
        <v>49</v>
      </c>
      <c r="B12" s="47">
        <v>151</v>
      </c>
      <c r="C12" s="47">
        <v>266</v>
      </c>
      <c r="D12" s="47">
        <v>231</v>
      </c>
      <c r="E12" s="47">
        <v>464</v>
      </c>
      <c r="F12" s="47">
        <v>257</v>
      </c>
      <c r="G12" s="47">
        <v>112</v>
      </c>
      <c r="H12" s="47">
        <v>10</v>
      </c>
      <c r="I12" s="47">
        <v>90</v>
      </c>
      <c r="J12" s="47">
        <v>161</v>
      </c>
      <c r="K12" s="48">
        <v>129</v>
      </c>
      <c r="L12" s="47">
        <f t="shared" si="0"/>
        <v>1871</v>
      </c>
      <c r="M12" s="60">
        <v>10</v>
      </c>
      <c r="N12" s="72" t="s">
        <v>50</v>
      </c>
      <c r="O12" s="47">
        <v>53</v>
      </c>
      <c r="P12" s="47">
        <v>69</v>
      </c>
      <c r="Q12" s="47">
        <v>151</v>
      </c>
      <c r="R12" s="47">
        <v>72</v>
      </c>
      <c r="S12" s="47">
        <v>107</v>
      </c>
      <c r="T12" s="47">
        <v>80</v>
      </c>
      <c r="U12" s="47">
        <v>9</v>
      </c>
      <c r="V12" s="47">
        <v>0</v>
      </c>
      <c r="W12" s="47">
        <v>3</v>
      </c>
      <c r="X12" s="48">
        <v>17</v>
      </c>
      <c r="Y12" s="61">
        <f t="shared" si="1"/>
        <v>561</v>
      </c>
    </row>
    <row r="13" spans="1:25" x14ac:dyDescent="0.3">
      <c r="A13" s="46" t="s">
        <v>51</v>
      </c>
      <c r="B13" s="47">
        <v>55</v>
      </c>
      <c r="C13" s="47">
        <v>48</v>
      </c>
      <c r="D13" s="47">
        <v>68</v>
      </c>
      <c r="E13" s="47">
        <v>97</v>
      </c>
      <c r="F13" s="47">
        <v>26</v>
      </c>
      <c r="G13" s="47">
        <v>6</v>
      </c>
      <c r="H13" s="47">
        <v>0</v>
      </c>
      <c r="I13" s="47">
        <v>9</v>
      </c>
      <c r="J13" s="47">
        <v>17</v>
      </c>
      <c r="K13" s="48">
        <v>15</v>
      </c>
      <c r="L13" s="47">
        <f t="shared" si="0"/>
        <v>341</v>
      </c>
      <c r="M13" s="60">
        <v>11</v>
      </c>
      <c r="N13" s="72" t="s">
        <v>52</v>
      </c>
      <c r="O13" s="47">
        <v>2</v>
      </c>
      <c r="P13" s="47">
        <v>10</v>
      </c>
      <c r="Q13" s="47">
        <v>54</v>
      </c>
      <c r="R13" s="47">
        <v>10</v>
      </c>
      <c r="S13" s="47">
        <v>3</v>
      </c>
      <c r="T13" s="47">
        <v>7</v>
      </c>
      <c r="U13" s="47">
        <v>2</v>
      </c>
      <c r="V13" s="47">
        <v>0</v>
      </c>
      <c r="W13" s="47">
        <v>1</v>
      </c>
      <c r="X13" s="48">
        <v>6</v>
      </c>
      <c r="Y13" s="61">
        <f t="shared" si="1"/>
        <v>95</v>
      </c>
    </row>
    <row r="14" spans="1:25" x14ac:dyDescent="0.3">
      <c r="A14" s="46" t="s">
        <v>53</v>
      </c>
      <c r="B14" s="47">
        <v>323</v>
      </c>
      <c r="C14" s="47">
        <v>267</v>
      </c>
      <c r="D14" s="47">
        <v>231</v>
      </c>
      <c r="E14" s="47">
        <v>143</v>
      </c>
      <c r="F14" s="47">
        <v>80</v>
      </c>
      <c r="G14" s="47">
        <v>6</v>
      </c>
      <c r="H14" s="47">
        <v>1</v>
      </c>
      <c r="I14" s="47">
        <v>2</v>
      </c>
      <c r="J14" s="47">
        <v>3</v>
      </c>
      <c r="K14" s="48">
        <v>16</v>
      </c>
      <c r="L14" s="47">
        <f t="shared" si="0"/>
        <v>1072</v>
      </c>
      <c r="M14" s="60">
        <v>12</v>
      </c>
      <c r="N14" s="72" t="s">
        <v>54</v>
      </c>
      <c r="O14" s="47">
        <v>101</v>
      </c>
      <c r="P14" s="47">
        <v>106</v>
      </c>
      <c r="Q14" s="47">
        <v>126</v>
      </c>
      <c r="R14" s="47">
        <v>121</v>
      </c>
      <c r="S14" s="47">
        <v>123</v>
      </c>
      <c r="T14" s="47">
        <v>80</v>
      </c>
      <c r="U14" s="47">
        <v>55</v>
      </c>
      <c r="V14" s="47">
        <v>63</v>
      </c>
      <c r="W14" s="47">
        <v>24</v>
      </c>
      <c r="X14" s="48">
        <v>33</v>
      </c>
      <c r="Y14" s="61">
        <f t="shared" si="1"/>
        <v>832</v>
      </c>
    </row>
    <row r="15" spans="1:25" x14ac:dyDescent="0.3">
      <c r="A15" s="46" t="s">
        <v>55</v>
      </c>
      <c r="B15" s="47">
        <v>76</v>
      </c>
      <c r="C15" s="47">
        <v>31</v>
      </c>
      <c r="D15" s="47">
        <v>27</v>
      </c>
      <c r="E15" s="47">
        <v>6</v>
      </c>
      <c r="F15" s="47">
        <v>27</v>
      </c>
      <c r="G15" s="47">
        <v>8</v>
      </c>
      <c r="H15" s="47">
        <v>7</v>
      </c>
      <c r="I15" s="47">
        <v>0</v>
      </c>
      <c r="J15" s="47">
        <v>18</v>
      </c>
      <c r="K15" s="48">
        <v>9</v>
      </c>
      <c r="L15" s="47">
        <f t="shared" si="0"/>
        <v>209</v>
      </c>
      <c r="M15" s="60">
        <v>13</v>
      </c>
      <c r="N15" s="72" t="s">
        <v>56</v>
      </c>
      <c r="O15" s="47">
        <v>60</v>
      </c>
      <c r="P15" s="47">
        <v>27</v>
      </c>
      <c r="Q15" s="47">
        <v>28</v>
      </c>
      <c r="R15" s="47">
        <v>10</v>
      </c>
      <c r="S15" s="47">
        <v>6</v>
      </c>
      <c r="T15" s="47">
        <v>1</v>
      </c>
      <c r="U15" s="47">
        <v>1</v>
      </c>
      <c r="V15" s="47">
        <v>4</v>
      </c>
      <c r="W15" s="47">
        <v>1</v>
      </c>
      <c r="X15" s="48">
        <v>5</v>
      </c>
      <c r="Y15" s="61">
        <f t="shared" si="1"/>
        <v>143</v>
      </c>
    </row>
    <row r="16" spans="1:25" x14ac:dyDescent="0.3">
      <c r="A16" s="46" t="s">
        <v>57</v>
      </c>
      <c r="B16" s="47" t="s">
        <v>58</v>
      </c>
      <c r="C16" s="47" t="s">
        <v>58</v>
      </c>
      <c r="D16" s="47" t="s">
        <v>58</v>
      </c>
      <c r="E16" s="47">
        <v>182</v>
      </c>
      <c r="F16" s="47">
        <v>43</v>
      </c>
      <c r="G16" s="47">
        <v>24</v>
      </c>
      <c r="H16" s="47">
        <v>24</v>
      </c>
      <c r="I16" s="47">
        <v>39</v>
      </c>
      <c r="J16" s="47">
        <v>69</v>
      </c>
      <c r="K16" s="48">
        <v>292</v>
      </c>
      <c r="L16" s="47">
        <f t="shared" si="0"/>
        <v>673</v>
      </c>
      <c r="M16" s="60">
        <v>14</v>
      </c>
      <c r="N16" s="72" t="s">
        <v>59</v>
      </c>
      <c r="O16" s="47">
        <v>12</v>
      </c>
      <c r="P16" s="47">
        <v>18</v>
      </c>
      <c r="Q16" s="47">
        <v>8</v>
      </c>
      <c r="R16" s="47">
        <v>8</v>
      </c>
      <c r="S16" s="47">
        <v>10</v>
      </c>
      <c r="T16" s="47">
        <v>3</v>
      </c>
      <c r="U16" s="47">
        <v>2</v>
      </c>
      <c r="V16" s="47">
        <v>0</v>
      </c>
      <c r="W16" s="47">
        <v>1</v>
      </c>
      <c r="X16" s="48">
        <v>9</v>
      </c>
      <c r="Y16" s="61">
        <f t="shared" si="1"/>
        <v>71</v>
      </c>
    </row>
    <row r="17" spans="1:25" x14ac:dyDescent="0.3">
      <c r="A17" s="46" t="s">
        <v>60</v>
      </c>
      <c r="B17" s="47" t="s">
        <v>58</v>
      </c>
      <c r="C17" s="47" t="s">
        <v>58</v>
      </c>
      <c r="D17" s="47" t="s">
        <v>58</v>
      </c>
      <c r="E17" s="47">
        <v>0</v>
      </c>
      <c r="F17" s="47">
        <v>1</v>
      </c>
      <c r="G17" s="47">
        <v>3</v>
      </c>
      <c r="H17" s="47">
        <v>0</v>
      </c>
      <c r="I17" s="47">
        <v>0</v>
      </c>
      <c r="J17" s="47">
        <v>0</v>
      </c>
      <c r="K17" s="48">
        <v>2</v>
      </c>
      <c r="L17" s="47">
        <f t="shared" si="0"/>
        <v>6</v>
      </c>
      <c r="M17" s="60">
        <v>15</v>
      </c>
      <c r="N17" s="72" t="s">
        <v>61</v>
      </c>
      <c r="O17" s="47">
        <v>0</v>
      </c>
      <c r="P17" s="47">
        <v>54</v>
      </c>
      <c r="Q17" s="47">
        <v>22</v>
      </c>
      <c r="R17" s="47">
        <v>8</v>
      </c>
      <c r="S17" s="47">
        <v>9</v>
      </c>
      <c r="T17" s="47">
        <v>14</v>
      </c>
      <c r="U17" s="47">
        <v>3</v>
      </c>
      <c r="V17" s="47">
        <v>1</v>
      </c>
      <c r="W17" s="47">
        <v>2</v>
      </c>
      <c r="X17" s="48">
        <v>3</v>
      </c>
      <c r="Y17" s="61">
        <f t="shared" si="1"/>
        <v>116</v>
      </c>
    </row>
    <row r="18" spans="1:25" x14ac:dyDescent="0.3">
      <c r="A18" s="46" t="s">
        <v>62</v>
      </c>
      <c r="B18" s="47" t="s">
        <v>58</v>
      </c>
      <c r="C18" s="47" t="s">
        <v>58</v>
      </c>
      <c r="D18" s="47" t="s">
        <v>58</v>
      </c>
      <c r="E18" s="47" t="s">
        <v>58</v>
      </c>
      <c r="F18" s="47">
        <v>288</v>
      </c>
      <c r="G18" s="47">
        <v>357</v>
      </c>
      <c r="H18" s="47">
        <v>21</v>
      </c>
      <c r="I18" s="47">
        <v>79</v>
      </c>
      <c r="J18" s="47">
        <v>54</v>
      </c>
      <c r="K18" s="48">
        <v>59</v>
      </c>
      <c r="L18" s="47">
        <f t="shared" si="0"/>
        <v>858</v>
      </c>
      <c r="M18" s="60">
        <v>16</v>
      </c>
      <c r="N18" s="72" t="s">
        <v>63</v>
      </c>
      <c r="O18" s="47">
        <v>5</v>
      </c>
      <c r="P18" s="47">
        <v>5</v>
      </c>
      <c r="Q18" s="47">
        <v>6</v>
      </c>
      <c r="R18" s="47">
        <v>12</v>
      </c>
      <c r="S18" s="47">
        <v>4</v>
      </c>
      <c r="T18" s="47">
        <v>17</v>
      </c>
      <c r="U18" s="47">
        <v>0</v>
      </c>
      <c r="V18" s="47">
        <v>2</v>
      </c>
      <c r="W18" s="47">
        <v>0</v>
      </c>
      <c r="X18" s="48">
        <v>5</v>
      </c>
      <c r="Y18" s="61">
        <f t="shared" si="1"/>
        <v>56</v>
      </c>
    </row>
    <row r="19" spans="1:25" x14ac:dyDescent="0.3">
      <c r="A19" s="46" t="s">
        <v>64</v>
      </c>
      <c r="B19" s="47" t="s">
        <v>58</v>
      </c>
      <c r="C19" s="47" t="s">
        <v>58</v>
      </c>
      <c r="D19" s="47" t="s">
        <v>58</v>
      </c>
      <c r="E19" s="47" t="s">
        <v>58</v>
      </c>
      <c r="F19" s="47" t="s">
        <v>58</v>
      </c>
      <c r="G19" s="47" t="s">
        <v>58</v>
      </c>
      <c r="H19" s="47" t="s">
        <v>58</v>
      </c>
      <c r="I19" s="47" t="s">
        <v>58</v>
      </c>
      <c r="J19" s="47">
        <v>6</v>
      </c>
      <c r="K19" s="48">
        <v>62</v>
      </c>
      <c r="L19" s="47">
        <f t="shared" si="0"/>
        <v>68</v>
      </c>
      <c r="M19" s="60">
        <v>17</v>
      </c>
      <c r="N19" s="46" t="s">
        <v>65</v>
      </c>
      <c r="O19" s="47" t="s">
        <v>58</v>
      </c>
      <c r="P19" s="47" t="s">
        <v>58</v>
      </c>
      <c r="Q19" s="47" t="s">
        <v>58</v>
      </c>
      <c r="R19" s="47">
        <v>21</v>
      </c>
      <c r="S19" s="47">
        <v>13</v>
      </c>
      <c r="T19" s="47">
        <v>7</v>
      </c>
      <c r="U19" s="47">
        <v>0</v>
      </c>
      <c r="V19" s="47">
        <v>3</v>
      </c>
      <c r="W19" s="47">
        <v>4</v>
      </c>
      <c r="X19" s="48">
        <v>5</v>
      </c>
      <c r="Y19" s="61">
        <f t="shared" si="1"/>
        <v>53</v>
      </c>
    </row>
    <row r="20" spans="1:25" ht="15" thickBot="1" x14ac:dyDescent="0.35">
      <c r="A20" s="53" t="s">
        <v>22</v>
      </c>
      <c r="B20" s="74">
        <f>SUM(B3:B19)</f>
        <v>2413</v>
      </c>
      <c r="C20" s="74">
        <f t="shared" ref="C20:X20" si="2">SUM(C3:C19)</f>
        <v>1940</v>
      </c>
      <c r="D20" s="74">
        <f t="shared" si="2"/>
        <v>1972</v>
      </c>
      <c r="E20" s="74">
        <f t="shared" si="2"/>
        <v>1908</v>
      </c>
      <c r="F20" s="74">
        <f t="shared" si="2"/>
        <v>1758</v>
      </c>
      <c r="G20" s="74">
        <f t="shared" si="2"/>
        <v>1126</v>
      </c>
      <c r="H20" s="74">
        <f t="shared" si="2"/>
        <v>193</v>
      </c>
      <c r="I20" s="74">
        <f t="shared" si="2"/>
        <v>350</v>
      </c>
      <c r="J20" s="74">
        <f t="shared" si="2"/>
        <v>441</v>
      </c>
      <c r="K20" s="75">
        <f t="shared" si="2"/>
        <v>918</v>
      </c>
      <c r="L20" s="43">
        <f>SUM(B20:K20)</f>
        <v>13019</v>
      </c>
      <c r="M20" s="76"/>
      <c r="N20" s="53" t="s">
        <v>22</v>
      </c>
      <c r="O20" s="57">
        <f t="shared" si="2"/>
        <v>1387</v>
      </c>
      <c r="P20" s="57">
        <f t="shared" si="2"/>
        <v>1211</v>
      </c>
      <c r="Q20" s="57">
        <f t="shared" si="2"/>
        <v>1346</v>
      </c>
      <c r="R20" s="57">
        <f t="shared" si="2"/>
        <v>903</v>
      </c>
      <c r="S20" s="57">
        <f t="shared" si="2"/>
        <v>1350</v>
      </c>
      <c r="T20" s="57">
        <f t="shared" si="2"/>
        <v>580</v>
      </c>
      <c r="U20" s="57">
        <f t="shared" si="2"/>
        <v>182</v>
      </c>
      <c r="V20" s="57">
        <f t="shared" si="2"/>
        <v>253</v>
      </c>
      <c r="W20" s="57">
        <f t="shared" si="2"/>
        <v>144</v>
      </c>
      <c r="X20" s="58">
        <f t="shared" si="2"/>
        <v>291</v>
      </c>
      <c r="Y20" s="77">
        <f>SUM(O20:X20)</f>
        <v>7647</v>
      </c>
    </row>
  </sheetData>
  <mergeCells count="2">
    <mergeCell ref="A1:K1"/>
    <mergeCell ref="N1:X1"/>
  </mergeCell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D3D2B13-CD69-4AD4-91C7-5AA4DB77F8D1}">
  <dimension ref="A1:Z20"/>
  <sheetViews>
    <sheetView workbookViewId="0">
      <selection sqref="A1:Z20"/>
    </sheetView>
  </sheetViews>
  <sheetFormatPr defaultRowHeight="14.4" x14ac:dyDescent="0.3"/>
  <sheetData>
    <row r="1" spans="1:26" ht="18" thickBot="1" x14ac:dyDescent="0.35">
      <c r="A1" s="34"/>
      <c r="B1" s="35" t="s">
        <v>66</v>
      </c>
      <c r="C1" s="36"/>
      <c r="D1" s="36"/>
      <c r="E1" s="36"/>
      <c r="F1" s="36"/>
      <c r="G1" s="36"/>
      <c r="H1" s="36"/>
      <c r="I1" s="36"/>
      <c r="J1" s="36"/>
      <c r="K1" s="36"/>
      <c r="L1" s="37"/>
      <c r="M1" s="38"/>
      <c r="N1" s="39"/>
      <c r="O1" s="35" t="s">
        <v>67</v>
      </c>
      <c r="P1" s="36"/>
      <c r="Q1" s="36"/>
      <c r="R1" s="36"/>
      <c r="S1" s="36"/>
      <c r="T1" s="36"/>
      <c r="U1" s="36"/>
      <c r="V1" s="36"/>
      <c r="W1" s="36"/>
      <c r="X1" s="36"/>
      <c r="Y1" s="37"/>
      <c r="Z1" s="34"/>
    </row>
    <row r="2" spans="1:26" x14ac:dyDescent="0.3">
      <c r="A2" s="59" t="s">
        <v>30</v>
      </c>
      <c r="B2" s="40" t="s">
        <v>29</v>
      </c>
      <c r="C2" s="41">
        <v>2014</v>
      </c>
      <c r="D2" s="41">
        <v>2015</v>
      </c>
      <c r="E2" s="41">
        <v>2016</v>
      </c>
      <c r="F2" s="41">
        <v>2017</v>
      </c>
      <c r="G2" s="41">
        <v>2018</v>
      </c>
      <c r="H2" s="41">
        <v>2019</v>
      </c>
      <c r="I2" s="41">
        <v>2020</v>
      </c>
      <c r="J2" s="41">
        <v>2021</v>
      </c>
      <c r="K2" s="41">
        <v>2022</v>
      </c>
      <c r="L2" s="42">
        <v>2023</v>
      </c>
      <c r="M2" s="43" t="s">
        <v>22</v>
      </c>
      <c r="N2" s="44" t="s">
        <v>30</v>
      </c>
      <c r="O2" s="45" t="s">
        <v>29</v>
      </c>
      <c r="P2" s="41">
        <v>2014</v>
      </c>
      <c r="Q2" s="41">
        <v>2015</v>
      </c>
      <c r="R2" s="41">
        <v>2016</v>
      </c>
      <c r="S2" s="41">
        <v>2017</v>
      </c>
      <c r="T2" s="41">
        <v>2018</v>
      </c>
      <c r="U2" s="41">
        <v>2019</v>
      </c>
      <c r="V2" s="41">
        <v>2020</v>
      </c>
      <c r="W2" s="41">
        <v>2021</v>
      </c>
      <c r="X2" s="41">
        <v>2022</v>
      </c>
      <c r="Y2" s="42">
        <v>2023</v>
      </c>
      <c r="Z2" s="60" t="s">
        <v>22</v>
      </c>
    </row>
    <row r="3" spans="1:26" x14ac:dyDescent="0.3">
      <c r="A3" s="60">
        <v>1</v>
      </c>
      <c r="B3" s="46" t="s">
        <v>31</v>
      </c>
      <c r="C3" s="47">
        <v>98</v>
      </c>
      <c r="D3" s="47">
        <v>127</v>
      </c>
      <c r="E3" s="47">
        <v>107</v>
      </c>
      <c r="F3" s="47">
        <v>42</v>
      </c>
      <c r="G3" s="47">
        <v>40</v>
      </c>
      <c r="H3" s="47">
        <v>42</v>
      </c>
      <c r="I3" s="47">
        <v>26</v>
      </c>
      <c r="J3" s="47">
        <v>38</v>
      </c>
      <c r="K3" s="47">
        <v>0</v>
      </c>
      <c r="L3" s="48">
        <v>0</v>
      </c>
      <c r="M3" s="47">
        <f>SUM(C3:L3)</f>
        <v>520</v>
      </c>
      <c r="N3" s="60">
        <v>1</v>
      </c>
      <c r="O3" s="46" t="s">
        <v>68</v>
      </c>
      <c r="P3" s="47">
        <v>181</v>
      </c>
      <c r="Q3" s="47">
        <v>164</v>
      </c>
      <c r="R3" s="47">
        <v>109</v>
      </c>
      <c r="S3" s="47">
        <v>171</v>
      </c>
      <c r="T3" s="47">
        <v>88</v>
      </c>
      <c r="U3" s="47">
        <v>42</v>
      </c>
      <c r="V3" s="47">
        <v>11</v>
      </c>
      <c r="W3" s="47">
        <v>6</v>
      </c>
      <c r="X3" s="47">
        <v>0</v>
      </c>
      <c r="Y3" s="48">
        <v>0</v>
      </c>
      <c r="Z3" s="61">
        <f>SUM(P3:Y3)</f>
        <v>772</v>
      </c>
    </row>
    <row r="4" spans="1:26" x14ac:dyDescent="0.3">
      <c r="A4" s="60">
        <v>2</v>
      </c>
      <c r="B4" s="46" t="s">
        <v>33</v>
      </c>
      <c r="C4" s="47">
        <v>19</v>
      </c>
      <c r="D4" s="47">
        <v>9</v>
      </c>
      <c r="E4" s="47">
        <v>33</v>
      </c>
      <c r="F4" s="47">
        <v>26</v>
      </c>
      <c r="G4" s="47">
        <v>13</v>
      </c>
      <c r="H4" s="47">
        <v>6</v>
      </c>
      <c r="I4" s="47">
        <v>0</v>
      </c>
      <c r="J4" s="47">
        <v>0</v>
      </c>
      <c r="K4" s="47">
        <v>0</v>
      </c>
      <c r="L4" s="48">
        <v>0</v>
      </c>
      <c r="M4" s="47">
        <f t="shared" ref="M4:M19" si="0">SUM(C4:L4)</f>
        <v>106</v>
      </c>
      <c r="N4" s="60">
        <v>2</v>
      </c>
      <c r="O4" s="46" t="s">
        <v>34</v>
      </c>
      <c r="P4" s="47">
        <v>66</v>
      </c>
      <c r="Q4" s="47">
        <v>35</v>
      </c>
      <c r="R4" s="47">
        <v>46</v>
      </c>
      <c r="S4" s="47">
        <v>34</v>
      </c>
      <c r="T4" s="47">
        <v>20</v>
      </c>
      <c r="U4" s="47">
        <v>1</v>
      </c>
      <c r="V4" s="47">
        <v>3</v>
      </c>
      <c r="W4" s="47">
        <v>0</v>
      </c>
      <c r="X4" s="47">
        <v>0</v>
      </c>
      <c r="Y4" s="48">
        <v>0</v>
      </c>
      <c r="Z4" s="61">
        <f t="shared" ref="Z4:Z19" si="1">SUM(P4:Y4)</f>
        <v>205</v>
      </c>
    </row>
    <row r="5" spans="1:26" x14ac:dyDescent="0.3">
      <c r="A5" s="60">
        <v>3</v>
      </c>
      <c r="B5" s="46" t="s">
        <v>35</v>
      </c>
      <c r="C5" s="47">
        <v>0</v>
      </c>
      <c r="D5" s="47">
        <v>3</v>
      </c>
      <c r="E5" s="47">
        <v>16</v>
      </c>
      <c r="F5" s="47">
        <v>30</v>
      </c>
      <c r="G5" s="47">
        <v>3</v>
      </c>
      <c r="H5" s="47">
        <v>0</v>
      </c>
      <c r="I5" s="47">
        <v>1</v>
      </c>
      <c r="J5" s="47">
        <v>1</v>
      </c>
      <c r="K5" s="47">
        <v>0</v>
      </c>
      <c r="L5" s="48">
        <v>0</v>
      </c>
      <c r="M5" s="47">
        <f t="shared" si="0"/>
        <v>54</v>
      </c>
      <c r="N5" s="60">
        <v>3</v>
      </c>
      <c r="O5" s="49" t="s">
        <v>36</v>
      </c>
      <c r="P5" s="50">
        <v>1</v>
      </c>
      <c r="Q5" s="50">
        <v>1</v>
      </c>
      <c r="R5" s="50">
        <v>5</v>
      </c>
      <c r="S5" s="47">
        <v>3</v>
      </c>
      <c r="T5" s="47">
        <v>9</v>
      </c>
      <c r="U5" s="47">
        <v>2</v>
      </c>
      <c r="V5" s="47">
        <v>0</v>
      </c>
      <c r="W5" s="47">
        <v>0</v>
      </c>
      <c r="X5" s="47">
        <v>0</v>
      </c>
      <c r="Y5" s="48">
        <v>0</v>
      </c>
      <c r="Z5" s="61">
        <f t="shared" si="1"/>
        <v>21</v>
      </c>
    </row>
    <row r="6" spans="1:26" x14ac:dyDescent="0.3">
      <c r="A6" s="60">
        <v>4</v>
      </c>
      <c r="B6" s="46" t="s">
        <v>37</v>
      </c>
      <c r="C6" s="47">
        <v>84</v>
      </c>
      <c r="D6" s="47">
        <v>51</v>
      </c>
      <c r="E6" s="47">
        <v>106</v>
      </c>
      <c r="F6" s="47">
        <v>80</v>
      </c>
      <c r="G6" s="47">
        <v>63</v>
      </c>
      <c r="H6" s="47">
        <v>64</v>
      </c>
      <c r="I6" s="47">
        <v>39</v>
      </c>
      <c r="J6" s="47">
        <v>19</v>
      </c>
      <c r="K6" s="47">
        <v>1</v>
      </c>
      <c r="L6" s="48">
        <v>0</v>
      </c>
      <c r="M6" s="47">
        <f t="shared" si="0"/>
        <v>507</v>
      </c>
      <c r="N6" s="60">
        <v>4</v>
      </c>
      <c r="O6" s="49" t="s">
        <v>38</v>
      </c>
      <c r="P6" s="50">
        <v>3</v>
      </c>
      <c r="Q6" s="50">
        <v>2</v>
      </c>
      <c r="R6" s="50">
        <v>0</v>
      </c>
      <c r="S6" s="47">
        <v>2</v>
      </c>
      <c r="T6" s="47">
        <v>1</v>
      </c>
      <c r="U6" s="47">
        <v>0</v>
      </c>
      <c r="V6" s="47">
        <v>0</v>
      </c>
      <c r="W6" s="47">
        <v>0</v>
      </c>
      <c r="X6" s="47">
        <v>0</v>
      </c>
      <c r="Y6" s="48">
        <v>0</v>
      </c>
      <c r="Z6" s="61">
        <f t="shared" si="1"/>
        <v>8</v>
      </c>
    </row>
    <row r="7" spans="1:26" x14ac:dyDescent="0.3">
      <c r="A7" s="60">
        <v>5</v>
      </c>
      <c r="B7" s="46" t="s">
        <v>39</v>
      </c>
      <c r="C7" s="47">
        <v>147</v>
      </c>
      <c r="D7" s="47">
        <v>26</v>
      </c>
      <c r="E7" s="47">
        <v>133</v>
      </c>
      <c r="F7" s="47">
        <v>2</v>
      </c>
      <c r="G7" s="47">
        <v>0</v>
      </c>
      <c r="H7" s="47">
        <v>0</v>
      </c>
      <c r="I7" s="47">
        <v>0</v>
      </c>
      <c r="J7" s="47">
        <v>0</v>
      </c>
      <c r="K7" s="47">
        <v>0</v>
      </c>
      <c r="L7" s="48">
        <v>0</v>
      </c>
      <c r="M7" s="47">
        <f t="shared" si="0"/>
        <v>308</v>
      </c>
      <c r="N7" s="60">
        <v>5</v>
      </c>
      <c r="O7" s="49" t="s">
        <v>40</v>
      </c>
      <c r="P7" s="50">
        <v>3</v>
      </c>
      <c r="Q7" s="50">
        <v>1</v>
      </c>
      <c r="R7" s="50">
        <v>0</v>
      </c>
      <c r="S7" s="47">
        <v>1</v>
      </c>
      <c r="T7" s="47">
        <v>0</v>
      </c>
      <c r="U7" s="47">
        <v>0</v>
      </c>
      <c r="V7" s="47">
        <v>0</v>
      </c>
      <c r="W7" s="47">
        <v>0</v>
      </c>
      <c r="X7" s="47">
        <v>0</v>
      </c>
      <c r="Y7" s="48">
        <v>0</v>
      </c>
      <c r="Z7" s="61">
        <f t="shared" si="1"/>
        <v>5</v>
      </c>
    </row>
    <row r="8" spans="1:26" x14ac:dyDescent="0.3">
      <c r="A8" s="60">
        <v>6</v>
      </c>
      <c r="B8" s="46" t="s">
        <v>41</v>
      </c>
      <c r="C8" s="47">
        <v>5</v>
      </c>
      <c r="D8" s="47">
        <v>0</v>
      </c>
      <c r="E8" s="47">
        <v>0</v>
      </c>
      <c r="F8" s="47">
        <v>44</v>
      </c>
      <c r="G8" s="47">
        <v>13</v>
      </c>
      <c r="H8" s="47">
        <v>5</v>
      </c>
      <c r="I8" s="47">
        <v>0</v>
      </c>
      <c r="J8" s="47">
        <v>0</v>
      </c>
      <c r="K8" s="47">
        <v>0</v>
      </c>
      <c r="L8" s="48">
        <v>0</v>
      </c>
      <c r="M8" s="47">
        <f t="shared" si="0"/>
        <v>67</v>
      </c>
      <c r="N8" s="60">
        <v>6</v>
      </c>
      <c r="O8" s="46" t="s">
        <v>42</v>
      </c>
      <c r="P8" s="47">
        <v>4</v>
      </c>
      <c r="Q8" s="47">
        <v>7</v>
      </c>
      <c r="R8" s="47">
        <v>7</v>
      </c>
      <c r="S8" s="47">
        <v>0</v>
      </c>
      <c r="T8" s="47">
        <v>2</v>
      </c>
      <c r="U8" s="47">
        <v>0</v>
      </c>
      <c r="V8" s="47">
        <v>0</v>
      </c>
      <c r="W8" s="47">
        <v>0</v>
      </c>
      <c r="X8" s="47">
        <v>0</v>
      </c>
      <c r="Y8" s="48">
        <v>0</v>
      </c>
      <c r="Z8" s="61">
        <f t="shared" si="1"/>
        <v>20</v>
      </c>
    </row>
    <row r="9" spans="1:26" x14ac:dyDescent="0.3">
      <c r="A9" s="60">
        <v>7</v>
      </c>
      <c r="B9" s="46" t="s">
        <v>43</v>
      </c>
      <c r="C9" s="47">
        <v>0</v>
      </c>
      <c r="D9" s="47">
        <v>0</v>
      </c>
      <c r="E9" s="47">
        <v>0</v>
      </c>
      <c r="F9" s="47">
        <v>0</v>
      </c>
      <c r="G9" s="47">
        <v>0</v>
      </c>
      <c r="H9" s="47">
        <v>0</v>
      </c>
      <c r="I9" s="47">
        <v>0</v>
      </c>
      <c r="J9" s="47">
        <v>0</v>
      </c>
      <c r="K9" s="47">
        <v>0</v>
      </c>
      <c r="L9" s="48">
        <v>0</v>
      </c>
      <c r="M9" s="47">
        <f t="shared" si="0"/>
        <v>0</v>
      </c>
      <c r="N9" s="60">
        <v>7</v>
      </c>
      <c r="O9" s="46" t="s">
        <v>44</v>
      </c>
      <c r="P9" s="47">
        <v>46</v>
      </c>
      <c r="Q9" s="47">
        <v>22</v>
      </c>
      <c r="R9" s="47">
        <v>2</v>
      </c>
      <c r="S9" s="47">
        <v>4</v>
      </c>
      <c r="T9" s="47">
        <v>2</v>
      </c>
      <c r="U9" s="47">
        <v>0</v>
      </c>
      <c r="V9" s="47">
        <v>0</v>
      </c>
      <c r="W9" s="47">
        <v>0</v>
      </c>
      <c r="X9" s="47">
        <v>0</v>
      </c>
      <c r="Y9" s="48">
        <v>0</v>
      </c>
      <c r="Z9" s="61">
        <f t="shared" si="1"/>
        <v>76</v>
      </c>
    </row>
    <row r="10" spans="1:26" x14ac:dyDescent="0.3">
      <c r="A10" s="60">
        <v>8</v>
      </c>
      <c r="B10" s="46" t="s">
        <v>45</v>
      </c>
      <c r="C10" s="47">
        <v>16</v>
      </c>
      <c r="D10" s="47">
        <v>62</v>
      </c>
      <c r="E10" s="47">
        <v>73</v>
      </c>
      <c r="F10" s="47">
        <v>18</v>
      </c>
      <c r="G10" s="47">
        <v>1</v>
      </c>
      <c r="H10" s="47">
        <v>2</v>
      </c>
      <c r="I10" s="47">
        <v>0</v>
      </c>
      <c r="J10" s="47">
        <v>0</v>
      </c>
      <c r="K10" s="47">
        <v>0</v>
      </c>
      <c r="L10" s="48">
        <v>0</v>
      </c>
      <c r="M10" s="47">
        <f t="shared" si="0"/>
        <v>172</v>
      </c>
      <c r="N10" s="60">
        <v>8</v>
      </c>
      <c r="O10" s="46" t="s">
        <v>46</v>
      </c>
      <c r="P10" s="47">
        <v>0</v>
      </c>
      <c r="Q10" s="47">
        <v>3</v>
      </c>
      <c r="R10" s="47">
        <v>3</v>
      </c>
      <c r="S10" s="47">
        <v>4</v>
      </c>
      <c r="T10" s="47">
        <v>2</v>
      </c>
      <c r="U10" s="47">
        <v>0</v>
      </c>
      <c r="V10" s="47">
        <v>0</v>
      </c>
      <c r="W10" s="47">
        <v>0</v>
      </c>
      <c r="X10" s="47">
        <v>0</v>
      </c>
      <c r="Y10" s="48">
        <v>0</v>
      </c>
      <c r="Z10" s="61">
        <f t="shared" si="1"/>
        <v>12</v>
      </c>
    </row>
    <row r="11" spans="1:26" x14ac:dyDescent="0.3">
      <c r="A11" s="60">
        <v>9</v>
      </c>
      <c r="B11" s="46" t="s">
        <v>47</v>
      </c>
      <c r="C11" s="47">
        <v>0</v>
      </c>
      <c r="D11" s="47">
        <v>0</v>
      </c>
      <c r="E11" s="47">
        <v>0</v>
      </c>
      <c r="F11" s="47">
        <v>0</v>
      </c>
      <c r="G11" s="47">
        <v>0</v>
      </c>
      <c r="H11" s="47">
        <v>0</v>
      </c>
      <c r="I11" s="47">
        <v>0</v>
      </c>
      <c r="J11" s="47">
        <v>8</v>
      </c>
      <c r="K11" s="47">
        <v>0</v>
      </c>
      <c r="L11" s="48">
        <v>0</v>
      </c>
      <c r="M11" s="47">
        <f t="shared" si="0"/>
        <v>8</v>
      </c>
      <c r="N11" s="60">
        <v>9</v>
      </c>
      <c r="O11" s="46" t="s">
        <v>48</v>
      </c>
      <c r="P11" s="47">
        <v>2</v>
      </c>
      <c r="Q11" s="47">
        <v>13</v>
      </c>
      <c r="R11" s="47">
        <v>0</v>
      </c>
      <c r="S11" s="47">
        <v>1</v>
      </c>
      <c r="T11" s="47">
        <v>0</v>
      </c>
      <c r="U11" s="47">
        <v>0</v>
      </c>
      <c r="V11" s="47">
        <v>0</v>
      </c>
      <c r="W11" s="47">
        <v>0</v>
      </c>
      <c r="X11" s="47">
        <v>0</v>
      </c>
      <c r="Y11" s="48">
        <v>0</v>
      </c>
      <c r="Z11" s="61">
        <f t="shared" si="1"/>
        <v>16</v>
      </c>
    </row>
    <row r="12" spans="1:26" x14ac:dyDescent="0.3">
      <c r="A12" s="60">
        <v>10</v>
      </c>
      <c r="B12" s="46" t="s">
        <v>49</v>
      </c>
      <c r="C12" s="47">
        <v>22</v>
      </c>
      <c r="D12" s="47">
        <v>43</v>
      </c>
      <c r="E12" s="47">
        <v>40</v>
      </c>
      <c r="F12" s="47">
        <v>99</v>
      </c>
      <c r="G12" s="47">
        <v>36</v>
      </c>
      <c r="H12" s="47">
        <v>0</v>
      </c>
      <c r="I12" s="47">
        <v>4</v>
      </c>
      <c r="J12" s="47">
        <v>2</v>
      </c>
      <c r="K12" s="47">
        <v>0</v>
      </c>
      <c r="L12" s="48">
        <v>0</v>
      </c>
      <c r="M12" s="47">
        <f t="shared" si="0"/>
        <v>246</v>
      </c>
      <c r="N12" s="60">
        <v>10</v>
      </c>
      <c r="O12" s="46" t="s">
        <v>50</v>
      </c>
      <c r="P12" s="47">
        <v>0</v>
      </c>
      <c r="Q12" s="47">
        <v>0</v>
      </c>
      <c r="R12" s="47">
        <v>2</v>
      </c>
      <c r="S12" s="47">
        <v>0</v>
      </c>
      <c r="T12" s="47">
        <v>3</v>
      </c>
      <c r="U12" s="47">
        <v>12</v>
      </c>
      <c r="V12" s="47">
        <v>0</v>
      </c>
      <c r="W12" s="47">
        <v>0</v>
      </c>
      <c r="X12" s="47">
        <v>0</v>
      </c>
      <c r="Y12" s="48">
        <v>0</v>
      </c>
      <c r="Z12" s="61">
        <f t="shared" si="1"/>
        <v>17</v>
      </c>
    </row>
    <row r="13" spans="1:26" x14ac:dyDescent="0.3">
      <c r="A13" s="60">
        <v>11</v>
      </c>
      <c r="B13" s="46" t="s">
        <v>51</v>
      </c>
      <c r="C13" s="47">
        <v>23</v>
      </c>
      <c r="D13" s="47">
        <v>30</v>
      </c>
      <c r="E13" s="47">
        <v>25</v>
      </c>
      <c r="F13" s="47">
        <v>25</v>
      </c>
      <c r="G13" s="47">
        <v>6</v>
      </c>
      <c r="H13" s="47">
        <v>1</v>
      </c>
      <c r="I13" s="47">
        <v>0</v>
      </c>
      <c r="J13" s="47">
        <v>0</v>
      </c>
      <c r="K13" s="47">
        <v>1</v>
      </c>
      <c r="L13" s="48">
        <v>0</v>
      </c>
      <c r="M13" s="47">
        <f t="shared" si="0"/>
        <v>111</v>
      </c>
      <c r="N13" s="60">
        <v>11</v>
      </c>
      <c r="O13" s="46" t="s">
        <v>52</v>
      </c>
      <c r="P13" s="47">
        <v>0</v>
      </c>
      <c r="Q13" s="47">
        <v>0</v>
      </c>
      <c r="R13" s="47">
        <v>1</v>
      </c>
      <c r="S13" s="47">
        <v>2</v>
      </c>
      <c r="T13" s="47">
        <v>5</v>
      </c>
      <c r="U13" s="47">
        <v>0</v>
      </c>
      <c r="V13" s="47">
        <v>0</v>
      </c>
      <c r="W13" s="47">
        <v>0</v>
      </c>
      <c r="X13" s="47">
        <v>0</v>
      </c>
      <c r="Y13" s="48">
        <v>0</v>
      </c>
      <c r="Z13" s="61">
        <f t="shared" si="1"/>
        <v>8</v>
      </c>
    </row>
    <row r="14" spans="1:26" x14ac:dyDescent="0.3">
      <c r="A14" s="60">
        <v>12</v>
      </c>
      <c r="B14" s="46" t="s">
        <v>53</v>
      </c>
      <c r="C14" s="47">
        <v>32</v>
      </c>
      <c r="D14" s="47">
        <v>22</v>
      </c>
      <c r="E14" s="47">
        <v>16</v>
      </c>
      <c r="F14" s="47">
        <v>11</v>
      </c>
      <c r="G14" s="47">
        <v>5</v>
      </c>
      <c r="H14" s="47">
        <v>0</v>
      </c>
      <c r="I14" s="47">
        <v>0</v>
      </c>
      <c r="J14" s="47">
        <v>0</v>
      </c>
      <c r="K14" s="47">
        <v>0</v>
      </c>
      <c r="L14" s="48">
        <v>0</v>
      </c>
      <c r="M14" s="47">
        <f t="shared" si="0"/>
        <v>86</v>
      </c>
      <c r="N14" s="60">
        <v>12</v>
      </c>
      <c r="O14" s="46" t="s">
        <v>54</v>
      </c>
      <c r="P14" s="47">
        <v>21</v>
      </c>
      <c r="Q14" s="47">
        <v>4</v>
      </c>
      <c r="R14" s="47">
        <v>4</v>
      </c>
      <c r="S14" s="47">
        <v>7</v>
      </c>
      <c r="T14" s="47">
        <v>29</v>
      </c>
      <c r="U14" s="47">
        <v>8</v>
      </c>
      <c r="V14" s="47">
        <v>8</v>
      </c>
      <c r="W14" s="47">
        <v>14</v>
      </c>
      <c r="X14" s="47">
        <v>0</v>
      </c>
      <c r="Y14" s="48">
        <v>0</v>
      </c>
      <c r="Z14" s="61">
        <f t="shared" si="1"/>
        <v>95</v>
      </c>
    </row>
    <row r="15" spans="1:26" x14ac:dyDescent="0.3">
      <c r="A15" s="60">
        <v>13</v>
      </c>
      <c r="B15" s="46" t="s">
        <v>55</v>
      </c>
      <c r="C15" s="47">
        <v>5</v>
      </c>
      <c r="D15" s="47">
        <v>2</v>
      </c>
      <c r="E15" s="47">
        <v>0</v>
      </c>
      <c r="F15" s="47">
        <v>0</v>
      </c>
      <c r="G15" s="47">
        <v>0</v>
      </c>
      <c r="H15" s="47">
        <v>0</v>
      </c>
      <c r="I15" s="47">
        <v>0</v>
      </c>
      <c r="J15" s="47">
        <v>0</v>
      </c>
      <c r="K15" s="47">
        <v>0</v>
      </c>
      <c r="L15" s="48">
        <v>0</v>
      </c>
      <c r="M15" s="47">
        <f t="shared" si="0"/>
        <v>7</v>
      </c>
      <c r="N15" s="60">
        <v>13</v>
      </c>
      <c r="O15" s="46" t="s">
        <v>56</v>
      </c>
      <c r="P15" s="47">
        <v>36</v>
      </c>
      <c r="Q15" s="47">
        <v>13</v>
      </c>
      <c r="R15" s="47">
        <v>5</v>
      </c>
      <c r="S15" s="47">
        <v>0</v>
      </c>
      <c r="T15" s="47">
        <v>0</v>
      </c>
      <c r="U15" s="47">
        <v>0</v>
      </c>
      <c r="V15" s="47">
        <v>0</v>
      </c>
      <c r="W15" s="47">
        <v>0</v>
      </c>
      <c r="X15" s="47">
        <v>0</v>
      </c>
      <c r="Y15" s="48">
        <v>0</v>
      </c>
      <c r="Z15" s="61">
        <f t="shared" si="1"/>
        <v>54</v>
      </c>
    </row>
    <row r="16" spans="1:26" x14ac:dyDescent="0.3">
      <c r="A16" s="60">
        <v>14</v>
      </c>
      <c r="B16" s="46" t="s">
        <v>57</v>
      </c>
      <c r="C16" s="47">
        <v>0</v>
      </c>
      <c r="D16" s="47">
        <v>0</v>
      </c>
      <c r="E16" s="47">
        <v>0</v>
      </c>
      <c r="F16" s="47">
        <v>40</v>
      </c>
      <c r="G16" s="47">
        <v>21</v>
      </c>
      <c r="H16" s="47">
        <v>7</v>
      </c>
      <c r="I16" s="47">
        <v>9</v>
      </c>
      <c r="J16" s="47">
        <v>2</v>
      </c>
      <c r="K16" s="47">
        <v>0</v>
      </c>
      <c r="L16" s="48">
        <v>0</v>
      </c>
      <c r="M16" s="47">
        <f t="shared" si="0"/>
        <v>79</v>
      </c>
      <c r="N16" s="60">
        <v>14</v>
      </c>
      <c r="O16" s="46" t="s">
        <v>59</v>
      </c>
      <c r="P16" s="47">
        <v>4</v>
      </c>
      <c r="Q16" s="47">
        <v>1</v>
      </c>
      <c r="R16" s="47">
        <v>2</v>
      </c>
      <c r="S16" s="47">
        <v>2</v>
      </c>
      <c r="T16" s="47">
        <v>0</v>
      </c>
      <c r="U16" s="47">
        <v>0</v>
      </c>
      <c r="V16" s="47">
        <v>0</v>
      </c>
      <c r="W16" s="47">
        <v>0</v>
      </c>
      <c r="X16" s="47">
        <v>0</v>
      </c>
      <c r="Y16" s="48">
        <v>0</v>
      </c>
      <c r="Z16" s="61">
        <f t="shared" si="1"/>
        <v>9</v>
      </c>
    </row>
    <row r="17" spans="1:26" x14ac:dyDescent="0.3">
      <c r="A17" s="60">
        <v>15</v>
      </c>
      <c r="B17" s="46" t="s">
        <v>60</v>
      </c>
      <c r="C17" s="47">
        <v>0</v>
      </c>
      <c r="D17" s="47">
        <v>0</v>
      </c>
      <c r="E17" s="47">
        <v>0</v>
      </c>
      <c r="F17" s="47">
        <v>0</v>
      </c>
      <c r="G17" s="47">
        <v>0</v>
      </c>
      <c r="H17" s="47">
        <v>0</v>
      </c>
      <c r="I17" s="47">
        <v>0</v>
      </c>
      <c r="J17" s="47">
        <v>0</v>
      </c>
      <c r="K17" s="47">
        <v>0</v>
      </c>
      <c r="L17" s="48">
        <v>0</v>
      </c>
      <c r="M17" s="47">
        <f t="shared" si="0"/>
        <v>0</v>
      </c>
      <c r="N17" s="60">
        <v>15</v>
      </c>
      <c r="O17" s="46" t="s">
        <v>61</v>
      </c>
      <c r="P17" s="47">
        <v>6</v>
      </c>
      <c r="Q17" s="47">
        <v>6</v>
      </c>
      <c r="R17" s="47">
        <v>3</v>
      </c>
      <c r="S17" s="47">
        <v>0</v>
      </c>
      <c r="T17" s="47">
        <v>1</v>
      </c>
      <c r="U17" s="47">
        <v>1</v>
      </c>
      <c r="V17" s="47">
        <v>0</v>
      </c>
      <c r="W17" s="47">
        <v>0</v>
      </c>
      <c r="X17" s="47">
        <v>0</v>
      </c>
      <c r="Y17" s="48">
        <v>0</v>
      </c>
      <c r="Z17" s="61">
        <f t="shared" si="1"/>
        <v>17</v>
      </c>
    </row>
    <row r="18" spans="1:26" x14ac:dyDescent="0.3">
      <c r="A18" s="60">
        <v>16</v>
      </c>
      <c r="B18" s="46" t="s">
        <v>62</v>
      </c>
      <c r="C18" s="47">
        <v>0</v>
      </c>
      <c r="D18" s="47">
        <v>0</v>
      </c>
      <c r="E18" s="47">
        <v>0</v>
      </c>
      <c r="F18" s="47">
        <v>0</v>
      </c>
      <c r="G18" s="47">
        <v>14</v>
      </c>
      <c r="H18" s="47">
        <v>85</v>
      </c>
      <c r="I18" s="47">
        <v>1</v>
      </c>
      <c r="J18" s="47">
        <v>0</v>
      </c>
      <c r="K18" s="47">
        <v>0</v>
      </c>
      <c r="L18" s="48">
        <v>0</v>
      </c>
      <c r="M18" s="47">
        <f t="shared" si="0"/>
        <v>100</v>
      </c>
      <c r="N18" s="60">
        <v>16</v>
      </c>
      <c r="O18" s="46" t="s">
        <v>63</v>
      </c>
      <c r="P18" s="47">
        <v>0</v>
      </c>
      <c r="Q18" s="47">
        <v>4</v>
      </c>
      <c r="R18" s="47">
        <v>4</v>
      </c>
      <c r="S18" s="47">
        <v>4</v>
      </c>
      <c r="T18" s="47">
        <v>0</v>
      </c>
      <c r="U18" s="47">
        <v>1</v>
      </c>
      <c r="V18" s="47">
        <v>0</v>
      </c>
      <c r="W18" s="47">
        <v>0</v>
      </c>
      <c r="X18" s="47">
        <v>0</v>
      </c>
      <c r="Y18" s="48">
        <v>0</v>
      </c>
      <c r="Z18" s="61">
        <f t="shared" si="1"/>
        <v>13</v>
      </c>
    </row>
    <row r="19" spans="1:26" x14ac:dyDescent="0.3">
      <c r="A19" s="60">
        <v>17</v>
      </c>
      <c r="B19" s="46" t="s">
        <v>64</v>
      </c>
      <c r="C19" s="47">
        <v>0</v>
      </c>
      <c r="D19" s="47">
        <v>0</v>
      </c>
      <c r="E19" s="47">
        <v>0</v>
      </c>
      <c r="F19" s="47">
        <v>0</v>
      </c>
      <c r="G19" s="47">
        <v>0</v>
      </c>
      <c r="H19" s="47">
        <v>0</v>
      </c>
      <c r="I19" s="47">
        <v>0</v>
      </c>
      <c r="J19" s="47">
        <v>0</v>
      </c>
      <c r="K19" s="47">
        <v>0</v>
      </c>
      <c r="L19" s="48">
        <v>0</v>
      </c>
      <c r="M19" s="47">
        <f t="shared" si="0"/>
        <v>0</v>
      </c>
      <c r="N19" s="43">
        <v>17</v>
      </c>
      <c r="O19" s="46" t="s">
        <v>65</v>
      </c>
      <c r="P19" s="51">
        <v>0</v>
      </c>
      <c r="Q19" s="51">
        <v>0</v>
      </c>
      <c r="R19" s="51">
        <v>0</v>
      </c>
      <c r="S19" s="51">
        <v>1</v>
      </c>
      <c r="T19" s="51">
        <v>0</v>
      </c>
      <c r="U19" s="51">
        <v>0</v>
      </c>
      <c r="V19" s="51">
        <v>0</v>
      </c>
      <c r="W19" s="51">
        <v>0</v>
      </c>
      <c r="X19" s="51">
        <v>0</v>
      </c>
      <c r="Y19" s="52">
        <v>0</v>
      </c>
      <c r="Z19" s="61">
        <f t="shared" si="1"/>
        <v>1</v>
      </c>
    </row>
    <row r="20" spans="1:26" ht="15" thickBot="1" x14ac:dyDescent="0.35">
      <c r="A20" s="18"/>
      <c r="B20" s="53" t="s">
        <v>22</v>
      </c>
      <c r="C20" s="54">
        <f>SUM(C3:C19)</f>
        <v>451</v>
      </c>
      <c r="D20" s="54">
        <f t="shared" ref="D20:Y20" si="2">SUM(D3:D19)</f>
        <v>375</v>
      </c>
      <c r="E20" s="54">
        <f t="shared" si="2"/>
        <v>549</v>
      </c>
      <c r="F20" s="54">
        <f t="shared" si="2"/>
        <v>417</v>
      </c>
      <c r="G20" s="54">
        <f t="shared" si="2"/>
        <v>215</v>
      </c>
      <c r="H20" s="54">
        <f t="shared" si="2"/>
        <v>212</v>
      </c>
      <c r="I20" s="54">
        <f t="shared" si="2"/>
        <v>80</v>
      </c>
      <c r="J20" s="54">
        <f t="shared" si="2"/>
        <v>70</v>
      </c>
      <c r="K20" s="54">
        <f t="shared" si="2"/>
        <v>2</v>
      </c>
      <c r="L20" s="55">
        <f t="shared" si="2"/>
        <v>0</v>
      </c>
      <c r="M20" s="43">
        <f>SUM(M3:M19)</f>
        <v>2371</v>
      </c>
      <c r="N20" s="44"/>
      <c r="O20" s="56" t="s">
        <v>22</v>
      </c>
      <c r="P20" s="57">
        <f t="shared" si="2"/>
        <v>373</v>
      </c>
      <c r="Q20" s="57">
        <f t="shared" si="2"/>
        <v>276</v>
      </c>
      <c r="R20" s="57">
        <f t="shared" si="2"/>
        <v>193</v>
      </c>
      <c r="S20" s="57">
        <f t="shared" si="2"/>
        <v>236</v>
      </c>
      <c r="T20" s="57">
        <f t="shared" si="2"/>
        <v>162</v>
      </c>
      <c r="U20" s="57">
        <f t="shared" si="2"/>
        <v>67</v>
      </c>
      <c r="V20" s="57">
        <f t="shared" si="2"/>
        <v>22</v>
      </c>
      <c r="W20" s="57">
        <f t="shared" si="2"/>
        <v>20</v>
      </c>
      <c r="X20" s="57">
        <f t="shared" si="2"/>
        <v>0</v>
      </c>
      <c r="Y20" s="58">
        <f t="shared" si="2"/>
        <v>0</v>
      </c>
      <c r="Z20" s="60">
        <f>SUM(P20:Y20)</f>
        <v>1349</v>
      </c>
    </row>
  </sheetData>
  <mergeCells count="2">
    <mergeCell ref="B1:L1"/>
    <mergeCell ref="O1:Y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Indigenous 2000-2023</vt:lpstr>
      <vt:lpstr>Imported PHC wise (2024-2023)</vt:lpstr>
      <vt:lpstr>Indigenous PHC wise (2024-2023)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 N</dc:creator>
  <cp:lastModifiedBy>P N</cp:lastModifiedBy>
  <dcterms:created xsi:type="dcterms:W3CDTF">2024-10-04T11:08:36Z</dcterms:created>
  <dcterms:modified xsi:type="dcterms:W3CDTF">2024-10-04T11:30:33Z</dcterms:modified>
</cp:coreProperties>
</file>